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sltarif\Public\ОТДЕЛ ТЕПЛОВОЙ ЭНЕРГИИ\ИНВЕСТПРОГРАММЫ\2022 год\ТЭСК\Материалы ТСО\"/>
    </mc:Choice>
  </mc:AlternateContent>
  <bookViews>
    <workbookView xWindow="0" yWindow="0" windowWidth="28800" windowHeight="12300" activeTab="4"/>
  </bookViews>
  <sheets>
    <sheet name="ф.1_ИП ТС" sheetId="2" r:id="rId1"/>
    <sheet name="Ф.2-ПКГО" sheetId="6" r:id="rId2"/>
    <sheet name="Ф.3-ПКГО" sheetId="7" r:id="rId3"/>
    <sheet name="Ф.4-ПКГО" sheetId="8" r:id="rId4"/>
    <sheet name="ф.5-ИП ТС" sheetId="5" r:id="rId5"/>
  </sheets>
  <externalReferences>
    <externalReference r:id="rId6"/>
  </externalReferences>
  <definedNames>
    <definedName name="VD">[1]TEHSHEET!$D$1:$D$10</definedName>
    <definedName name="_xlnm.Print_Area" localSheetId="0">'ф.1_ИП ТС'!$A$1:$E$25</definedName>
    <definedName name="_xlnm.Print_Area" localSheetId="1">'Ф.2-ПКГО'!$A$1:$Q$42</definedName>
    <definedName name="_xlnm.Print_Area" localSheetId="2">'Ф.3-ПКГО'!$A$1:$G$31</definedName>
    <definedName name="_xlnm.Print_Area" localSheetId="3">'Ф.4-ПКГО'!$A$1:$Q$21</definedName>
    <definedName name="_xlnm.Print_Area" localSheetId="4">'ф.5-ИП ТС'!$A$2:$E$33</definedName>
  </definedNames>
  <calcPr calcId="162913"/>
</workbook>
</file>

<file path=xl/calcChain.xml><?xml version="1.0" encoding="utf-8"?>
<calcChain xmlns="http://schemas.openxmlformats.org/spreadsheetml/2006/main">
  <c r="Q35" i="6" l="1"/>
  <c r="P35" i="6"/>
  <c r="N35" i="6"/>
  <c r="M35" i="6"/>
  <c r="L35" i="6"/>
  <c r="K35" i="6"/>
  <c r="D19" i="5" l="1"/>
  <c r="E18" i="5" l="1"/>
  <c r="E29" i="5" l="1"/>
  <c r="E23" i="5"/>
  <c r="K24" i="7"/>
  <c r="K23" i="7"/>
  <c r="L30" i="6"/>
  <c r="M30" i="6"/>
  <c r="N30" i="6"/>
  <c r="O30" i="6"/>
  <c r="Q30" i="6"/>
  <c r="K29" i="6"/>
  <c r="P29" i="6" s="1"/>
  <c r="R29" i="6" l="1"/>
  <c r="P30" i="6"/>
  <c r="K30" i="6"/>
  <c r="O27" i="6" l="1"/>
  <c r="O35" i="6" s="1"/>
  <c r="C27" i="5" l="1"/>
  <c r="C28" i="5"/>
  <c r="B17" i="5"/>
  <c r="C17" i="5" s="1"/>
  <c r="D17" i="5" s="1"/>
  <c r="E17" i="5" s="1"/>
  <c r="D26" i="5" l="1"/>
  <c r="C26" i="5" s="1"/>
  <c r="D25" i="5"/>
  <c r="C25" i="5" s="1"/>
  <c r="D24" i="5"/>
  <c r="D20" i="5"/>
  <c r="D21" i="5"/>
  <c r="C21" i="5" s="1"/>
  <c r="D22" i="5"/>
  <c r="C22" i="5" s="1"/>
  <c r="E5" i="5"/>
  <c r="Q4" i="8"/>
  <c r="B16" i="8"/>
  <c r="C16" i="8" s="1"/>
  <c r="D16" i="8" s="1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G4" i="7"/>
  <c r="B16" i="7"/>
  <c r="C16" i="7" s="1"/>
  <c r="D16" i="7" s="1"/>
  <c r="E16" i="7" s="1"/>
  <c r="F16" i="7" s="1"/>
  <c r="G16" i="7" s="1"/>
  <c r="O11" i="6"/>
  <c r="D23" i="5" l="1"/>
  <c r="C23" i="5" s="1"/>
  <c r="C20" i="5"/>
  <c r="D18" i="5"/>
  <c r="C24" i="5"/>
  <c r="C19" i="5" l="1"/>
  <c r="C18" i="5" s="1"/>
  <c r="C29" i="5" s="1"/>
  <c r="D29" i="5" l="1"/>
</calcChain>
</file>

<file path=xl/sharedStrings.xml><?xml version="1.0" encoding="utf-8"?>
<sst xmlns="http://schemas.openxmlformats.org/spreadsheetml/2006/main" count="272" uniqueCount="174">
  <si>
    <t>№
п/п</t>
  </si>
  <si>
    <t>Основные технические характеристики</t>
  </si>
  <si>
    <t>Значение показателя</t>
  </si>
  <si>
    <t>Расходы на реализацию мероприятий в прогнозных ценах, тыс. руб. (с НДС)</t>
  </si>
  <si>
    <t>Всего</t>
  </si>
  <si>
    <t>в т.ч. по годам</t>
  </si>
  <si>
    <t>Наименование
мероприятий</t>
  </si>
  <si>
    <t>Ед.
изм.</t>
  </si>
  <si>
    <t>1.1. Строительство новых тепловых сетей в целях подключения потребителей</t>
  </si>
  <si>
    <t>1.3. Увеличение пропускной способности существующих тепловых сетей в целях подключения потребителей</t>
  </si>
  <si>
    <t>Всего по группе 1.</t>
  </si>
  <si>
    <t>Всего по группе 2.</t>
  </si>
  <si>
    <t>3.1. Реконструкция или модернизация существующих тепловых сетей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</si>
  <si>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</si>
  <si>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</si>
  <si>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</si>
  <si>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</si>
  <si>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</si>
  <si>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</si>
  <si>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Всего по группе 5.</t>
  </si>
  <si>
    <t>ИТОГО по программе</t>
  </si>
  <si>
    <t>М.П.</t>
  </si>
  <si>
    <t>Ф.И.О.</t>
  </si>
  <si>
    <t>Группа 1. Строительство, реконструкция или модернизация объектов в целях подключения потребителей: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</si>
  <si>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</si>
  <si>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Форма № 2-ИП ТС</t>
  </si>
  <si>
    <t>Инвестиционная программа</t>
  </si>
  <si>
    <t>(наименование регулируемой организации)</t>
  </si>
  <si>
    <t>Год начала реализации мероприятия</t>
  </si>
  <si>
    <t>Год окончания реализации мероприятия</t>
  </si>
  <si>
    <t>Описание и место расположения
объекта</t>
  </si>
  <si>
    <t>Обоснование необходимости
(цель реализации)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</si>
  <si>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</si>
  <si>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</si>
  <si>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</si>
  <si>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</si>
  <si>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к постановлению Региональной службы</t>
  </si>
  <si>
    <t>по тарифам и ценам Камчатского края</t>
  </si>
  <si>
    <t>Наименование организации, в отношении которой разрабатывается инвестиционная программа в сфере теплоснабжения</t>
  </si>
  <si>
    <t>Местонахождение регулируемой организации</t>
  </si>
  <si>
    <t>Сроки реализации инвенстиционной программы</t>
  </si>
  <si>
    <t xml:space="preserve">Лицо, ответственное за разработку инвестиционной программы  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</si>
  <si>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</si>
  <si>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 субъекта РФ или органа местного самоуправления, утвердившего инвестиционную программу</t>
  </si>
  <si>
    <t>Региональная служба по тарифам и ценам Камчатского края</t>
  </si>
  <si>
    <t>Местонахождение органа, утвердившего инвестиционную программу</t>
  </si>
  <si>
    <t xml:space="preserve">Должностное лицо, утвердившее инвестиционную программу 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</si>
  <si>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</si>
  <si>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</si>
  <si>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</si>
  <si>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</si>
  <si>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 xml:space="preserve">Должностное лицо, согласовавшее инвестиционную программу 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</si>
  <si>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</si>
  <si>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</si>
  <si>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Паспорт инвестиционной программы в сфере теплоснабжения</t>
  </si>
  <si>
    <t>Администрация Петропавловск-Камчатского городского округа</t>
  </si>
  <si>
    <t>Форма № 3-ИП ТС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</si>
  <si>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</si>
  <si>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Наименование показателя</t>
  </si>
  <si>
    <t>Ед. изм.</t>
  </si>
  <si>
    <t>Плановые значения</t>
  </si>
  <si>
    <t>в т.ч. по годам реализации</t>
  </si>
  <si>
    <t>Удельный расход электрической энергии на транспортировку теплоносителя</t>
  </si>
  <si>
    <t>2</t>
  </si>
  <si>
    <t>Удельный расход условного топлива на выработку единицы тепловой энергии и (или) теплоносителя</t>
  </si>
  <si>
    <t>т.у.т./Гкал</t>
  </si>
  <si>
    <t>3</t>
  </si>
  <si>
    <t>Объем присоединяемой тепловой нагрузки новых потребителей</t>
  </si>
  <si>
    <t>Гкал/ч</t>
  </si>
  <si>
    <t>4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</si>
  <si>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</si>
  <si>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</si>
  <si>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5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</si>
  <si>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</si>
  <si>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</si>
  <si>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</si>
  <si>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6</t>
  </si>
  <si>
    <t>Потери теплоносителя при передаче тепловой энергии по тепловым сетям</t>
  </si>
  <si>
    <t>тонн в год для воды **</t>
  </si>
  <si>
    <t>куб. м для пара ***</t>
  </si>
  <si>
    <t>7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</si>
  <si>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</si>
  <si>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в соответствии с законодательством РФ об охране окружающей среды</t>
  </si>
  <si>
    <t>7.1</t>
  </si>
  <si>
    <t>7.2</t>
  </si>
  <si>
    <t>Форма № 4-ИП ТС</t>
  </si>
  <si>
    <t>Наименование объекта</t>
  </si>
  <si>
    <t>Показатели надежности</t>
  </si>
  <si>
    <t>Показатели энергетической эффективности</t>
  </si>
  <si>
    <t>Плановое значение</t>
  </si>
  <si>
    <t>Финансовый план</t>
  </si>
  <si>
    <t>(наименование энергоснабжающей организации)</t>
  </si>
  <si>
    <t>№ п/п</t>
  </si>
  <si>
    <t>Источники финансирования</t>
  </si>
  <si>
    <t>Расходы на реализацию инвестиционной программы
(тыс.руб. без НДС)</t>
  </si>
  <si>
    <t>по видам деятельности</t>
  </si>
  <si>
    <t>1.</t>
  </si>
  <si>
    <t xml:space="preserve">Собственные средства </t>
  </si>
  <si>
    <t xml:space="preserve">1.1. </t>
  </si>
  <si>
    <t>амортизационные отчисления</t>
  </si>
  <si>
    <t>1.2.</t>
  </si>
  <si>
    <t>прибыль, направленная на инвестиции</t>
  </si>
  <si>
    <t>1.3.</t>
  </si>
  <si>
    <t>средства, полученные за счет платы за подключение</t>
  </si>
  <si>
    <t>1.4.</t>
  </si>
  <si>
    <t xml:space="preserve">2. </t>
  </si>
  <si>
    <t>Привлеченные средства</t>
  </si>
  <si>
    <t>2.1.</t>
  </si>
  <si>
    <t>кредиты</t>
  </si>
  <si>
    <t>2.2.</t>
  </si>
  <si>
    <t>займы организаций</t>
  </si>
  <si>
    <t>2.3.</t>
  </si>
  <si>
    <t>прочие привлеченные средства</t>
  </si>
  <si>
    <t xml:space="preserve">3. </t>
  </si>
  <si>
    <t>Бюджетное финансирование</t>
  </si>
  <si>
    <t>4.</t>
  </si>
  <si>
    <t>Прочие источники  финансирования, в.т.ч. лизинг</t>
  </si>
  <si>
    <t>Форма № 5-ИП ТС</t>
  </si>
  <si>
    <t>Главный инженер Селезнев Денис Андреевич</t>
  </si>
  <si>
    <t>тел. 8(4152) 30-55-63; seleznev-da@umitpk.ru</t>
  </si>
  <si>
    <t>Наименование показателя (мощность, протяженность, протяженность, диаметр и т.п.)</t>
  </si>
  <si>
    <t>Остаток финансирования</t>
  </si>
  <si>
    <t>в т.ч. за счет платы за подключение</t>
  </si>
  <si>
    <t>до реализации мероприятия</t>
  </si>
  <si>
    <t>после реализации мероприятия</t>
  </si>
  <si>
    <t>____________________</t>
  </si>
  <si>
    <t>-</t>
  </si>
  <si>
    <t>Валовый выброс загрязняющих веществ в атмосферу</t>
  </si>
  <si>
    <t>т/год</t>
  </si>
  <si>
    <r>
      <t>кВт∙ч/м</t>
    </r>
    <r>
      <rPr>
        <vertAlign val="superscript"/>
        <sz val="12"/>
        <rFont val="Times New Roman"/>
        <family val="1"/>
        <charset val="204"/>
      </rPr>
      <t>3</t>
    </r>
  </si>
  <si>
    <r>
      <t>т.у.т./м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*</t>
    </r>
  </si>
  <si>
    <t>Приложение № 3</t>
  </si>
  <si>
    <t>1</t>
  </si>
  <si>
    <t xml:space="preserve">Показатели надежности и энергетической эффективности объектов централизованного теплоснабжения: </t>
  </si>
  <si>
    <t>Количество прекращений подачи тепловой энергии, теплоносителя в результате технологических нарушений на тепловых сетях на 1км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</si>
  <si>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</si>
  <si>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</si>
  <si>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</si>
  <si>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</t>
  </si>
  <si>
    <t>________________________</t>
  </si>
  <si>
    <t>Приложение № 5</t>
  </si>
  <si>
    <t>производство (некомбинированная выработка)</t>
  </si>
  <si>
    <t>Прочие собственные средства, в т.ч. средства от эмиссии ценных бумаг</t>
  </si>
  <si>
    <t>Приложение № 4</t>
  </si>
  <si>
    <t>Приложение 1</t>
  </si>
  <si>
    <t>от ___________ № ____</t>
  </si>
  <si>
    <t>Форма № 1-ИП ТС</t>
  </si>
  <si>
    <t>683024, Камчатский край, г. Петропавловск-Камчатский,                         ул. Владивостокская, д. 29, поз. 24-40</t>
  </si>
  <si>
    <t>683003, Камчатский край, г. Петропавловск-Камчатский,                         ул. Ленинградская, 118.</t>
  </si>
  <si>
    <t>Тел.: + 8 (4152) 42-83-81, email: SLTarif@kamgov.ru</t>
  </si>
  <si>
    <t>Приложение 2</t>
  </si>
  <si>
    <t>№    
п/п</t>
  </si>
  <si>
    <t>Муниципальное унитарное предприятие Петропавловск-Камчатского городского округа                                                      "ТеплоЭлектроСетевая Компания"</t>
  </si>
  <si>
    <t>Муниципальное унитарное предприятие Петропавловск-Камчатского городского округа                                          "ТеплоЭлектроСетевая Компания"</t>
  </si>
  <si>
    <t>Муниципальное унитарное предприятие Петропавловск-Камчатского городского округа "ТеплоЭлектроСетевая Компания"</t>
  </si>
  <si>
    <t>Муниципальное унитарное предприятие Петропавловск-Камчатского городского округа                                                                                                                             "ТеплоЭлектроСетевая Компания"</t>
  </si>
  <si>
    <t>ВрИО Руководителя Службы - Губинский Владимир Александрович</t>
  </si>
  <si>
    <t>683000, Камчатский край, г. Петропавловск-Камчатский,                            ул. Ленинская, д. 14</t>
  </si>
  <si>
    <t>2023 год</t>
  </si>
  <si>
    <t>4.1.</t>
  </si>
  <si>
    <t>Профинансировано к 2022</t>
  </si>
  <si>
    <t>Диаметр труб</t>
  </si>
  <si>
    <t>мм</t>
  </si>
  <si>
    <t>25-160</t>
  </si>
  <si>
    <t>2024</t>
  </si>
  <si>
    <t>2023</t>
  </si>
  <si>
    <t>2025</t>
  </si>
  <si>
    <t>в сфере теплоснабжения на 2023 год</t>
  </si>
  <si>
    <t>Камчатский край, г. Петропавловск-Камчатский, ул. Владивостокская, 29</t>
  </si>
  <si>
    <t>в сфере теплоснабжения на территории Петропавловск-Камчатского городского округа на 2023 год</t>
  </si>
  <si>
    <t>Приобритение гидравлического инструмента для монтажа труб Изопрофлекс и их аналогов</t>
  </si>
  <si>
    <t>для осуществления возможности проведения строительно-монтажных работ тепловых сетей с применением труб Изопрофлекс и их аналогов, а также проведения аварийно-восстановительных работ на трубопроводах Изопрофлекс и их аналогах</t>
  </si>
  <si>
    <t>И.о. директора МУП "ТЭСК"</t>
  </si>
  <si>
    <t>/Д.А. Селезнев/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</si>
</sst>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р.&quot;* #,##0.00_);_(&quot;р.&quot;* \(#,##0.00\);_(&quot;р.&quot;* &quot;-&quot;??_);_(@_)"/>
    <numFmt numFmtId="165" formatCode="0.0"/>
    <numFmt numFmtId="166" formatCode="#,##0.0000"/>
    <numFmt numFmtId="167" formatCode="0.0%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Arial Cyr"/>
    </font>
    <font>
      <u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164" fontId="9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 applyFill="0" applyProtection="0"/>
    <xf numFmtId="9" fontId="50" fillId="0" borderId="0" applyFont="0" applyFill="0" applyBorder="0" applyAlignment="0" applyProtection="0"/>
    <xf numFmtId="0" fontId="1" fillId="0" borderId="0"/>
    <xf numFmtId="0" fontId="51" fillId="0" borderId="0"/>
  </cellStyleXfs>
  <cellXfs count="155">
    <xf numFmtId="0" fontId="0" fillId="0" borderId="0" xfId="0"/>
    <xf numFmtId="0" fontId="2" fillId="0" borderId="0" xfId="0" applyFont="1"/>
    <xf numFmtId="0" fontId="23" fillId="0" borderId="0" xfId="0" applyFont="1"/>
    <xf numFmtId="0" fontId="26" fillId="0" borderId="0" xfId="52" applyFont="1" applyFill="1" applyProtection="1"/>
    <xf numFmtId="0" fontId="26" fillId="0" borderId="0" xfId="52" applyFont="1" applyFill="1" applyAlignment="1" applyProtection="1">
      <alignment horizontal="right" vertical="top"/>
    </xf>
    <xf numFmtId="0" fontId="28" fillId="0" borderId="14" xfId="52" applyFont="1" applyFill="1" applyBorder="1" applyAlignment="1" applyProtection="1">
      <alignment horizontal="center" vertical="center" wrapText="1"/>
    </xf>
    <xf numFmtId="0" fontId="27" fillId="0" borderId="0" xfId="52" applyFont="1" applyFill="1" applyAlignment="1" applyProtection="1">
      <alignment horizontal="center"/>
    </xf>
    <xf numFmtId="0" fontId="28" fillId="0" borderId="14" xfId="52" applyFont="1" applyFill="1" applyBorder="1" applyAlignment="1" applyProtection="1">
      <alignment horizontal="center" wrapText="1"/>
    </xf>
    <xf numFmtId="0" fontId="29" fillId="0" borderId="0" xfId="52" applyFont="1" applyFill="1" applyProtection="1"/>
    <xf numFmtId="0" fontId="28" fillId="0" borderId="0" xfId="52" applyFont="1" applyFill="1" applyProtection="1"/>
    <xf numFmtId="0" fontId="26" fillId="0" borderId="0" xfId="52" applyFont="1" applyFill="1" applyAlignment="1" applyProtection="1">
      <alignment horizontal="right"/>
    </xf>
    <xf numFmtId="0" fontId="26" fillId="0" borderId="0" xfId="52" applyFont="1" applyFill="1" applyAlignment="1" applyProtection="1">
      <alignment vertical="top" wrapText="1"/>
    </xf>
    <xf numFmtId="0" fontId="31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left"/>
    </xf>
    <xf numFmtId="4" fontId="31" fillId="0" borderId="14" xfId="0" applyNumberFormat="1" applyFont="1" applyBorder="1" applyAlignment="1">
      <alignment horizontal="center" vertical="center"/>
    </xf>
    <xf numFmtId="4" fontId="35" fillId="0" borderId="14" xfId="0" applyNumberFormat="1" applyFont="1" applyBorder="1" applyAlignment="1">
      <alignment horizontal="center" vertical="center"/>
    </xf>
    <xf numFmtId="4" fontId="36" fillId="0" borderId="14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4" fontId="31" fillId="0" borderId="0" xfId="0" applyNumberFormat="1" applyFont="1" applyBorder="1" applyAlignment="1">
      <alignment horizontal="center" vertical="center"/>
    </xf>
    <xf numFmtId="0" fontId="23" fillId="0" borderId="0" xfId="37" applyFont="1"/>
    <xf numFmtId="0" fontId="2" fillId="0" borderId="0" xfId="37" applyFont="1"/>
    <xf numFmtId="0" fontId="36" fillId="0" borderId="0" xfId="37" applyFont="1"/>
    <xf numFmtId="0" fontId="31" fillId="0" borderId="0" xfId="37" applyFont="1"/>
    <xf numFmtId="0" fontId="36" fillId="0" borderId="0" xfId="37" applyFont="1" applyAlignment="1">
      <alignment horizontal="center"/>
    </xf>
    <xf numFmtId="0" fontId="31" fillId="0" borderId="0" xfId="37" applyFont="1" applyBorder="1" applyAlignment="1"/>
    <xf numFmtId="0" fontId="31" fillId="0" borderId="10" xfId="37" applyFont="1" applyBorder="1" applyAlignment="1"/>
    <xf numFmtId="0" fontId="31" fillId="0" borderId="0" xfId="37" applyFont="1" applyBorder="1" applyAlignment="1">
      <alignment vertical="top"/>
    </xf>
    <xf numFmtId="49" fontId="36" fillId="0" borderId="14" xfId="37" applyNumberFormat="1" applyFont="1" applyBorder="1" applyAlignment="1">
      <alignment horizontal="center" vertical="center"/>
    </xf>
    <xf numFmtId="0" fontId="31" fillId="0" borderId="14" xfId="37" applyFont="1" applyBorder="1" applyAlignment="1">
      <alignment vertical="center"/>
    </xf>
    <xf numFmtId="49" fontId="36" fillId="0" borderId="14" xfId="37" applyNumberFormat="1" applyFont="1" applyBorder="1" applyAlignment="1">
      <alignment vertical="center"/>
    </xf>
    <xf numFmtId="0" fontId="31" fillId="0" borderId="0" xfId="37" applyFont="1" applyBorder="1" applyAlignment="1">
      <alignment horizontal="center" vertical="top"/>
    </xf>
    <xf numFmtId="0" fontId="24" fillId="0" borderId="14" xfId="37" applyFont="1" applyBorder="1" applyAlignment="1">
      <alignment horizontal="center" vertical="top"/>
    </xf>
    <xf numFmtId="0" fontId="24" fillId="0" borderId="0" xfId="37" applyFont="1" applyAlignment="1">
      <alignment horizontal="center"/>
    </xf>
    <xf numFmtId="0" fontId="31" fillId="0" borderId="14" xfId="37" applyFont="1" applyBorder="1" applyAlignment="1">
      <alignment vertical="center" wrapText="1"/>
    </xf>
    <xf numFmtId="0" fontId="31" fillId="0" borderId="14" xfId="37" applyFont="1" applyBorder="1" applyAlignment="1">
      <alignment horizontal="center" vertical="center"/>
    </xf>
    <xf numFmtId="0" fontId="31" fillId="0" borderId="14" xfId="37" applyFont="1" applyBorder="1" applyAlignment="1">
      <alignment horizontal="center" vertical="center" wrapText="1"/>
    </xf>
    <xf numFmtId="49" fontId="31" fillId="0" borderId="14" xfId="37" applyNumberFormat="1" applyFont="1" applyBorder="1" applyAlignment="1">
      <alignment horizontal="center" vertical="center"/>
    </xf>
    <xf numFmtId="0" fontId="28" fillId="0" borderId="0" xfId="52" applyFont="1" applyAlignment="1"/>
    <xf numFmtId="0" fontId="28" fillId="0" borderId="0" xfId="52" applyFont="1" applyFill="1" applyAlignment="1" applyProtection="1">
      <alignment horizontal="right"/>
    </xf>
    <xf numFmtId="0" fontId="29" fillId="0" borderId="0" xfId="52" applyFont="1" applyFill="1" applyAlignment="1" applyProtection="1"/>
    <xf numFmtId="0" fontId="28" fillId="0" borderId="0" xfId="52" applyFont="1" applyFill="1" applyAlignment="1" applyProtection="1">
      <alignment vertical="top"/>
    </xf>
    <xf numFmtId="0" fontId="28" fillId="0" borderId="0" xfId="52" applyFont="1" applyFill="1" applyAlignment="1" applyProtection="1">
      <alignment horizontal="right" vertical="top"/>
    </xf>
    <xf numFmtId="0" fontId="27" fillId="0" borderId="0" xfId="52" applyFont="1" applyFill="1" applyAlignment="1" applyProtection="1">
      <alignment horizontal="right" vertical="top"/>
    </xf>
    <xf numFmtId="0" fontId="41" fillId="0" borderId="0" xfId="52" applyFont="1" applyFill="1" applyAlignment="1" applyProtection="1">
      <alignment horizontal="right" vertical="top"/>
    </xf>
    <xf numFmtId="0" fontId="41" fillId="0" borderId="0" xfId="52" applyFont="1" applyFill="1" applyAlignment="1" applyProtection="1">
      <alignment horizontal="center"/>
    </xf>
    <xf numFmtId="0" fontId="28" fillId="0" borderId="0" xfId="52" applyFont="1" applyFill="1" applyAlignment="1" applyProtection="1">
      <alignment horizontal="left" vertical="center"/>
    </xf>
    <xf numFmtId="0" fontId="30" fillId="0" borderId="14" xfId="37" applyFont="1" applyBorder="1" applyAlignment="1">
      <alignment horizontal="center" vertical="top"/>
    </xf>
    <xf numFmtId="0" fontId="30" fillId="0" borderId="0" xfId="37" applyFont="1" applyAlignment="1">
      <alignment horizontal="center"/>
    </xf>
    <xf numFmtId="0" fontId="38" fillId="0" borderId="0" xfId="37" applyFont="1" applyAlignment="1">
      <alignment horizontal="center"/>
    </xf>
    <xf numFmtId="0" fontId="31" fillId="0" borderId="0" xfId="37" applyFont="1" applyBorder="1" applyAlignment="1">
      <alignment horizontal="right" vertical="top"/>
    </xf>
    <xf numFmtId="49" fontId="37" fillId="0" borderId="14" xfId="37" applyNumberFormat="1" applyFont="1" applyBorder="1" applyAlignment="1">
      <alignment horizontal="center" vertical="center"/>
    </xf>
    <xf numFmtId="0" fontId="37" fillId="0" borderId="14" xfId="37" applyFont="1" applyBorder="1" applyAlignment="1">
      <alignment horizontal="center" vertical="top"/>
    </xf>
    <xf numFmtId="0" fontId="31" fillId="0" borderId="0" xfId="37" applyFont="1" applyAlignment="1">
      <alignment horizontal="right"/>
    </xf>
    <xf numFmtId="0" fontId="28" fillId="0" borderId="0" xfId="52" applyFont="1" applyFill="1" applyAlignment="1"/>
    <xf numFmtId="0" fontId="29" fillId="0" borderId="0" xfId="52" applyFont="1" applyFill="1" applyAlignment="1" applyProtection="1">
      <alignment vertical="top" wrapText="1"/>
    </xf>
    <xf numFmtId="0" fontId="28" fillId="0" borderId="0" xfId="52" applyFont="1" applyFill="1" applyAlignment="1" applyProtection="1">
      <alignment vertical="top" wrapText="1"/>
    </xf>
    <xf numFmtId="1" fontId="29" fillId="0" borderId="0" xfId="52" applyNumberFormat="1" applyFont="1" applyFill="1" applyAlignment="1" applyProtection="1"/>
    <xf numFmtId="0" fontId="27" fillId="0" borderId="16" xfId="52" applyFont="1" applyFill="1" applyBorder="1" applyAlignment="1" applyProtection="1">
      <alignment horizontal="left" wrapText="1"/>
    </xf>
    <xf numFmtId="1" fontId="29" fillId="0" borderId="0" xfId="52" applyNumberFormat="1" applyFont="1" applyFill="1" applyProtection="1"/>
    <xf numFmtId="0" fontId="27" fillId="0" borderId="0" xfId="52" applyFont="1" applyFill="1" applyAlignment="1" applyProtection="1">
      <alignment vertical="top"/>
    </xf>
    <xf numFmtId="0" fontId="42" fillId="0" borderId="0" xfId="52" applyFont="1" applyFill="1" applyAlignment="1" applyProtection="1">
      <alignment vertical="top"/>
    </xf>
    <xf numFmtId="0" fontId="47" fillId="0" borderId="0" xfId="52" applyFont="1" applyFill="1" applyProtection="1"/>
    <xf numFmtId="0" fontId="26" fillId="0" borderId="0" xfId="52" applyFont="1" applyFill="1" applyAlignment="1"/>
    <xf numFmtId="0" fontId="25" fillId="0" borderId="0" xfId="52" applyFont="1" applyFill="1" applyAlignment="1" applyProtection="1">
      <alignment vertical="top" wrapText="1"/>
    </xf>
    <xf numFmtId="0" fontId="25" fillId="0" borderId="0" xfId="52" applyFont="1" applyFill="1" applyProtection="1"/>
    <xf numFmtId="0" fontId="27" fillId="0" borderId="15" xfId="52" applyFont="1" applyFill="1" applyBorder="1" applyAlignment="1" applyProtection="1">
      <alignment horizontal="left" wrapText="1"/>
    </xf>
    <xf numFmtId="0" fontId="44" fillId="0" borderId="14" xfId="52" applyFont="1" applyFill="1" applyBorder="1" applyAlignment="1" applyProtection="1">
      <alignment horizontal="center" vertical="top" wrapText="1"/>
    </xf>
    <xf numFmtId="0" fontId="46" fillId="0" borderId="14" xfId="52" applyFont="1" applyFill="1" applyBorder="1" applyAlignment="1" applyProtection="1">
      <alignment horizontal="center" vertical="top" wrapText="1"/>
    </xf>
    <xf numFmtId="0" fontId="27" fillId="0" borderId="14" xfId="52" applyFont="1" applyFill="1" applyBorder="1" applyAlignment="1" applyProtection="1">
      <alignment horizontal="left" wrapText="1"/>
    </xf>
    <xf numFmtId="49" fontId="28" fillId="0" borderId="14" xfId="52" applyNumberFormat="1" applyFont="1" applyFill="1" applyBorder="1" applyAlignment="1" applyProtection="1">
      <alignment horizontal="center" wrapText="1"/>
    </xf>
    <xf numFmtId="0" fontId="28" fillId="0" borderId="14" xfId="52" applyFont="1" applyFill="1" applyBorder="1" applyAlignment="1" applyProtection="1">
      <alignment horizontal="left" wrapText="1"/>
    </xf>
    <xf numFmtId="49" fontId="27" fillId="0" borderId="14" xfId="52" applyNumberFormat="1" applyFont="1" applyFill="1" applyBorder="1" applyAlignment="1" applyProtection="1">
      <alignment horizontal="left" wrapText="1"/>
    </xf>
    <xf numFmtId="49" fontId="28" fillId="0" borderId="14" xfId="52" applyNumberFormat="1" applyFont="1" applyFill="1" applyBorder="1" applyAlignment="1" applyProtection="1">
      <alignment horizontal="left" wrapText="1"/>
    </xf>
    <xf numFmtId="0" fontId="31" fillId="0" borderId="14" xfId="0" applyFont="1" applyBorder="1" applyAlignment="1">
      <alignment horizontal="right" vertical="center" wrapText="1"/>
    </xf>
    <xf numFmtId="0" fontId="28" fillId="0" borderId="14" xfId="52" applyFont="1" applyFill="1" applyBorder="1" applyAlignment="1" applyProtection="1">
      <alignment horizontal="center" vertical="center" wrapText="1"/>
    </xf>
    <xf numFmtId="0" fontId="26" fillId="0" borderId="0" xfId="52" applyFont="1" applyFill="1" applyAlignment="1" applyProtection="1"/>
    <xf numFmtId="0" fontId="48" fillId="0" borderId="0" xfId="52" applyFont="1" applyFill="1" applyAlignment="1" applyProtection="1">
      <alignment horizontal="right"/>
    </xf>
    <xf numFmtId="0" fontId="49" fillId="0" borderId="0" xfId="37" applyFont="1" applyAlignment="1">
      <alignment horizontal="center"/>
    </xf>
    <xf numFmtId="4" fontId="27" fillId="0" borderId="19" xfId="52" applyNumberFormat="1" applyFont="1" applyFill="1" applyBorder="1" applyAlignment="1" applyProtection="1">
      <alignment horizontal="center" wrapText="1"/>
    </xf>
    <xf numFmtId="0" fontId="31" fillId="0" borderId="14" xfId="0" applyFont="1" applyBorder="1" applyAlignment="1">
      <alignment horizontal="left" vertical="center" wrapText="1"/>
    </xf>
    <xf numFmtId="165" fontId="31" fillId="0" borderId="14" xfId="37" applyNumberFormat="1" applyFont="1" applyBorder="1" applyAlignment="1">
      <alignment horizontal="center" vertical="center"/>
    </xf>
    <xf numFmtId="4" fontId="31" fillId="0" borderId="14" xfId="37" applyNumberFormat="1" applyFont="1" applyBorder="1" applyAlignment="1">
      <alignment vertical="center" wrapText="1"/>
    </xf>
    <xf numFmtId="166" fontId="31" fillId="0" borderId="14" xfId="37" applyNumberFormat="1" applyFont="1" applyBorder="1" applyAlignment="1">
      <alignment horizontal="center" vertical="center"/>
    </xf>
    <xf numFmtId="165" fontId="31" fillId="0" borderId="14" xfId="37" applyNumberFormat="1" applyFont="1" applyFill="1" applyBorder="1" applyAlignment="1">
      <alignment horizontal="center" vertical="center"/>
    </xf>
    <xf numFmtId="165" fontId="31" fillId="0" borderId="14" xfId="37" applyNumberFormat="1" applyFont="1" applyFill="1" applyBorder="1" applyAlignment="1">
      <alignment horizontal="center" vertical="center" wrapText="1"/>
    </xf>
    <xf numFmtId="4" fontId="27" fillId="0" borderId="14" xfId="52" applyNumberFormat="1" applyFont="1" applyFill="1" applyBorder="1" applyAlignment="1" applyProtection="1">
      <alignment horizontal="center" vertical="center" wrapText="1"/>
    </xf>
    <xf numFmtId="4" fontId="28" fillId="0" borderId="14" xfId="5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/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left"/>
    </xf>
    <xf numFmtId="0" fontId="28" fillId="0" borderId="0" xfId="52" applyFont="1" applyFill="1" applyAlignment="1" applyProtection="1">
      <alignment horizontal="right"/>
    </xf>
    <xf numFmtId="165" fontId="36" fillId="0" borderId="14" xfId="37" applyNumberFormat="1" applyFont="1" applyBorder="1" applyAlignment="1">
      <alignment horizontal="center" vertical="center"/>
    </xf>
    <xf numFmtId="167" fontId="31" fillId="0" borderId="14" xfId="37" applyNumberFormat="1" applyFont="1" applyFill="1" applyBorder="1" applyAlignment="1">
      <alignment horizontal="center" vertical="center"/>
    </xf>
    <xf numFmtId="167" fontId="31" fillId="0" borderId="14" xfId="53" applyNumberFormat="1" applyFont="1" applyFill="1" applyBorder="1" applyAlignment="1">
      <alignment horizontal="center" vertical="center"/>
    </xf>
    <xf numFmtId="16" fontId="31" fillId="0" borderId="14" xfId="0" applyNumberFormat="1" applyFont="1" applyBorder="1" applyAlignment="1">
      <alignment horizontal="center" vertical="center" wrapText="1"/>
    </xf>
    <xf numFmtId="0" fontId="28" fillId="24" borderId="14" xfId="52" applyFont="1" applyFill="1" applyBorder="1" applyAlignment="1" applyProtection="1">
      <alignment horizontal="center" vertical="center" wrapText="1"/>
    </xf>
    <xf numFmtId="0" fontId="28" fillId="0" borderId="14" xfId="52" applyFont="1" applyFill="1" applyBorder="1" applyAlignment="1" applyProtection="1">
      <alignment horizontal="center" vertical="center" wrapText="1"/>
    </xf>
    <xf numFmtId="49" fontId="28" fillId="0" borderId="14" xfId="52" applyNumberFormat="1" applyFont="1" applyFill="1" applyBorder="1" applyAlignment="1" applyProtection="1">
      <alignment horizontal="center" vertical="center" wrapText="1"/>
    </xf>
    <xf numFmtId="0" fontId="31" fillId="0" borderId="14" xfId="52" applyFont="1" applyFill="1" applyBorder="1" applyAlignment="1" applyProtection="1">
      <alignment horizontal="center" vertical="center" wrapText="1"/>
    </xf>
    <xf numFmtId="0" fontId="27" fillId="0" borderId="0" xfId="52" applyFont="1" applyFill="1" applyAlignment="1" applyProtection="1">
      <alignment horizontal="center"/>
    </xf>
    <xf numFmtId="0" fontId="42" fillId="0" borderId="0" xfId="52" applyFont="1" applyFill="1" applyAlignment="1" applyProtection="1">
      <alignment horizontal="center" wrapText="1"/>
    </xf>
    <xf numFmtId="0" fontId="44" fillId="0" borderId="0" xfId="52" applyFont="1" applyFill="1" applyAlignment="1" applyProtection="1">
      <alignment horizontal="center"/>
    </xf>
    <xf numFmtId="0" fontId="32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11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7" xfId="37" applyFont="1" applyBorder="1" applyAlignment="1">
      <alignment horizontal="left" vertical="center" wrapText="1"/>
    </xf>
    <xf numFmtId="0" fontId="31" fillId="0" borderId="18" xfId="37" applyFont="1" applyBorder="1" applyAlignment="1">
      <alignment horizontal="left" vertical="center" wrapText="1"/>
    </xf>
    <xf numFmtId="49" fontId="31" fillId="0" borderId="17" xfId="37" applyNumberFormat="1" applyFont="1" applyBorder="1" applyAlignment="1">
      <alignment horizontal="center" vertical="center"/>
    </xf>
    <xf numFmtId="49" fontId="31" fillId="0" borderId="18" xfId="37" applyNumberFormat="1" applyFont="1" applyBorder="1" applyAlignment="1">
      <alignment horizontal="center" vertical="center"/>
    </xf>
    <xf numFmtId="0" fontId="36" fillId="0" borderId="0" xfId="37" applyFont="1" applyAlignment="1">
      <alignment horizontal="center"/>
    </xf>
    <xf numFmtId="0" fontId="40" fillId="0" borderId="0" xfId="37" applyFont="1" applyBorder="1" applyAlignment="1">
      <alignment horizontal="center" wrapText="1"/>
    </xf>
    <xf numFmtId="0" fontId="43" fillId="0" borderId="0" xfId="37" applyFont="1" applyBorder="1" applyAlignment="1">
      <alignment horizontal="center" vertical="top"/>
    </xf>
    <xf numFmtId="0" fontId="36" fillId="0" borderId="14" xfId="37" applyFont="1" applyBorder="1" applyAlignment="1">
      <alignment horizontal="center" vertical="center" wrapText="1"/>
    </xf>
    <xf numFmtId="0" fontId="36" fillId="0" borderId="14" xfId="37" applyFont="1" applyBorder="1" applyAlignment="1">
      <alignment horizontal="center" vertical="center"/>
    </xf>
    <xf numFmtId="0" fontId="36" fillId="0" borderId="11" xfId="37" applyFont="1" applyBorder="1" applyAlignment="1">
      <alignment horizontal="center" vertical="center"/>
    </xf>
    <xf numFmtId="0" fontId="36" fillId="0" borderId="13" xfId="37" applyFont="1" applyBorder="1" applyAlignment="1">
      <alignment horizontal="center" vertical="center"/>
    </xf>
    <xf numFmtId="0" fontId="38" fillId="0" borderId="14" xfId="37" applyFont="1" applyBorder="1" applyAlignment="1">
      <alignment horizontal="center" vertical="center"/>
    </xf>
    <xf numFmtId="0" fontId="37" fillId="0" borderId="14" xfId="37" applyFont="1" applyBorder="1" applyAlignment="1">
      <alignment horizontal="center" vertical="center" wrapText="1"/>
    </xf>
    <xf numFmtId="0" fontId="38" fillId="0" borderId="11" xfId="37" applyFont="1" applyBorder="1" applyAlignment="1">
      <alignment horizontal="center" vertical="center"/>
    </xf>
    <xf numFmtId="0" fontId="38" fillId="0" borderId="12" xfId="37" applyFont="1" applyBorder="1" applyAlignment="1">
      <alignment horizontal="center" vertical="center"/>
    </xf>
    <xf numFmtId="0" fontId="38" fillId="0" borderId="13" xfId="37" applyFont="1" applyBorder="1" applyAlignment="1">
      <alignment horizontal="center" vertical="center"/>
    </xf>
    <xf numFmtId="0" fontId="38" fillId="0" borderId="11" xfId="37" applyFont="1" applyBorder="1" applyAlignment="1">
      <alignment horizontal="center" vertical="center" wrapText="1"/>
    </xf>
    <xf numFmtId="0" fontId="38" fillId="0" borderId="12" xfId="37" applyFont="1" applyBorder="1" applyAlignment="1">
      <alignment horizontal="center" vertical="center" wrapText="1"/>
    </xf>
    <xf numFmtId="0" fontId="38" fillId="0" borderId="13" xfId="37" applyFont="1" applyBorder="1" applyAlignment="1">
      <alignment horizontal="center" vertical="center" wrapText="1"/>
    </xf>
    <xf numFmtId="0" fontId="45" fillId="0" borderId="0" xfId="37" applyFont="1" applyAlignment="1">
      <alignment horizontal="center" wrapText="1"/>
    </xf>
    <xf numFmtId="0" fontId="38" fillId="0" borderId="14" xfId="37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wrapText="1"/>
    </xf>
    <xf numFmtId="0" fontId="2" fillId="0" borderId="14" xfId="37" applyFont="1" applyBorder="1" applyAlignment="1">
      <alignment horizontal="center" vertical="center" wrapText="1"/>
    </xf>
    <xf numFmtId="0" fontId="27" fillId="0" borderId="0" xfId="52" applyFont="1" applyFill="1" applyAlignment="1" applyProtection="1">
      <alignment horizontal="center" vertical="top" wrapText="1"/>
    </xf>
    <xf numFmtId="0" fontId="28" fillId="0" borderId="10" xfId="52" applyFont="1" applyFill="1" applyBorder="1" applyAlignment="1" applyProtection="1">
      <alignment horizontal="center" vertical="top" wrapText="1"/>
    </xf>
    <xf numFmtId="0" fontId="44" fillId="0" borderId="0" xfId="52" applyFont="1" applyFill="1" applyAlignment="1" applyProtection="1">
      <alignment horizontal="center" vertical="top" wrapText="1"/>
    </xf>
    <xf numFmtId="0" fontId="28" fillId="0" borderId="0" xfId="52" applyFont="1" applyFill="1" applyAlignment="1" applyProtection="1">
      <alignment horizontal="center" vertical="top" wrapText="1"/>
    </xf>
    <xf numFmtId="0" fontId="27" fillId="0" borderId="14" xfId="52" applyFont="1" applyFill="1" applyBorder="1" applyAlignment="1" applyProtection="1">
      <alignment horizontal="center" vertical="center" wrapText="1"/>
    </xf>
    <xf numFmtId="0" fontId="28" fillId="0" borderId="20" xfId="52" applyFont="1" applyFill="1" applyBorder="1" applyAlignment="1" applyProtection="1">
      <alignment horizontal="center" vertical="center" wrapText="1"/>
    </xf>
    <xf numFmtId="0" fontId="28" fillId="0" borderId="21" xfId="52" applyFont="1" applyFill="1" applyBorder="1" applyAlignment="1" applyProtection="1">
      <alignment horizontal="center" vertical="center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 2" xfId="55"/>
    <cellStyle name="Обычный 3" xfId="38"/>
    <cellStyle name="Обычный 3 2" xfId="39"/>
    <cellStyle name="Обычный 3 2 3" xfId="40"/>
    <cellStyle name="Обычный 3 3" xfId="41"/>
    <cellStyle name="Обычный 4" xfId="42"/>
    <cellStyle name="Обычный 5" xfId="43"/>
    <cellStyle name="Обычный 5 2" xfId="44"/>
    <cellStyle name="Обычный 5 2 2" xfId="45"/>
    <cellStyle name="Обычный 6" xfId="52"/>
    <cellStyle name="Обычный 7" xfId="54"/>
    <cellStyle name="Плохой" xfId="46" builtinId="27" customBuiltin="1"/>
    <cellStyle name="Пояснение" xfId="47" builtinId="53" customBuiltin="1"/>
    <cellStyle name="Примечание" xfId="48" builtinId="10" customBuiltin="1"/>
    <cellStyle name="Процентный" xfId="53" builtinId="5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erver\Documents\&#1069;&#1082;&#1086;&#1085;&#1086;&#1084;&#1080;&#1095;&#1077;&#1089;&#1082;&#1080;&#1081;%20&#1086;&#1090;&#1076;&#1077;&#1083;\&#1053;&#1080;&#1085;&#1072;\&#1052;&#1086;&#1080;%20&#1076;&#1086;&#1082;&#1091;&#1084;&#1077;&#1085;&#1090;&#1099;%202011-2014\&#1056;&#1069;&#1050;\&#1054;&#1090;&#1095;&#1077;&#1090;%20&#1087;&#1086;%20&#1080;&#1085;&#1074;&#1077;&#1089;&#1090;&#1080;&#1094;.%20&#1056;&#1057;&#1058;\INV.WARM.QV.2010(v2.0)%20&#1055;&#1072;&#1088;&#1072;&#1090;&#1091;&#1085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3"/>
  <sheetViews>
    <sheetView view="pageBreakPreview" topLeftCell="A16" zoomScale="130" zoomScaleSheetLayoutView="130" workbookViewId="0">
      <selection activeCell="C24" sqref="C24:E24"/>
    </sheetView>
  </sheetViews>
  <sheetFormatPr defaultRowHeight="12.75" customHeight="1" outlineLevelRow="1" x14ac:dyDescent="0.2"/>
  <cols>
    <col min="1" max="1" width="0.140625" style="8" customWidth="1"/>
    <col min="2" max="2" width="46.28515625" style="8" customWidth="1"/>
    <col min="3" max="3" width="7.28515625" style="8" customWidth="1"/>
    <col min="4" max="4" width="23.28515625" style="8" customWidth="1"/>
    <col min="5" max="5" width="37.28515625" style="8" customWidth="1"/>
    <col min="6" max="10" width="8.28515625" style="8" customWidth="1"/>
    <col min="11" max="16384" width="9.140625" style="8"/>
  </cols>
  <sheetData>
    <row r="1" spans="1:10" ht="17.25" customHeight="1" outlineLevel="1" x14ac:dyDescent="0.25">
      <c r="B1" s="41"/>
      <c r="D1" s="9"/>
      <c r="E1" s="10" t="s">
        <v>144</v>
      </c>
      <c r="F1" s="79"/>
      <c r="G1" s="79"/>
    </row>
    <row r="2" spans="1:10" ht="17.25" customHeight="1" outlineLevel="1" x14ac:dyDescent="0.25">
      <c r="B2" s="41"/>
      <c r="D2" s="9"/>
      <c r="E2" s="10" t="s">
        <v>36</v>
      </c>
      <c r="F2" s="79"/>
      <c r="G2" s="79"/>
    </row>
    <row r="3" spans="1:10" ht="15" customHeight="1" outlineLevel="1" x14ac:dyDescent="0.25">
      <c r="B3" s="41"/>
      <c r="D3" s="44"/>
      <c r="E3" s="10" t="s">
        <v>37</v>
      </c>
      <c r="F3" s="79"/>
      <c r="G3" s="79"/>
    </row>
    <row r="4" spans="1:10" ht="15" customHeight="1" outlineLevel="1" x14ac:dyDescent="0.25">
      <c r="B4" s="41"/>
      <c r="C4" s="9"/>
      <c r="D4" s="46"/>
      <c r="E4" s="10" t="s">
        <v>145</v>
      </c>
      <c r="F4" s="79"/>
      <c r="G4" s="79"/>
    </row>
    <row r="5" spans="1:10" ht="15" customHeight="1" outlineLevel="1" x14ac:dyDescent="0.25">
      <c r="B5" s="41"/>
      <c r="C5" s="9"/>
      <c r="D5" s="46"/>
      <c r="E5" s="45"/>
    </row>
    <row r="6" spans="1:10" ht="19.5" customHeight="1" x14ac:dyDescent="0.25">
      <c r="D6" s="47"/>
      <c r="E6" s="42" t="s">
        <v>146</v>
      </c>
    </row>
    <row r="7" spans="1:10" ht="19.5" customHeight="1" x14ac:dyDescent="0.25">
      <c r="A7" s="104" t="s">
        <v>54</v>
      </c>
      <c r="B7" s="104"/>
      <c r="C7" s="104"/>
      <c r="D7" s="104"/>
      <c r="E7" s="104"/>
      <c r="F7" s="48"/>
      <c r="G7" s="48"/>
      <c r="H7" s="48"/>
      <c r="I7" s="48"/>
      <c r="J7" s="48"/>
    </row>
    <row r="8" spans="1:10" ht="30" customHeight="1" x14ac:dyDescent="0.25">
      <c r="A8" s="105" t="s">
        <v>153</v>
      </c>
      <c r="B8" s="105"/>
      <c r="C8" s="105"/>
      <c r="D8" s="105"/>
      <c r="E8" s="105"/>
    </row>
    <row r="9" spans="1:10" ht="12.75" customHeight="1" x14ac:dyDescent="0.2">
      <c r="A9" s="106" t="s">
        <v>27</v>
      </c>
      <c r="B9" s="106"/>
      <c r="C9" s="106"/>
      <c r="D9" s="106"/>
      <c r="E9" s="106"/>
    </row>
    <row r="10" spans="1:10" ht="15.75" x14ac:dyDescent="0.25">
      <c r="A10" s="6"/>
      <c r="B10" s="6"/>
      <c r="C10" s="6"/>
      <c r="D10" s="6"/>
      <c r="E10" s="6"/>
    </row>
    <row r="11" spans="1:10" ht="54" customHeight="1" x14ac:dyDescent="0.25">
      <c r="A11" s="6"/>
      <c r="B11" s="5" t="s">
        <v>38</v>
      </c>
      <c r="C11" s="101" t="s">
        <v>154</v>
      </c>
      <c r="D11" s="101"/>
      <c r="E11" s="101"/>
    </row>
    <row r="12" spans="1:10" ht="31.5" x14ac:dyDescent="0.25">
      <c r="A12" s="6"/>
      <c r="B12" s="5" t="s">
        <v>39</v>
      </c>
      <c r="C12" s="101" t="s">
        <v>147</v>
      </c>
      <c r="D12" s="101"/>
      <c r="E12" s="101"/>
    </row>
    <row r="13" spans="1:10" ht="34.5" customHeight="1" x14ac:dyDescent="0.25">
      <c r="A13" s="6"/>
      <c r="B13" s="5" t="s">
        <v>40</v>
      </c>
      <c r="C13" s="103" t="s">
        <v>158</v>
      </c>
      <c r="D13" s="103"/>
      <c r="E13" s="103"/>
    </row>
    <row r="14" spans="1:10" ht="38.25" customHeight="1" x14ac:dyDescent="0.25">
      <c r="A14" s="6"/>
      <c r="B14" s="5" t="s">
        <v>41</v>
      </c>
      <c r="C14" s="101" t="s">
        <v>118</v>
      </c>
      <c r="D14" s="101"/>
      <c r="E14" s="101"/>
    </row>
    <row r="15" spans="1:10" ht="47.25" customHeight="1" x14ac:dyDescent="0.25">
      <c r="A15" s="6"/>
      <c r="B15" s="5" t="s">
        <v>42</v>
      </c>
      <c r="C15" s="102" t="s">
        <v>119</v>
      </c>
      <c r="D15" s="102"/>
      <c r="E15" s="102"/>
    </row>
    <row r="16" spans="1:10" ht="60.75" customHeight="1" x14ac:dyDescent="0.25">
      <c r="A16" s="6"/>
      <c r="B16" s="5" t="s">
        <v>43</v>
      </c>
      <c r="C16" s="101" t="s">
        <v>44</v>
      </c>
      <c r="D16" s="101"/>
      <c r="E16" s="101"/>
    </row>
    <row r="17" spans="1:5" ht="33.75" customHeight="1" x14ac:dyDescent="0.25">
      <c r="A17" s="6"/>
      <c r="B17" s="5" t="s">
        <v>45</v>
      </c>
      <c r="C17" s="101" t="s">
        <v>148</v>
      </c>
      <c r="D17" s="101"/>
      <c r="E17" s="101"/>
    </row>
    <row r="18" spans="1:5" ht="39" customHeight="1" x14ac:dyDescent="0.25">
      <c r="A18" s="6"/>
      <c r="B18" s="7" t="s">
        <v>46</v>
      </c>
      <c r="C18" s="101" t="s">
        <v>156</v>
      </c>
      <c r="D18" s="101"/>
      <c r="E18" s="101"/>
    </row>
    <row r="19" spans="1:5" ht="31.5" customHeight="1" x14ac:dyDescent="0.25">
      <c r="A19" s="6"/>
      <c r="B19" s="7" t="s">
        <v>47</v>
      </c>
      <c r="C19" s="101"/>
      <c r="D19" s="101"/>
      <c r="E19" s="101"/>
    </row>
    <row r="20" spans="1:5" ht="42.75" customHeight="1" x14ac:dyDescent="0.25">
      <c r="A20" s="6"/>
      <c r="B20" s="7" t="s">
        <v>48</v>
      </c>
      <c r="C20" s="101" t="s">
        <v>149</v>
      </c>
      <c r="D20" s="101"/>
      <c r="E20" s="101"/>
    </row>
    <row r="21" spans="1:5" ht="48" customHeight="1" x14ac:dyDescent="0.25">
      <c r="A21" s="6"/>
      <c r="B21" s="5" t="s">
        <v>49</v>
      </c>
      <c r="C21" s="100" t="s">
        <v>55</v>
      </c>
      <c r="D21" s="100"/>
      <c r="E21" s="100"/>
    </row>
    <row r="22" spans="1:5" ht="37.5" customHeight="1" x14ac:dyDescent="0.25">
      <c r="A22" s="6"/>
      <c r="B22" s="5" t="s">
        <v>50</v>
      </c>
      <c r="C22" s="100" t="s">
        <v>157</v>
      </c>
      <c r="D22" s="100"/>
      <c r="E22" s="100"/>
    </row>
    <row r="23" spans="1:5" ht="31.5" customHeight="1" x14ac:dyDescent="0.25">
      <c r="A23" s="6"/>
      <c r="B23" s="7" t="s">
        <v>51</v>
      </c>
      <c r="C23" s="100"/>
      <c r="D23" s="100"/>
      <c r="E23" s="100"/>
    </row>
    <row r="24" spans="1:5" ht="36" customHeight="1" x14ac:dyDescent="0.25">
      <c r="A24" s="6"/>
      <c r="B24" s="7" t="s">
        <v>52</v>
      </c>
      <c r="C24" s="100"/>
      <c r="D24" s="100"/>
      <c r="E24" s="100"/>
    </row>
    <row r="25" spans="1:5" ht="33" customHeight="1" x14ac:dyDescent="0.25">
      <c r="A25" s="9"/>
      <c r="B25" s="7" t="s">
        <v>53</v>
      </c>
      <c r="C25" s="100"/>
      <c r="D25" s="100"/>
      <c r="E25" s="100"/>
    </row>
    <row r="26" spans="1:5" ht="12.75" customHeight="1" x14ac:dyDescent="0.25">
      <c r="A26" s="9"/>
      <c r="B26" s="9"/>
      <c r="C26" s="9"/>
      <c r="D26" s="9"/>
      <c r="E26" s="9"/>
    </row>
    <row r="27" spans="1:5" ht="15.75" x14ac:dyDescent="0.25">
      <c r="A27" s="9"/>
      <c r="B27" s="9"/>
      <c r="C27" s="9"/>
      <c r="D27" s="9"/>
      <c r="E27" s="9"/>
    </row>
    <row r="28" spans="1:5" ht="12.75" customHeight="1" x14ac:dyDescent="0.2">
      <c r="B28" s="49"/>
      <c r="C28" s="44"/>
    </row>
    <row r="32" spans="1:5" ht="13.5" customHeight="1" x14ac:dyDescent="0.2"/>
    <row r="33" ht="11.25" customHeight="1" x14ac:dyDescent="0.2"/>
  </sheetData>
  <mergeCells count="18">
    <mergeCell ref="C13:E13"/>
    <mergeCell ref="A7:E7"/>
    <mergeCell ref="A8:E8"/>
    <mergeCell ref="A9:E9"/>
    <mergeCell ref="C11:E11"/>
    <mergeCell ref="C12:E12"/>
    <mergeCell ref="C25:E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2"/>
  <sheetViews>
    <sheetView view="pageBreakPreview" zoomScale="70" zoomScaleNormal="80" zoomScaleSheetLayoutView="70" workbookViewId="0">
      <pane xSplit="6" ySplit="14" topLeftCell="G21" activePane="bottomRight" state="frozen"/>
      <selection activeCell="C22" sqref="C22:E22"/>
      <selection pane="topRight" activeCell="C22" sqref="C22:E22"/>
      <selection pane="bottomLeft" activeCell="C22" sqref="C22:E22"/>
      <selection pane="bottomRight" activeCell="H14" sqref="H14"/>
    </sheetView>
  </sheetViews>
  <sheetFormatPr defaultRowHeight="12.75" x14ac:dyDescent="0.2"/>
  <cols>
    <col min="1" max="1" width="11.28515625" style="1" bestFit="1" customWidth="1"/>
    <col min="2" max="2" width="49.140625" style="1" customWidth="1"/>
    <col min="3" max="3" width="39.140625" style="1" customWidth="1"/>
    <col min="4" max="4" width="20" style="1" customWidth="1"/>
    <col min="5" max="5" width="21.7109375" style="1" customWidth="1"/>
    <col min="6" max="6" width="13.7109375" style="1" customWidth="1"/>
    <col min="7" max="7" width="15.5703125" style="1" customWidth="1"/>
    <col min="8" max="8" width="15.42578125" style="1" customWidth="1"/>
    <col min="9" max="10" width="13.42578125" style="1" customWidth="1"/>
    <col min="11" max="11" width="15.140625" style="1" bestFit="1" customWidth="1"/>
    <col min="12" max="12" width="10.7109375" style="1" customWidth="1"/>
    <col min="13" max="13" width="17.140625" style="1" customWidth="1"/>
    <col min="14" max="14" width="17.85546875" style="1" customWidth="1"/>
    <col min="15" max="15" width="14.85546875" style="1" hidden="1" customWidth="1"/>
    <col min="16" max="16" width="12.85546875" style="1" customWidth="1"/>
    <col min="17" max="17" width="14.140625" style="1" customWidth="1"/>
    <col min="18" max="18" width="10.85546875" style="1" bestFit="1" customWidth="1"/>
    <col min="19" max="19" width="11.28515625" style="1" customWidth="1"/>
    <col min="20" max="16384" width="9.140625" style="1"/>
  </cols>
  <sheetData>
    <row r="1" spans="1:17" ht="18.75" x14ac:dyDescent="0.3">
      <c r="Q1" s="80" t="s">
        <v>150</v>
      </c>
    </row>
    <row r="2" spans="1:17" ht="18.75" x14ac:dyDescent="0.3">
      <c r="Q2" s="80" t="s">
        <v>36</v>
      </c>
    </row>
    <row r="3" spans="1:17" ht="18.75" x14ac:dyDescent="0.3">
      <c r="Q3" s="80" t="s">
        <v>37</v>
      </c>
    </row>
    <row r="4" spans="1:17" ht="18.75" x14ac:dyDescent="0.3">
      <c r="Q4" s="80" t="s">
        <v>145</v>
      </c>
    </row>
    <row r="5" spans="1:17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 t="s">
        <v>25</v>
      </c>
    </row>
    <row r="7" spans="1:17" ht="18.75" x14ac:dyDescent="0.3">
      <c r="A7" s="107" t="s">
        <v>26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7" ht="18.75" x14ac:dyDescent="0.3">
      <c r="A8" s="108" t="s">
        <v>154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x14ac:dyDescent="0.2">
      <c r="A9" s="109" t="s">
        <v>27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7" ht="18.75" x14ac:dyDescent="0.3">
      <c r="A10" s="107" t="s">
        <v>167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x14ac:dyDescent="0.2">
      <c r="M11" s="14"/>
      <c r="N11" s="14"/>
      <c r="O11" s="14">
        <f>N11*1.044</f>
        <v>0</v>
      </c>
    </row>
    <row r="12" spans="1:17" ht="15.75" customHeight="1" x14ac:dyDescent="0.2">
      <c r="A12" s="110" t="s">
        <v>151</v>
      </c>
      <c r="B12" s="110" t="s">
        <v>6</v>
      </c>
      <c r="C12" s="110" t="s">
        <v>31</v>
      </c>
      <c r="D12" s="110" t="s">
        <v>30</v>
      </c>
      <c r="E12" s="111" t="s">
        <v>1</v>
      </c>
      <c r="F12" s="111"/>
      <c r="G12" s="111"/>
      <c r="H12" s="111"/>
      <c r="I12" s="110" t="s">
        <v>28</v>
      </c>
      <c r="J12" s="110" t="s">
        <v>29</v>
      </c>
      <c r="K12" s="111" t="s">
        <v>3</v>
      </c>
      <c r="L12" s="111"/>
      <c r="M12" s="111"/>
      <c r="N12" s="111"/>
      <c r="O12" s="111"/>
      <c r="P12" s="111"/>
      <c r="Q12" s="111"/>
    </row>
    <row r="13" spans="1:17" ht="15.75" x14ac:dyDescent="0.2">
      <c r="A13" s="111"/>
      <c r="B13" s="110"/>
      <c r="C13" s="110"/>
      <c r="D13" s="110"/>
      <c r="E13" s="110" t="s">
        <v>120</v>
      </c>
      <c r="F13" s="111" t="s">
        <v>7</v>
      </c>
      <c r="G13" s="112" t="s">
        <v>2</v>
      </c>
      <c r="H13" s="113"/>
      <c r="I13" s="110"/>
      <c r="J13" s="110"/>
      <c r="K13" s="110" t="s">
        <v>4</v>
      </c>
      <c r="L13" s="110" t="s">
        <v>160</v>
      </c>
      <c r="M13" s="110" t="s">
        <v>5</v>
      </c>
      <c r="N13" s="110"/>
      <c r="O13" s="110"/>
      <c r="P13" s="110" t="s">
        <v>121</v>
      </c>
      <c r="Q13" s="110" t="s">
        <v>122</v>
      </c>
    </row>
    <row r="14" spans="1:17" ht="47.25" x14ac:dyDescent="0.2">
      <c r="A14" s="111"/>
      <c r="B14" s="110"/>
      <c r="C14" s="110"/>
      <c r="D14" s="110"/>
      <c r="E14" s="110"/>
      <c r="F14" s="111"/>
      <c r="G14" s="15" t="s">
        <v>123</v>
      </c>
      <c r="H14" s="15" t="s">
        <v>124</v>
      </c>
      <c r="I14" s="110"/>
      <c r="J14" s="110"/>
      <c r="K14" s="110"/>
      <c r="L14" s="110"/>
      <c r="M14" s="16">
        <v>2022</v>
      </c>
      <c r="N14" s="16">
        <v>2023</v>
      </c>
      <c r="O14" s="16">
        <v>2023</v>
      </c>
      <c r="P14" s="110"/>
      <c r="Q14" s="110"/>
    </row>
    <row r="15" spans="1:17" ht="15.75" x14ac:dyDescent="0.2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17</v>
      </c>
      <c r="P15" s="16">
        <v>15</v>
      </c>
      <c r="Q15" s="16">
        <v>16</v>
      </c>
    </row>
    <row r="16" spans="1:17" ht="15.75" x14ac:dyDescent="0.25">
      <c r="A16" s="115" t="s">
        <v>23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8" ht="15.75" x14ac:dyDescent="0.2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8" ht="15.75" x14ac:dyDescent="0.25">
      <c r="A18" s="115" t="s">
        <v>33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8" ht="15.75" x14ac:dyDescent="0.25">
      <c r="A19" s="115" t="s">
        <v>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8" ht="15.75" x14ac:dyDescent="0.25">
      <c r="A20" s="115" t="s">
        <v>34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8" ht="15.75" x14ac:dyDescent="0.25">
      <c r="A21" s="114" t="s">
        <v>10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94"/>
      <c r="L21" s="94"/>
      <c r="M21" s="94"/>
      <c r="N21" s="94"/>
      <c r="O21" s="94"/>
      <c r="P21" s="94"/>
      <c r="Q21" s="94"/>
    </row>
    <row r="22" spans="1:18" ht="15.75" x14ac:dyDescent="0.25">
      <c r="A22" s="115" t="s">
        <v>32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8" ht="16.5" x14ac:dyDescent="0.25">
      <c r="A23" s="116" t="s">
        <v>11</v>
      </c>
      <c r="B23" s="117"/>
      <c r="C23" s="117"/>
      <c r="D23" s="117"/>
      <c r="E23" s="117"/>
      <c r="F23" s="117"/>
      <c r="G23" s="117"/>
      <c r="H23" s="117"/>
      <c r="I23" s="117"/>
      <c r="J23" s="118"/>
      <c r="K23" s="19"/>
      <c r="L23" s="19"/>
      <c r="M23" s="19"/>
      <c r="N23" s="19"/>
      <c r="O23" s="19"/>
      <c r="P23" s="19"/>
      <c r="Q23" s="19"/>
    </row>
    <row r="24" spans="1:18" ht="15.75" x14ac:dyDescent="0.25">
      <c r="A24" s="119" t="s">
        <v>24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</row>
    <row r="25" spans="1:18" ht="15.75" x14ac:dyDescent="0.25">
      <c r="A25" s="115" t="s">
        <v>12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8" ht="15.75" x14ac:dyDescent="0.25">
      <c r="A26" s="115" t="s">
        <v>13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91"/>
    </row>
    <row r="27" spans="1:18" ht="15.75" x14ac:dyDescent="0.25">
      <c r="A27" s="114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20"/>
      <c r="L27" s="20"/>
      <c r="M27" s="20"/>
      <c r="N27" s="20"/>
      <c r="O27" s="20" t="e">
        <f>#REF!+#REF!</f>
        <v>#REF!</v>
      </c>
      <c r="P27" s="20"/>
      <c r="Q27" s="20"/>
    </row>
    <row r="28" spans="1:18" ht="32.25" customHeight="1" x14ac:dyDescent="0.2">
      <c r="A28" s="122" t="s">
        <v>15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</row>
    <row r="29" spans="1:18" ht="126" x14ac:dyDescent="0.2">
      <c r="A29" s="99" t="s">
        <v>159</v>
      </c>
      <c r="B29" s="83" t="s">
        <v>170</v>
      </c>
      <c r="C29" s="83" t="s">
        <v>171</v>
      </c>
      <c r="D29" s="92" t="s">
        <v>168</v>
      </c>
      <c r="E29" s="83" t="s">
        <v>161</v>
      </c>
      <c r="F29" s="77" t="s">
        <v>162</v>
      </c>
      <c r="G29" s="83" t="s">
        <v>126</v>
      </c>
      <c r="H29" s="83" t="s">
        <v>163</v>
      </c>
      <c r="I29" s="83">
        <v>2023</v>
      </c>
      <c r="J29" s="83">
        <v>2023</v>
      </c>
      <c r="K29" s="18">
        <f>M29+N29</f>
        <v>1800</v>
      </c>
      <c r="L29" s="18">
        <v>0</v>
      </c>
      <c r="M29" s="18">
        <v>0</v>
      </c>
      <c r="N29" s="18">
        <v>1800</v>
      </c>
      <c r="O29" s="93"/>
      <c r="P29" s="18">
        <f>K29-M29</f>
        <v>1800</v>
      </c>
      <c r="Q29" s="93">
        <v>0</v>
      </c>
      <c r="R29" s="1">
        <f>P29/1.2</f>
        <v>1500</v>
      </c>
    </row>
    <row r="30" spans="1:18" ht="15.75" x14ac:dyDescent="0.25">
      <c r="A30" s="114" t="s">
        <v>16</v>
      </c>
      <c r="B30" s="114"/>
      <c r="C30" s="114"/>
      <c r="D30" s="114"/>
      <c r="E30" s="114"/>
      <c r="F30" s="114"/>
      <c r="G30" s="114"/>
      <c r="H30" s="114"/>
      <c r="I30" s="114"/>
      <c r="J30" s="114"/>
      <c r="K30" s="20">
        <f>K29</f>
        <v>1800</v>
      </c>
      <c r="L30" s="20">
        <f t="shared" ref="L30:Q30" si="0">L29</f>
        <v>0</v>
      </c>
      <c r="M30" s="20">
        <f t="shared" si="0"/>
        <v>0</v>
      </c>
      <c r="N30" s="20">
        <f t="shared" si="0"/>
        <v>1800</v>
      </c>
      <c r="O30" s="20">
        <f t="shared" si="0"/>
        <v>0</v>
      </c>
      <c r="P30" s="20">
        <f t="shared" si="0"/>
        <v>1800</v>
      </c>
      <c r="Q30" s="20">
        <f t="shared" si="0"/>
        <v>0</v>
      </c>
    </row>
    <row r="31" spans="1:18" ht="15.75" x14ac:dyDescent="0.25">
      <c r="A31" s="115" t="s">
        <v>17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8" ht="15.75" x14ac:dyDescent="0.25">
      <c r="A32" s="115" t="s">
        <v>18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ht="15.75" x14ac:dyDescent="0.25">
      <c r="A33" s="115" t="s">
        <v>35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ht="15.75" x14ac:dyDescent="0.25">
      <c r="A34" s="115" t="s">
        <v>19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7"/>
      <c r="L34" s="17"/>
      <c r="M34" s="17"/>
      <c r="N34" s="17"/>
      <c r="O34" s="17"/>
      <c r="P34" s="17"/>
      <c r="Q34" s="17"/>
    </row>
    <row r="35" spans="1:17" s="2" customFormat="1" ht="15.75" x14ac:dyDescent="0.25">
      <c r="A35" s="114" t="s">
        <v>20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20">
        <f>K30</f>
        <v>1800</v>
      </c>
      <c r="L35" s="20">
        <f>L30</f>
        <v>0</v>
      </c>
      <c r="M35" s="20">
        <f>M30</f>
        <v>0</v>
      </c>
      <c r="N35" s="20">
        <f>N30</f>
        <v>1800</v>
      </c>
      <c r="O35" s="20" t="e">
        <f>O23+O27+O30</f>
        <v>#REF!</v>
      </c>
      <c r="P35" s="20">
        <f>P30</f>
        <v>1800</v>
      </c>
      <c r="Q35" s="20">
        <f>Q30</f>
        <v>0</v>
      </c>
    </row>
    <row r="36" spans="1:17" ht="15.7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2"/>
    </row>
    <row r="37" spans="1:17" ht="15.7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2"/>
    </row>
    <row r="40" spans="1:17" ht="15.75" x14ac:dyDescent="0.25">
      <c r="A40" s="12" t="s">
        <v>172</v>
      </c>
      <c r="C40" s="1" t="s">
        <v>125</v>
      </c>
      <c r="D40" s="12" t="s">
        <v>173</v>
      </c>
    </row>
    <row r="42" spans="1:17" ht="15.75" x14ac:dyDescent="0.25">
      <c r="A42" s="12" t="s">
        <v>21</v>
      </c>
    </row>
  </sheetData>
  <mergeCells count="39">
    <mergeCell ref="A35:J35"/>
    <mergeCell ref="A28:Q28"/>
    <mergeCell ref="A30:J30"/>
    <mergeCell ref="A31:Q31"/>
    <mergeCell ref="A32:Q32"/>
    <mergeCell ref="A33:Q33"/>
    <mergeCell ref="A34:J34"/>
    <mergeCell ref="L13:L14"/>
    <mergeCell ref="M13:O13"/>
    <mergeCell ref="P13:P14"/>
    <mergeCell ref="Q13:Q14"/>
    <mergeCell ref="A27:J27"/>
    <mergeCell ref="A16:Q16"/>
    <mergeCell ref="A17:Q17"/>
    <mergeCell ref="A18:Q18"/>
    <mergeCell ref="A19:Q19"/>
    <mergeCell ref="A20:Q20"/>
    <mergeCell ref="A21:J21"/>
    <mergeCell ref="A22:Q22"/>
    <mergeCell ref="A23:J23"/>
    <mergeCell ref="A24:Q24"/>
    <mergeCell ref="A25:Q25"/>
    <mergeCell ref="A26:Q26"/>
    <mergeCell ref="A7:Q7"/>
    <mergeCell ref="A8:Q8"/>
    <mergeCell ref="A9:Q9"/>
    <mergeCell ref="A10:Q10"/>
    <mergeCell ref="A12:A14"/>
    <mergeCell ref="B12:B14"/>
    <mergeCell ref="C12:C14"/>
    <mergeCell ref="D12:D14"/>
    <mergeCell ref="E12:H12"/>
    <mergeCell ref="I12:I14"/>
    <mergeCell ref="J12:J14"/>
    <mergeCell ref="K12:Q12"/>
    <mergeCell ref="E13:E14"/>
    <mergeCell ref="F13:F14"/>
    <mergeCell ref="G13:H13"/>
    <mergeCell ref="K13:K14"/>
  </mergeCells>
  <printOptions horizontalCentered="1"/>
  <pageMargins left="0.25" right="0.25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1"/>
  <sheetViews>
    <sheetView view="pageBreakPreview" topLeftCell="A7" zoomScaleNormal="115" zoomScaleSheetLayoutView="100" workbookViewId="0">
      <selection activeCell="E19" sqref="E19"/>
    </sheetView>
  </sheetViews>
  <sheetFormatPr defaultColWidth="0.85546875" defaultRowHeight="15.75" x14ac:dyDescent="0.25"/>
  <cols>
    <col min="1" max="1" width="6" style="26" customWidth="1"/>
    <col min="2" max="2" width="58.140625" style="26" customWidth="1"/>
    <col min="3" max="3" width="28.42578125" style="26" customWidth="1"/>
    <col min="4" max="4" width="14.140625" style="26" customWidth="1"/>
    <col min="5" max="5" width="15.85546875" style="26" customWidth="1"/>
    <col min="6" max="7" width="14.5703125" style="26" customWidth="1"/>
    <col min="8" max="10" width="4.85546875" style="26" hidden="1" customWidth="1"/>
    <col min="11" max="11" width="12.42578125" style="26" hidden="1" customWidth="1"/>
    <col min="12" max="148" width="4.85546875" style="26" customWidth="1"/>
    <col min="149" max="16384" width="0.85546875" style="26"/>
  </cols>
  <sheetData>
    <row r="1" spans="1:7" x14ac:dyDescent="0.25">
      <c r="G1" s="10" t="s">
        <v>131</v>
      </c>
    </row>
    <row r="2" spans="1:7" x14ac:dyDescent="0.25">
      <c r="G2" s="10" t="s">
        <v>36</v>
      </c>
    </row>
    <row r="3" spans="1:7" s="25" customFormat="1" x14ac:dyDescent="0.25">
      <c r="G3" s="4" t="s">
        <v>37</v>
      </c>
    </row>
    <row r="4" spans="1:7" x14ac:dyDescent="0.25">
      <c r="G4" s="4" t="str">
        <f>'ф.1_ИП ТС'!$E$4</f>
        <v>от ___________ № ____</v>
      </c>
    </row>
    <row r="6" spans="1:7" x14ac:dyDescent="0.25">
      <c r="G6" s="13" t="s">
        <v>56</v>
      </c>
    </row>
    <row r="7" spans="1:7" x14ac:dyDescent="0.25">
      <c r="G7" s="13"/>
    </row>
    <row r="8" spans="1:7" s="25" customFormat="1" x14ac:dyDescent="0.25">
      <c r="A8" s="129" t="s">
        <v>57</v>
      </c>
      <c r="B8" s="129"/>
      <c r="C8" s="129"/>
      <c r="D8" s="129"/>
      <c r="E8" s="129"/>
      <c r="F8" s="129"/>
      <c r="G8" s="129"/>
    </row>
    <row r="9" spans="1:7" s="25" customFormat="1" ht="36.75" customHeight="1" x14ac:dyDescent="0.25">
      <c r="A9" s="130" t="s">
        <v>155</v>
      </c>
      <c r="B9" s="130"/>
      <c r="C9" s="130"/>
      <c r="D9" s="130"/>
      <c r="E9" s="130"/>
      <c r="F9" s="130"/>
      <c r="G9" s="130"/>
    </row>
    <row r="10" spans="1:7" x14ac:dyDescent="0.25">
      <c r="A10" s="131" t="s">
        <v>27</v>
      </c>
      <c r="B10" s="131"/>
      <c r="C10" s="131"/>
      <c r="D10" s="131"/>
      <c r="E10" s="131"/>
      <c r="F10" s="131"/>
      <c r="G10" s="131"/>
    </row>
    <row r="11" spans="1:7" s="25" customFormat="1" x14ac:dyDescent="0.25">
      <c r="A11" s="129" t="s">
        <v>167</v>
      </c>
      <c r="B11" s="129"/>
      <c r="C11" s="129"/>
      <c r="D11" s="129"/>
      <c r="E11" s="129"/>
      <c r="F11" s="129"/>
      <c r="G11" s="129"/>
    </row>
    <row r="12" spans="1:7" x14ac:dyDescent="0.25">
      <c r="D12" s="81"/>
      <c r="E12" s="81"/>
      <c r="F12" s="81"/>
      <c r="G12" s="81"/>
    </row>
    <row r="13" spans="1:7" s="25" customFormat="1" x14ac:dyDescent="0.25">
      <c r="A13" s="132" t="s">
        <v>0</v>
      </c>
      <c r="B13" s="133" t="s">
        <v>58</v>
      </c>
      <c r="C13" s="133" t="s">
        <v>59</v>
      </c>
      <c r="D13" s="132">
        <v>2022</v>
      </c>
      <c r="E13" s="133" t="s">
        <v>60</v>
      </c>
      <c r="F13" s="133"/>
      <c r="G13" s="133"/>
    </row>
    <row r="14" spans="1:7" x14ac:dyDescent="0.25">
      <c r="A14" s="132"/>
      <c r="B14" s="133"/>
      <c r="C14" s="133"/>
      <c r="D14" s="132"/>
      <c r="E14" s="132">
        <v>2023</v>
      </c>
      <c r="F14" s="134" t="s">
        <v>61</v>
      </c>
      <c r="G14" s="135"/>
    </row>
    <row r="15" spans="1:7" x14ac:dyDescent="0.25">
      <c r="A15" s="132"/>
      <c r="B15" s="133"/>
      <c r="C15" s="133"/>
      <c r="D15" s="132"/>
      <c r="E15" s="132"/>
      <c r="F15" s="31" t="s">
        <v>164</v>
      </c>
      <c r="G15" s="31" t="s">
        <v>166</v>
      </c>
    </row>
    <row r="16" spans="1:7" s="36" customFormat="1" ht="12" x14ac:dyDescent="0.2">
      <c r="A16" s="35">
        <v>1</v>
      </c>
      <c r="B16" s="35">
        <f t="shared" ref="B16:G16" si="0">A16+1</f>
        <v>2</v>
      </c>
      <c r="C16" s="35">
        <f t="shared" si="0"/>
        <v>3</v>
      </c>
      <c r="D16" s="35">
        <f t="shared" si="0"/>
        <v>4</v>
      </c>
      <c r="E16" s="35">
        <f t="shared" si="0"/>
        <v>5</v>
      </c>
      <c r="F16" s="35">
        <f t="shared" si="0"/>
        <v>6</v>
      </c>
      <c r="G16" s="35">
        <f t="shared" si="0"/>
        <v>7</v>
      </c>
    </row>
    <row r="17" spans="1:11" ht="31.5" x14ac:dyDescent="0.25">
      <c r="A17" s="40">
        <v>1</v>
      </c>
      <c r="B17" s="37" t="s">
        <v>62</v>
      </c>
      <c r="C17" s="38" t="s">
        <v>129</v>
      </c>
      <c r="D17" s="84" t="s">
        <v>126</v>
      </c>
      <c r="E17" s="84" t="s">
        <v>126</v>
      </c>
      <c r="F17" s="84" t="s">
        <v>126</v>
      </c>
      <c r="G17" s="84" t="s">
        <v>126</v>
      </c>
    </row>
    <row r="18" spans="1:11" x14ac:dyDescent="0.25">
      <c r="A18" s="127" t="s">
        <v>63</v>
      </c>
      <c r="B18" s="125" t="s">
        <v>64</v>
      </c>
      <c r="C18" s="38" t="s">
        <v>65</v>
      </c>
      <c r="D18" s="84" t="s">
        <v>126</v>
      </c>
      <c r="E18" s="84" t="s">
        <v>126</v>
      </c>
      <c r="F18" s="84" t="s">
        <v>126</v>
      </c>
      <c r="G18" s="84" t="s">
        <v>126</v>
      </c>
    </row>
    <row r="19" spans="1:11" ht="18.75" x14ac:dyDescent="0.25">
      <c r="A19" s="128"/>
      <c r="B19" s="126"/>
      <c r="C19" s="38" t="s">
        <v>130</v>
      </c>
      <c r="D19" s="84" t="s">
        <v>126</v>
      </c>
      <c r="E19" s="84" t="s">
        <v>126</v>
      </c>
      <c r="F19" s="84" t="s">
        <v>126</v>
      </c>
      <c r="G19" s="84" t="s">
        <v>126</v>
      </c>
    </row>
    <row r="20" spans="1:11" ht="31.5" x14ac:dyDescent="0.25">
      <c r="A20" s="40" t="s">
        <v>66</v>
      </c>
      <c r="B20" s="37" t="s">
        <v>67</v>
      </c>
      <c r="C20" s="38" t="s">
        <v>68</v>
      </c>
      <c r="D20" s="84" t="s">
        <v>126</v>
      </c>
      <c r="E20" s="84" t="s">
        <v>126</v>
      </c>
      <c r="F20" s="84" t="s">
        <v>126</v>
      </c>
      <c r="G20" s="84" t="s">
        <v>126</v>
      </c>
    </row>
    <row r="21" spans="1:11" ht="47.25" x14ac:dyDescent="0.25">
      <c r="A21" s="40" t="s">
        <v>69</v>
      </c>
      <c r="B21" s="37" t="s">
        <v>70</v>
      </c>
      <c r="C21" s="38" t="s">
        <v>71</v>
      </c>
      <c r="D21" s="84" t="s">
        <v>126</v>
      </c>
      <c r="E21" s="84" t="s">
        <v>126</v>
      </c>
      <c r="F21" s="84" t="s">
        <v>126</v>
      </c>
      <c r="G21" s="84" t="s">
        <v>126</v>
      </c>
    </row>
    <row r="22" spans="1:11" x14ac:dyDescent="0.25">
      <c r="A22" s="127" t="s">
        <v>72</v>
      </c>
      <c r="B22" s="125" t="s">
        <v>73</v>
      </c>
      <c r="C22" s="38" t="s">
        <v>74</v>
      </c>
      <c r="D22" s="87" t="s">
        <v>126</v>
      </c>
      <c r="E22" s="84" t="s">
        <v>126</v>
      </c>
      <c r="F22" s="84" t="s">
        <v>126</v>
      </c>
      <c r="G22" s="84" t="s">
        <v>126</v>
      </c>
    </row>
    <row r="23" spans="1:11" ht="31.5" x14ac:dyDescent="0.25">
      <c r="A23" s="128"/>
      <c r="B23" s="126"/>
      <c r="C23" s="39" t="s">
        <v>75</v>
      </c>
      <c r="D23" s="97" t="s">
        <v>126</v>
      </c>
      <c r="E23" s="98" t="s">
        <v>126</v>
      </c>
      <c r="F23" s="98" t="s">
        <v>126</v>
      </c>
      <c r="G23" s="98" t="s">
        <v>126</v>
      </c>
      <c r="I23" s="26">
        <v>143.4771798873976</v>
      </c>
      <c r="J23" s="26">
        <v>986.85903017245221</v>
      </c>
      <c r="K23" s="26">
        <f>I23+J23</f>
        <v>1130.3362100598497</v>
      </c>
    </row>
    <row r="24" spans="1:11" x14ac:dyDescent="0.25">
      <c r="A24" s="127" t="s">
        <v>76</v>
      </c>
      <c r="B24" s="125" t="s">
        <v>77</v>
      </c>
      <c r="C24" s="38" t="s">
        <v>78</v>
      </c>
      <c r="D24" s="87" t="s">
        <v>126</v>
      </c>
      <c r="E24" s="87" t="s">
        <v>126</v>
      </c>
      <c r="F24" s="87" t="s">
        <v>126</v>
      </c>
      <c r="G24" s="87" t="s">
        <v>126</v>
      </c>
      <c r="I24" s="26">
        <v>33.382639327967908</v>
      </c>
      <c r="J24" s="26">
        <v>11.483159284878454</v>
      </c>
      <c r="K24" s="26">
        <f>I24+J24</f>
        <v>44.865798612846362</v>
      </c>
    </row>
    <row r="25" spans="1:11" x14ac:dyDescent="0.25">
      <c r="A25" s="128"/>
      <c r="B25" s="126"/>
      <c r="C25" s="39" t="s">
        <v>79</v>
      </c>
      <c r="D25" s="84" t="s">
        <v>126</v>
      </c>
      <c r="E25" s="84" t="s">
        <v>126</v>
      </c>
      <c r="F25" s="84" t="s">
        <v>126</v>
      </c>
      <c r="G25" s="96" t="s">
        <v>126</v>
      </c>
    </row>
    <row r="26" spans="1:11" ht="63" x14ac:dyDescent="0.25">
      <c r="A26" s="40" t="s">
        <v>80</v>
      </c>
      <c r="B26" s="37" t="s">
        <v>81</v>
      </c>
      <c r="C26" s="39" t="s">
        <v>82</v>
      </c>
      <c r="D26" s="84" t="s">
        <v>126</v>
      </c>
      <c r="E26" s="84" t="s">
        <v>126</v>
      </c>
      <c r="F26" s="84" t="s">
        <v>126</v>
      </c>
      <c r="G26" s="96" t="s">
        <v>126</v>
      </c>
    </row>
    <row r="27" spans="1:11" ht="16.5" customHeight="1" x14ac:dyDescent="0.25">
      <c r="A27" s="40" t="s">
        <v>83</v>
      </c>
      <c r="B27" s="37" t="s">
        <v>127</v>
      </c>
      <c r="C27" s="38" t="s">
        <v>128</v>
      </c>
      <c r="D27" s="84" t="s">
        <v>126</v>
      </c>
      <c r="E27" s="84" t="s">
        <v>126</v>
      </c>
      <c r="F27" s="84" t="s">
        <v>126</v>
      </c>
      <c r="G27" s="84" t="s">
        <v>126</v>
      </c>
    </row>
    <row r="28" spans="1:11" x14ac:dyDescent="0.25">
      <c r="A28" s="40" t="s">
        <v>84</v>
      </c>
      <c r="B28" s="37"/>
      <c r="C28" s="38"/>
      <c r="D28" s="32"/>
      <c r="E28" s="32"/>
      <c r="F28" s="32"/>
      <c r="G28" s="33"/>
    </row>
    <row r="30" spans="1:11" s="25" customFormat="1" x14ac:dyDescent="0.25">
      <c r="B30" s="12" t="s">
        <v>172</v>
      </c>
      <c r="C30" s="27"/>
      <c r="D30" s="28"/>
      <c r="E30" s="29"/>
      <c r="F30" s="12" t="s">
        <v>173</v>
      </c>
      <c r="G30" s="27"/>
    </row>
    <row r="31" spans="1:11" x14ac:dyDescent="0.25">
      <c r="B31" s="26" t="s">
        <v>21</v>
      </c>
      <c r="D31" s="30"/>
      <c r="E31" s="30"/>
      <c r="F31" s="34" t="s">
        <v>22</v>
      </c>
    </row>
  </sheetData>
  <mergeCells count="17">
    <mergeCell ref="A11:G11"/>
    <mergeCell ref="B24:B25"/>
    <mergeCell ref="A24:A25"/>
    <mergeCell ref="A8:G8"/>
    <mergeCell ref="A9:G9"/>
    <mergeCell ref="A10:G10"/>
    <mergeCell ref="B22:B23"/>
    <mergeCell ref="A22:A23"/>
    <mergeCell ref="B18:B19"/>
    <mergeCell ref="A18:A19"/>
    <mergeCell ref="A13:A15"/>
    <mergeCell ref="B13:B15"/>
    <mergeCell ref="C13:C15"/>
    <mergeCell ref="D13:D15"/>
    <mergeCell ref="E13:G13"/>
    <mergeCell ref="E14:E15"/>
    <mergeCell ref="F14:G14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21"/>
  <sheetViews>
    <sheetView view="pageBreakPreview" zoomScaleNormal="100" zoomScaleSheetLayoutView="100" workbookViewId="0">
      <selection activeCell="B17" sqref="B17"/>
    </sheetView>
  </sheetViews>
  <sheetFormatPr defaultColWidth="0.85546875" defaultRowHeight="15.75" x14ac:dyDescent="0.25"/>
  <cols>
    <col min="1" max="1" width="3.140625" style="26" customWidth="1"/>
    <col min="2" max="2" width="38.5703125" style="26" customWidth="1"/>
    <col min="3" max="3" width="7.28515625" style="26" customWidth="1"/>
    <col min="4" max="5" width="9.140625" style="26" customWidth="1"/>
    <col min="6" max="6" width="7.28515625" style="26" customWidth="1"/>
    <col min="7" max="8" width="9.140625" style="26" customWidth="1"/>
    <col min="9" max="9" width="7.28515625" style="26" customWidth="1"/>
    <col min="10" max="11" width="10.42578125" style="26" customWidth="1"/>
    <col min="12" max="12" width="7.28515625" style="26" customWidth="1"/>
    <col min="13" max="14" width="9.42578125" style="26" customWidth="1"/>
    <col min="15" max="15" width="7.28515625" style="26" customWidth="1"/>
    <col min="16" max="17" width="9.5703125" style="26" customWidth="1"/>
    <col min="18" max="18" width="6" style="26" customWidth="1"/>
    <col min="19" max="19" width="4.42578125" style="26" bestFit="1" customWidth="1"/>
    <col min="20" max="16384" width="0.85546875" style="26"/>
  </cols>
  <sheetData>
    <row r="1" spans="1:17" s="24" customFormat="1" ht="12.75" x14ac:dyDescent="0.2">
      <c r="Q1" s="10" t="s">
        <v>143</v>
      </c>
    </row>
    <row r="2" spans="1:17" s="24" customFormat="1" ht="12.75" x14ac:dyDescent="0.2">
      <c r="Q2" s="10" t="s">
        <v>36</v>
      </c>
    </row>
    <row r="3" spans="1:17" s="23" customFormat="1" ht="12.75" x14ac:dyDescent="0.2">
      <c r="Q3" s="4" t="s">
        <v>37</v>
      </c>
    </row>
    <row r="4" spans="1:17" s="24" customFormat="1" ht="12.75" x14ac:dyDescent="0.2">
      <c r="Q4" s="4" t="str">
        <f>'ф.1_ИП ТС'!$E$4</f>
        <v>от ___________ № ____</v>
      </c>
    </row>
    <row r="5" spans="1:17" s="24" customFormat="1" ht="12.75" x14ac:dyDescent="0.2">
      <c r="Q5" s="4"/>
    </row>
    <row r="6" spans="1:17" x14ac:dyDescent="0.25">
      <c r="Q6" s="56" t="s">
        <v>85</v>
      </c>
    </row>
    <row r="7" spans="1:17" x14ac:dyDescent="0.25">
      <c r="Q7" s="56"/>
    </row>
    <row r="8" spans="1:17" s="25" customFormat="1" x14ac:dyDescent="0.25">
      <c r="A8" s="129" t="s">
        <v>133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</row>
    <row r="9" spans="1:17" s="25" customFormat="1" x14ac:dyDescent="0.25">
      <c r="A9" s="146" t="s">
        <v>154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1:17" ht="15.75" customHeight="1" x14ac:dyDescent="0.25">
      <c r="A10" s="144" t="s">
        <v>27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7" s="24" customFormat="1" ht="12.75" x14ac:dyDescent="0.2"/>
    <row r="12" spans="1:17" s="52" customFormat="1" ht="15" x14ac:dyDescent="0.25">
      <c r="A12" s="145" t="s">
        <v>0</v>
      </c>
      <c r="B12" s="136" t="s">
        <v>86</v>
      </c>
      <c r="C12" s="136" t="s">
        <v>87</v>
      </c>
      <c r="D12" s="136"/>
      <c r="E12" s="136"/>
      <c r="F12" s="136"/>
      <c r="G12" s="136"/>
      <c r="H12" s="136"/>
      <c r="I12" s="138" t="s">
        <v>88</v>
      </c>
      <c r="J12" s="139"/>
      <c r="K12" s="139"/>
      <c r="L12" s="139"/>
      <c r="M12" s="139"/>
      <c r="N12" s="139"/>
      <c r="O12" s="139"/>
      <c r="P12" s="139"/>
      <c r="Q12" s="140"/>
    </row>
    <row r="13" spans="1:17" s="52" customFormat="1" ht="75.75" customHeight="1" x14ac:dyDescent="0.25">
      <c r="A13" s="145"/>
      <c r="B13" s="136"/>
      <c r="C13" s="147" t="s">
        <v>134</v>
      </c>
      <c r="D13" s="147"/>
      <c r="E13" s="147"/>
      <c r="F13" s="147" t="s">
        <v>135</v>
      </c>
      <c r="G13" s="147"/>
      <c r="H13" s="147"/>
      <c r="I13" s="145" t="s">
        <v>136</v>
      </c>
      <c r="J13" s="145"/>
      <c r="K13" s="145"/>
      <c r="L13" s="145" t="s">
        <v>137</v>
      </c>
      <c r="M13" s="145"/>
      <c r="N13" s="145"/>
      <c r="O13" s="141" t="s">
        <v>138</v>
      </c>
      <c r="P13" s="142"/>
      <c r="Q13" s="143"/>
    </row>
    <row r="14" spans="1:17" s="52" customFormat="1" ht="15" x14ac:dyDescent="0.25">
      <c r="A14" s="145"/>
      <c r="B14" s="136"/>
      <c r="C14" s="137">
        <v>2022</v>
      </c>
      <c r="D14" s="136" t="s">
        <v>89</v>
      </c>
      <c r="E14" s="136"/>
      <c r="F14" s="137">
        <v>2022</v>
      </c>
      <c r="G14" s="136" t="s">
        <v>89</v>
      </c>
      <c r="H14" s="136"/>
      <c r="I14" s="137">
        <v>2022</v>
      </c>
      <c r="J14" s="136" t="s">
        <v>89</v>
      </c>
      <c r="K14" s="136"/>
      <c r="L14" s="137">
        <v>2022</v>
      </c>
      <c r="M14" s="136" t="s">
        <v>89</v>
      </c>
      <c r="N14" s="136"/>
      <c r="O14" s="137">
        <v>2022</v>
      </c>
      <c r="P14" s="139" t="s">
        <v>89</v>
      </c>
      <c r="Q14" s="140"/>
    </row>
    <row r="15" spans="1:17" s="52" customFormat="1" ht="15" x14ac:dyDescent="0.25">
      <c r="A15" s="145"/>
      <c r="B15" s="136"/>
      <c r="C15" s="137"/>
      <c r="D15" s="54" t="s">
        <v>165</v>
      </c>
      <c r="E15" s="54" t="s">
        <v>164</v>
      </c>
      <c r="F15" s="137"/>
      <c r="G15" s="54" t="s">
        <v>165</v>
      </c>
      <c r="H15" s="54" t="s">
        <v>164</v>
      </c>
      <c r="I15" s="137"/>
      <c r="J15" s="54" t="s">
        <v>165</v>
      </c>
      <c r="K15" s="54" t="s">
        <v>164</v>
      </c>
      <c r="L15" s="137"/>
      <c r="M15" s="55">
        <v>2023</v>
      </c>
      <c r="N15" s="55">
        <v>2024</v>
      </c>
      <c r="O15" s="137"/>
      <c r="P15" s="54" t="s">
        <v>165</v>
      </c>
      <c r="Q15" s="54" t="s">
        <v>164</v>
      </c>
    </row>
    <row r="16" spans="1:17" s="51" customFormat="1" ht="11.25" x14ac:dyDescent="0.2">
      <c r="A16" s="50">
        <v>1</v>
      </c>
      <c r="B16" s="50">
        <f t="shared" ref="B16:Q16" si="0">A16+1</f>
        <v>2</v>
      </c>
      <c r="C16" s="50">
        <f t="shared" si="0"/>
        <v>3</v>
      </c>
      <c r="D16" s="50">
        <f t="shared" si="0"/>
        <v>4</v>
      </c>
      <c r="E16" s="50">
        <f t="shared" si="0"/>
        <v>5</v>
      </c>
      <c r="F16" s="50">
        <f t="shared" si="0"/>
        <v>6</v>
      </c>
      <c r="G16" s="50">
        <f t="shared" si="0"/>
        <v>7</v>
      </c>
      <c r="H16" s="50">
        <f t="shared" si="0"/>
        <v>8</v>
      </c>
      <c r="I16" s="50">
        <f t="shared" si="0"/>
        <v>9</v>
      </c>
      <c r="J16" s="50">
        <f t="shared" si="0"/>
        <v>10</v>
      </c>
      <c r="K16" s="50">
        <f t="shared" si="0"/>
        <v>11</v>
      </c>
      <c r="L16" s="50">
        <f t="shared" si="0"/>
        <v>12</v>
      </c>
      <c r="M16" s="50">
        <f t="shared" si="0"/>
        <v>13</v>
      </c>
      <c r="N16" s="50">
        <f t="shared" si="0"/>
        <v>14</v>
      </c>
      <c r="O16" s="50">
        <f t="shared" si="0"/>
        <v>15</v>
      </c>
      <c r="P16" s="50">
        <f t="shared" si="0"/>
        <v>16</v>
      </c>
      <c r="Q16" s="50">
        <f t="shared" si="0"/>
        <v>17</v>
      </c>
    </row>
    <row r="17" spans="1:51" ht="47.25" x14ac:dyDescent="0.25">
      <c r="A17" s="40" t="s">
        <v>132</v>
      </c>
      <c r="B17" s="85" t="s">
        <v>170</v>
      </c>
      <c r="C17" s="38" t="s">
        <v>126</v>
      </c>
      <c r="D17" s="38" t="s">
        <v>126</v>
      </c>
      <c r="E17" s="40" t="s">
        <v>126</v>
      </c>
      <c r="F17" s="38" t="s">
        <v>126</v>
      </c>
      <c r="G17" s="38" t="s">
        <v>126</v>
      </c>
      <c r="H17" s="38" t="s">
        <v>126</v>
      </c>
      <c r="I17" s="86" t="s">
        <v>126</v>
      </c>
      <c r="J17" s="86" t="s">
        <v>126</v>
      </c>
      <c r="K17" s="86" t="s">
        <v>126</v>
      </c>
      <c r="L17" s="87" t="s">
        <v>126</v>
      </c>
      <c r="M17" s="87" t="s">
        <v>126</v>
      </c>
      <c r="N17" s="87" t="s">
        <v>126</v>
      </c>
      <c r="O17" s="87" t="s">
        <v>126</v>
      </c>
      <c r="P17" s="88" t="s">
        <v>126</v>
      </c>
      <c r="Q17" s="88" t="s">
        <v>126</v>
      </c>
    </row>
    <row r="18" spans="1:51" x14ac:dyDescent="0.25">
      <c r="AY18" s="28"/>
    </row>
    <row r="19" spans="1:51" s="25" customFormat="1" x14ac:dyDescent="0.25">
      <c r="B19" s="12" t="s">
        <v>172</v>
      </c>
      <c r="H19" s="28"/>
      <c r="J19" s="53" t="s">
        <v>139</v>
      </c>
      <c r="K19" s="12" t="s">
        <v>173</v>
      </c>
      <c r="L19" s="28"/>
      <c r="M19" s="28"/>
      <c r="N19" s="28"/>
      <c r="O19" s="28"/>
    </row>
    <row r="20" spans="1:51" x14ac:dyDescent="0.25"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51" x14ac:dyDescent="0.25">
      <c r="G21" s="26" t="s">
        <v>21</v>
      </c>
    </row>
  </sheetData>
  <mergeCells count="22">
    <mergeCell ref="A8:Q8"/>
    <mergeCell ref="A10:Q10"/>
    <mergeCell ref="L14:L15"/>
    <mergeCell ref="O14:O15"/>
    <mergeCell ref="L13:N13"/>
    <mergeCell ref="M14:N14"/>
    <mergeCell ref="A9:Q9"/>
    <mergeCell ref="A12:A15"/>
    <mergeCell ref="B12:B15"/>
    <mergeCell ref="C12:H12"/>
    <mergeCell ref="I14:I15"/>
    <mergeCell ref="J14:K14"/>
    <mergeCell ref="I13:K13"/>
    <mergeCell ref="D14:E14"/>
    <mergeCell ref="C13:E13"/>
    <mergeCell ref="F13:H13"/>
    <mergeCell ref="G14:H14"/>
    <mergeCell ref="F14:F15"/>
    <mergeCell ref="C14:C15"/>
    <mergeCell ref="I12:Q12"/>
    <mergeCell ref="O13:Q13"/>
    <mergeCell ref="P14:Q14"/>
  </mergeCells>
  <pageMargins left="0.25" right="0.25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8"/>
  <sheetViews>
    <sheetView tabSelected="1" view="pageBreakPreview" topLeftCell="A4" zoomScaleSheetLayoutView="100" workbookViewId="0">
      <selection activeCell="C29" sqref="C29"/>
    </sheetView>
  </sheetViews>
  <sheetFormatPr defaultRowHeight="15" outlineLevelRow="1" x14ac:dyDescent="0.2"/>
  <cols>
    <col min="1" max="1" width="8.28515625" style="8" customWidth="1"/>
    <col min="2" max="2" width="48.140625" style="8" customWidth="1"/>
    <col min="3" max="3" width="22.140625" style="8" customWidth="1"/>
    <col min="4" max="5" width="15.7109375" style="8" customWidth="1"/>
    <col min="6" max="6" width="22" style="8" customWidth="1"/>
    <col min="7" max="16384" width="9.140625" style="8"/>
  </cols>
  <sheetData>
    <row r="1" spans="1:5" ht="15.75" x14ac:dyDescent="0.25">
      <c r="A1" s="57"/>
      <c r="B1" s="58"/>
      <c r="E1" s="95"/>
    </row>
    <row r="2" spans="1:5" s="68" customFormat="1" ht="12.75" outlineLevel="1" x14ac:dyDescent="0.2">
      <c r="A2" s="66"/>
      <c r="B2" s="67"/>
      <c r="E2" s="10" t="s">
        <v>140</v>
      </c>
    </row>
    <row r="3" spans="1:5" s="68" customFormat="1" ht="12.75" outlineLevel="1" x14ac:dyDescent="0.2">
      <c r="A3" s="66"/>
      <c r="B3" s="11"/>
      <c r="E3" s="10" t="s">
        <v>36</v>
      </c>
    </row>
    <row r="4" spans="1:5" s="68" customFormat="1" ht="12.75" outlineLevel="1" x14ac:dyDescent="0.2">
      <c r="A4" s="66"/>
      <c r="B4" s="11"/>
      <c r="C4" s="3"/>
      <c r="E4" s="10" t="s">
        <v>37</v>
      </c>
    </row>
    <row r="5" spans="1:5" s="68" customFormat="1" ht="12.75" outlineLevel="1" x14ac:dyDescent="0.2">
      <c r="E5" s="10" t="str">
        <f>'ф.1_ИП ТС'!E4</f>
        <v>от ___________ № ____</v>
      </c>
    </row>
    <row r="6" spans="1:5" ht="15.75" x14ac:dyDescent="0.25">
      <c r="D6" s="42"/>
      <c r="E6" s="42"/>
    </row>
    <row r="7" spans="1:5" ht="15.75" x14ac:dyDescent="0.25">
      <c r="D7" s="42"/>
      <c r="E7" s="13" t="s">
        <v>117</v>
      </c>
    </row>
    <row r="8" spans="1:5" ht="15.75" x14ac:dyDescent="0.2">
      <c r="A8" s="148" t="s">
        <v>90</v>
      </c>
      <c r="B8" s="148"/>
      <c r="C8" s="148"/>
      <c r="D8" s="148"/>
      <c r="E8" s="148"/>
    </row>
    <row r="9" spans="1:5" ht="34.5" customHeight="1" x14ac:dyDescent="0.2">
      <c r="A9" s="149" t="s">
        <v>152</v>
      </c>
      <c r="B9" s="149"/>
      <c r="C9" s="149"/>
      <c r="D9" s="149"/>
      <c r="E9" s="149"/>
    </row>
    <row r="10" spans="1:5" x14ac:dyDescent="0.2">
      <c r="A10" s="150" t="s">
        <v>91</v>
      </c>
      <c r="B10" s="150"/>
      <c r="C10" s="150"/>
      <c r="D10" s="150"/>
      <c r="E10" s="150"/>
    </row>
    <row r="11" spans="1:5" ht="15.75" x14ac:dyDescent="0.2">
      <c r="A11" s="59"/>
      <c r="B11" s="59"/>
      <c r="C11" s="59"/>
      <c r="D11" s="59"/>
      <c r="E11" s="59"/>
    </row>
    <row r="12" spans="1:5" ht="15.75" x14ac:dyDescent="0.2">
      <c r="A12" s="151" t="s">
        <v>169</v>
      </c>
      <c r="B12" s="151"/>
      <c r="C12" s="151"/>
      <c r="D12" s="151"/>
      <c r="E12" s="151"/>
    </row>
    <row r="13" spans="1:5" ht="15.75" x14ac:dyDescent="0.2">
      <c r="A13" s="59"/>
      <c r="B13" s="59"/>
      <c r="C13" s="59"/>
      <c r="D13" s="59"/>
      <c r="E13" s="59"/>
    </row>
    <row r="14" spans="1:5" ht="35.25" customHeight="1" x14ac:dyDescent="0.2">
      <c r="A14" s="101" t="s">
        <v>92</v>
      </c>
      <c r="B14" s="101" t="s">
        <v>93</v>
      </c>
      <c r="C14" s="101" t="s">
        <v>94</v>
      </c>
      <c r="D14" s="101"/>
      <c r="E14" s="101"/>
    </row>
    <row r="15" spans="1:5" ht="15.75" customHeight="1" x14ac:dyDescent="0.2">
      <c r="A15" s="101"/>
      <c r="B15" s="101"/>
      <c r="C15" s="78" t="s">
        <v>95</v>
      </c>
      <c r="D15" s="152" t="s">
        <v>4</v>
      </c>
      <c r="E15" s="153">
        <v>2023</v>
      </c>
    </row>
    <row r="16" spans="1:5" ht="38.25" x14ac:dyDescent="0.2">
      <c r="A16" s="101"/>
      <c r="B16" s="101"/>
      <c r="C16" s="70" t="s">
        <v>141</v>
      </c>
      <c r="D16" s="152"/>
      <c r="E16" s="154"/>
    </row>
    <row r="17" spans="1:10" s="65" customFormat="1" ht="12" x14ac:dyDescent="0.2">
      <c r="A17" s="71">
        <v>1</v>
      </c>
      <c r="B17" s="71">
        <f>A17+1</f>
        <v>2</v>
      </c>
      <c r="C17" s="71">
        <f>B17+1</f>
        <v>3</v>
      </c>
      <c r="D17" s="71">
        <f>C17+1</f>
        <v>4</v>
      </c>
      <c r="E17" s="71">
        <f>D17+1</f>
        <v>5</v>
      </c>
    </row>
    <row r="18" spans="1:10" s="43" customFormat="1" ht="15.75" x14ac:dyDescent="0.25">
      <c r="A18" s="74" t="s">
        <v>96</v>
      </c>
      <c r="B18" s="72" t="s">
        <v>97</v>
      </c>
      <c r="C18" s="89">
        <f>SUM( C19:C22)</f>
        <v>1500</v>
      </c>
      <c r="D18" s="89">
        <f>SUM( D19:D22)</f>
        <v>1500</v>
      </c>
      <c r="E18" s="89">
        <f>SUM( E19:E22)</f>
        <v>1500</v>
      </c>
      <c r="G18" s="60"/>
    </row>
    <row r="19" spans="1:10" s="43" customFormat="1" ht="15.75" x14ac:dyDescent="0.25">
      <c r="A19" s="73" t="s">
        <v>98</v>
      </c>
      <c r="B19" s="74" t="s">
        <v>99</v>
      </c>
      <c r="C19" s="90">
        <f>D19</f>
        <v>1500</v>
      </c>
      <c r="D19" s="90">
        <f>E19</f>
        <v>1500</v>
      </c>
      <c r="E19" s="90">
        <v>1500</v>
      </c>
    </row>
    <row r="20" spans="1:10" s="43" customFormat="1" ht="15.75" x14ac:dyDescent="0.25">
      <c r="A20" s="73" t="s">
        <v>100</v>
      </c>
      <c r="B20" s="74" t="s">
        <v>101</v>
      </c>
      <c r="C20" s="90">
        <f t="shared" ref="C20:C28" si="0">D20</f>
        <v>0</v>
      </c>
      <c r="D20" s="90">
        <f>SUM(E20:E20)</f>
        <v>0</v>
      </c>
      <c r="E20" s="90">
        <v>0</v>
      </c>
    </row>
    <row r="21" spans="1:10" s="43" customFormat="1" ht="31.5" x14ac:dyDescent="0.25">
      <c r="A21" s="73" t="s">
        <v>102</v>
      </c>
      <c r="B21" s="74" t="s">
        <v>103</v>
      </c>
      <c r="C21" s="90">
        <f t="shared" si="0"/>
        <v>0</v>
      </c>
      <c r="D21" s="90">
        <f>SUM(E21:E21)</f>
        <v>0</v>
      </c>
      <c r="E21" s="90">
        <v>0</v>
      </c>
    </row>
    <row r="22" spans="1:10" s="43" customFormat="1" ht="31.5" x14ac:dyDescent="0.25">
      <c r="A22" s="73" t="s">
        <v>104</v>
      </c>
      <c r="B22" s="74" t="s">
        <v>142</v>
      </c>
      <c r="C22" s="90">
        <f t="shared" si="0"/>
        <v>0</v>
      </c>
      <c r="D22" s="90">
        <f>SUM(E22:E22)</f>
        <v>0</v>
      </c>
      <c r="E22" s="90">
        <v>0</v>
      </c>
    </row>
    <row r="23" spans="1:10" s="43" customFormat="1" ht="15.75" x14ac:dyDescent="0.25">
      <c r="A23" s="76" t="s">
        <v>105</v>
      </c>
      <c r="B23" s="75" t="s">
        <v>106</v>
      </c>
      <c r="C23" s="90">
        <f t="shared" si="0"/>
        <v>0</v>
      </c>
      <c r="D23" s="89">
        <f>SUM( D24:D26)</f>
        <v>0</v>
      </c>
      <c r="E23" s="89">
        <f>SUM( E24:E26)</f>
        <v>0</v>
      </c>
    </row>
    <row r="24" spans="1:10" s="43" customFormat="1" ht="15.75" x14ac:dyDescent="0.25">
      <c r="A24" s="73" t="s">
        <v>107</v>
      </c>
      <c r="B24" s="74" t="s">
        <v>108</v>
      </c>
      <c r="C24" s="90">
        <f t="shared" si="0"/>
        <v>0</v>
      </c>
      <c r="D24" s="90">
        <f>SUM(E24:E24)</f>
        <v>0</v>
      </c>
      <c r="E24" s="90">
        <v>0</v>
      </c>
    </row>
    <row r="25" spans="1:10" s="43" customFormat="1" ht="15.75" x14ac:dyDescent="0.25">
      <c r="A25" s="73" t="s">
        <v>109</v>
      </c>
      <c r="B25" s="74" t="s">
        <v>110</v>
      </c>
      <c r="C25" s="90">
        <f t="shared" si="0"/>
        <v>0</v>
      </c>
      <c r="D25" s="90">
        <f>SUM(E25:E25)</f>
        <v>0</v>
      </c>
      <c r="E25" s="90">
        <v>0</v>
      </c>
    </row>
    <row r="26" spans="1:10" s="43" customFormat="1" ht="15.75" x14ac:dyDescent="0.25">
      <c r="A26" s="73" t="s">
        <v>111</v>
      </c>
      <c r="B26" s="74" t="s">
        <v>112</v>
      </c>
      <c r="C26" s="90">
        <f t="shared" si="0"/>
        <v>0</v>
      </c>
      <c r="D26" s="90">
        <f>SUM(E26:E26)</f>
        <v>0</v>
      </c>
      <c r="E26" s="90">
        <v>0</v>
      </c>
    </row>
    <row r="27" spans="1:10" s="43" customFormat="1" ht="15.75" x14ac:dyDescent="0.25">
      <c r="A27" s="74" t="s">
        <v>113</v>
      </c>
      <c r="B27" s="72" t="s">
        <v>114</v>
      </c>
      <c r="C27" s="90">
        <f t="shared" si="0"/>
        <v>0</v>
      </c>
      <c r="D27" s="89">
        <v>0</v>
      </c>
      <c r="E27" s="89">
        <v>0</v>
      </c>
    </row>
    <row r="28" spans="1:10" s="43" customFormat="1" ht="31.5" x14ac:dyDescent="0.25">
      <c r="A28" s="76" t="s">
        <v>115</v>
      </c>
      <c r="B28" s="75" t="s">
        <v>116</v>
      </c>
      <c r="C28" s="90">
        <f t="shared" si="0"/>
        <v>0</v>
      </c>
      <c r="D28" s="89">
        <v>0</v>
      </c>
      <c r="E28" s="89">
        <v>0</v>
      </c>
    </row>
    <row r="29" spans="1:10" s="43" customFormat="1" ht="15.75" x14ac:dyDescent="0.25">
      <c r="A29" s="61"/>
      <c r="B29" s="69" t="s">
        <v>20</v>
      </c>
      <c r="C29" s="82">
        <f>C18+C23+C27+C28</f>
        <v>1500</v>
      </c>
      <c r="D29" s="82">
        <f>D18+D23+D27+D28</f>
        <v>1500</v>
      </c>
      <c r="E29" s="82">
        <f>E18+E23+E27+E28</f>
        <v>1500</v>
      </c>
      <c r="F29" s="60"/>
    </row>
    <row r="30" spans="1:10" ht="15.75" x14ac:dyDescent="0.2">
      <c r="A30" s="59"/>
      <c r="B30" s="59"/>
      <c r="C30" s="59"/>
      <c r="D30" s="59"/>
      <c r="E30" s="59"/>
      <c r="F30" s="62"/>
    </row>
    <row r="31" spans="1:10" ht="15.75" x14ac:dyDescent="0.25">
      <c r="A31" s="63"/>
      <c r="B31" s="12" t="s">
        <v>172</v>
      </c>
      <c r="C31" s="25"/>
      <c r="E31" s="12" t="s">
        <v>173</v>
      </c>
      <c r="F31" s="25"/>
      <c r="G31" s="28"/>
      <c r="I31" s="28"/>
    </row>
    <row r="32" spans="1:10" ht="15.75" x14ac:dyDescent="0.25">
      <c r="A32" s="59"/>
      <c r="B32" s="26"/>
      <c r="C32" s="26"/>
      <c r="D32" s="26"/>
      <c r="E32" s="26"/>
      <c r="F32" s="26"/>
      <c r="G32" s="30"/>
      <c r="H32" s="30"/>
      <c r="I32" s="30"/>
      <c r="J32" s="30"/>
    </row>
    <row r="33" spans="1:10" ht="15.75" x14ac:dyDescent="0.25">
      <c r="A33" s="59"/>
      <c r="B33" s="26"/>
      <c r="C33" s="26"/>
      <c r="D33" s="26" t="s">
        <v>21</v>
      </c>
      <c r="E33" s="26"/>
      <c r="G33" s="26"/>
      <c r="H33" s="26"/>
      <c r="I33" s="26"/>
      <c r="J33" s="26"/>
    </row>
    <row r="34" spans="1:10" ht="15.75" x14ac:dyDescent="0.2">
      <c r="A34" s="59"/>
      <c r="B34" s="44"/>
      <c r="C34" s="44"/>
      <c r="D34" s="44"/>
      <c r="E34" s="64"/>
    </row>
    <row r="35" spans="1:10" ht="15.75" x14ac:dyDescent="0.2">
      <c r="A35" s="59"/>
      <c r="B35" s="44"/>
      <c r="C35" s="44"/>
      <c r="D35" s="44"/>
      <c r="E35" s="44"/>
    </row>
    <row r="36" spans="1:10" ht="15.75" x14ac:dyDescent="0.2">
      <c r="A36" s="59"/>
      <c r="B36" s="44"/>
      <c r="C36" s="44"/>
      <c r="D36" s="44"/>
      <c r="E36" s="44"/>
    </row>
    <row r="37" spans="1:10" ht="15.75" x14ac:dyDescent="0.2">
      <c r="A37" s="59"/>
      <c r="B37" s="44"/>
      <c r="C37" s="44"/>
      <c r="D37" s="44"/>
      <c r="E37" s="44"/>
    </row>
    <row r="38" spans="1:10" ht="15.75" x14ac:dyDescent="0.2">
      <c r="A38" s="59"/>
      <c r="B38" s="59"/>
      <c r="C38" s="59"/>
      <c r="D38" s="59"/>
      <c r="E38" s="59"/>
    </row>
  </sheetData>
  <mergeCells count="9">
    <mergeCell ref="A8:E8"/>
    <mergeCell ref="A9:E9"/>
    <mergeCell ref="A10:E10"/>
    <mergeCell ref="A12:E12"/>
    <mergeCell ref="A14:A16"/>
    <mergeCell ref="B14:B16"/>
    <mergeCell ref="C14:E14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ф.1_ИП ТС</vt:lpstr>
      <vt:lpstr>Ф.2-ПКГО</vt:lpstr>
      <vt:lpstr>Ф.3-ПКГО</vt:lpstr>
      <vt:lpstr>Ф.4-ПКГО</vt:lpstr>
      <vt:lpstr>ф.5-ИП ТС</vt:lpstr>
      <vt:lpstr>'ф.1_ИП ТС'!Область_печати</vt:lpstr>
      <vt:lpstr>'Ф.2-ПКГО'!Область_печати</vt:lpstr>
      <vt:lpstr>'Ф.3-ПКГО'!Область_печати</vt:lpstr>
      <vt:lpstr>'Ф.4-ПКГО'!Область_печати</vt:lpstr>
      <vt:lpstr>'ф.5-ИП ТС'!Область_печати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Качаева Наталья Сергеевна</cp:lastModifiedBy>
  <cp:lastPrinted>2022-04-12T21:00:17Z</cp:lastPrinted>
  <dcterms:created xsi:type="dcterms:W3CDTF">2010-05-19T10:50:44Z</dcterms:created>
  <dcterms:modified xsi:type="dcterms:W3CDTF">2022-05-16T01:46:30Z</dcterms:modified>
</cp:coreProperties>
</file>