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мои документы\Сборники\ВЕСТНИКИ\2019\2019-4кв\"/>
    </mc:Choice>
  </mc:AlternateContent>
  <bookViews>
    <workbookView xWindow="6948" yWindow="-96" windowWidth="10020" windowHeight="8568"/>
  </bookViews>
  <sheets>
    <sheet name="Лист2" sheetId="2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E26" i="2" l="1"/>
  <c r="E27" i="2"/>
  <c r="E28" i="2"/>
  <c r="E29" i="2"/>
  <c r="E30" i="2"/>
  <c r="E31" i="2"/>
  <c r="E32" i="2"/>
  <c r="E25" i="2"/>
  <c r="D26" i="2"/>
  <c r="F26" i="2" s="1"/>
  <c r="D27" i="2"/>
  <c r="D28" i="2"/>
  <c r="F28" i="2" s="1"/>
  <c r="D29" i="2"/>
  <c r="F29" i="2" s="1"/>
  <c r="D30" i="2"/>
  <c r="F30" i="2" s="1"/>
  <c r="D31" i="2"/>
  <c r="F31" i="2" s="1"/>
  <c r="D32" i="2"/>
  <c r="D25" i="2"/>
  <c r="F25" i="2" s="1"/>
  <c r="D11" i="2"/>
  <c r="E11" i="2"/>
  <c r="C12" i="2"/>
  <c r="E12" i="2" s="1"/>
  <c r="D13" i="2"/>
  <c r="E14" i="2"/>
  <c r="D14" i="2"/>
  <c r="D15" i="2"/>
  <c r="E16" i="2"/>
  <c r="D17" i="2"/>
  <c r="E18" i="2"/>
  <c r="F32" i="2" l="1"/>
  <c r="G32" i="2" s="1"/>
  <c r="H32" i="2" s="1"/>
  <c r="F27" i="2"/>
  <c r="G27" i="2" s="1"/>
  <c r="H27" i="2" s="1"/>
  <c r="F11" i="2"/>
  <c r="G11" i="2" s="1"/>
  <c r="D18" i="2"/>
  <c r="F18" i="2" s="1"/>
  <c r="G18" i="2" s="1"/>
  <c r="H18" i="2" s="1"/>
  <c r="D12" i="2"/>
  <c r="F12" i="2" s="1"/>
  <c r="G12" i="2" s="1"/>
  <c r="H12" i="2" s="1"/>
  <c r="G29" i="2"/>
  <c r="H29" i="2" s="1"/>
  <c r="G28" i="2"/>
  <c r="H28" i="2" s="1"/>
  <c r="G26" i="2"/>
  <c r="H26" i="2" s="1"/>
  <c r="G31" i="2"/>
  <c r="H31" i="2" s="1"/>
  <c r="G30" i="2"/>
  <c r="H30" i="2" s="1"/>
  <c r="G25" i="2"/>
  <c r="H25" i="2" s="1"/>
  <c r="D16" i="2"/>
  <c r="F16" i="2" s="1"/>
  <c r="F14" i="2"/>
  <c r="G14" i="2" s="1"/>
  <c r="E17" i="2"/>
  <c r="F17" i="2" s="1"/>
  <c r="E15" i="2"/>
  <c r="F15" i="2" s="1"/>
  <c r="E13" i="2"/>
  <c r="F13" i="2" s="1"/>
  <c r="H11" i="2" l="1"/>
  <c r="G16" i="2"/>
  <c r="H16" i="2" s="1"/>
  <c r="H14" i="2"/>
  <c r="G15" i="2"/>
  <c r="H15" i="2" s="1"/>
  <c r="G17" i="2"/>
  <c r="H17" i="2" s="1"/>
  <c r="G13" i="2"/>
  <c r="H13" i="2" s="1"/>
</calcChain>
</file>

<file path=xl/sharedStrings.xml><?xml version="1.0" encoding="utf-8"?>
<sst xmlns="http://schemas.openxmlformats.org/spreadsheetml/2006/main" count="60" uniqueCount="40">
  <si>
    <t>РАСЧЕТ</t>
  </si>
  <si>
    <t>размера средств на оплату труда работников строительства</t>
  </si>
  <si>
    <t>Размер оплаты труда рабочих-строителей, занятых на строительных работах</t>
  </si>
  <si>
    <t xml:space="preserve">Разряд рабочих  </t>
  </si>
  <si>
    <t>Размер коэффициента по раз- рядам</t>
  </si>
  <si>
    <t>Северные надбавки 80%</t>
  </si>
  <si>
    <t>Миним. размер тарифной ставки</t>
  </si>
  <si>
    <t>С районным коэффициентом 1,8</t>
  </si>
  <si>
    <t>Итого</t>
  </si>
  <si>
    <t>Резерв отпуска</t>
  </si>
  <si>
    <t>Всего</t>
  </si>
  <si>
    <t xml:space="preserve">Оплата проезда </t>
  </si>
  <si>
    <t xml:space="preserve">       Размер оплаты труда механизаторов, занятых управлением строительных машин,  механизмов и автотранспортных средств устанавливается по тарифным ставкам рабочих в соответствии с квалификационным разрядом машиниста для данного механизма.</t>
  </si>
  <si>
    <t>Размер оплаты труда механизаторов, занятых управлением строительных машин, механизмов и автотранспортных средств</t>
  </si>
  <si>
    <t>Разряд механизаторов</t>
  </si>
  <si>
    <t>С район- ным коэффициентом</t>
  </si>
  <si>
    <t xml:space="preserve">Северные надбавки </t>
  </si>
  <si>
    <t>проезд</t>
  </si>
  <si>
    <t>1 разряд</t>
  </si>
  <si>
    <t>2 разряд</t>
  </si>
  <si>
    <t>3 разряд</t>
  </si>
  <si>
    <t>4 разряд</t>
  </si>
  <si>
    <t>5 разряд</t>
  </si>
  <si>
    <t>6 разряд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</si>
  <si>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</si>
  <si>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</si>
  <si>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</si>
  <si>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</si>
  <si>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</si>
  <si>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</si>
  <si>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</si>
  <si>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Разряды</t>
  </si>
  <si>
    <t xml:space="preserve">Стоимость  1чел.час </t>
  </si>
  <si>
    <t xml:space="preserve">       Расчет выполнен в соответствии с МДС 83-1.99 "Методические рекомендации по определению размера средств на оплату труда работников строительно-монтажных и ремонтно-строительных организаций.", утвержденной и введенной в действие постановлением Госстроя России от 29.04.1999 № 31 и рекомендован для определения размера средств на оплату труда рабочих-строителей и механизаторов, осуществляющих строительство объектов, финансирование которых производится с привлечением средств государственного бюджета всех уровней и государственных внебюджетных средств.</t>
  </si>
  <si>
    <t xml:space="preserve"> Среднемесячное количество часов при 40-часовой рабочей неделе в 2019 году   -  164,17 час</t>
  </si>
  <si>
    <t xml:space="preserve"> за 4-й квартал 2019 г.</t>
  </si>
  <si>
    <t xml:space="preserve">       В соответствии с разделом "Оплата и нормирование труда" Федерального отраслевого соглашения по строительству и промышленности  строительных материалов Российской Федерации на 2017-2019 годы  минимальный размер месячной тарифной ставки рабочего 1 разряда принят по 1,2 величины прожиточного минимума. Постановлением Правительства Камчатского края от 25.10.2019  № 452-П  за 3 квартал 2019 г. величина прожиточного минимума для трудоспособного населения составила 21679,00 руб. В расчете размер месячной тарифной ставки 1 разряда принят  21679 х 1,2 = 26014,80 руб.в месяц. </t>
  </si>
  <si>
    <r>
      <t xml:space="preserve">         Расчетная стоимость 1 чел-часа оплаты труда рабочих-строителей 4 разряда составляет</t>
    </r>
    <r>
      <rPr>
        <b/>
        <sz val="11"/>
        <rFont val="Times New Roman"/>
        <family val="1"/>
        <charset val="204"/>
      </rPr>
      <t xml:space="preserve">  351,19 руб, </t>
    </r>
    <r>
      <rPr>
        <sz val="11"/>
        <rFont val="Times New Roman"/>
        <family val="1"/>
        <charset val="204"/>
      </rPr>
      <t>в том числе северные надбавки -</t>
    </r>
    <r>
      <rPr>
        <b/>
        <sz val="11"/>
        <rFont val="Times New Roman"/>
        <family val="1"/>
        <charset val="204"/>
      </rPr>
      <t xml:space="preserve"> 94,38 руб. Затраты на оплату проезда в отпуск и обратно в размере 13,99 рубля на 1 чел-час.</t>
    </r>
  </si>
  <si>
    <t>Размер средств на оплату труда механизаторов, занятых управлением строительных машин, механизмов и автотранспортных средств за 4-й квартал 2019 г.</t>
  </si>
  <si>
    <t>Размер средств на оплату труда рабочих-строителей за 4-й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</si>
</sst>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7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</cellStyleXfs>
  <cellXfs count="129">
    <xf numFmtId="0" fontId="0" fillId="0" borderId="0" xfId="0"/>
    <xf numFmtId="0" fontId="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" fillId="0" borderId="17" xfId="1" applyNumberFormat="1" applyFont="1" applyFill="1" applyBorder="1" applyAlignment="1">
      <alignment horizontal="center" vertical="center" wrapText="1"/>
    </xf>
    <xf numFmtId="1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 wrapText="1"/>
    </xf>
    <xf numFmtId="0" fontId="13" fillId="0" borderId="0" xfId="2"/>
    <xf numFmtId="0" fontId="3" fillId="0" borderId="0" xfId="2" applyFont="1" applyAlignment="1">
      <alignment horizontal="center"/>
    </xf>
    <xf numFmtId="0" fontId="13" fillId="0" borderId="0" xfId="2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2" fontId="14" fillId="0" borderId="12" xfId="2" applyNumberFormat="1" applyFont="1" applyBorder="1" applyAlignment="1">
      <alignment horizontal="center"/>
    </xf>
    <xf numFmtId="0" fontId="13" fillId="0" borderId="6" xfId="2" applyBorder="1" applyAlignment="1">
      <alignment horizontal="center"/>
    </xf>
    <xf numFmtId="2" fontId="13" fillId="0" borderId="12" xfId="2" applyNumberFormat="1" applyFont="1" applyBorder="1" applyAlignment="1">
      <alignment horizontal="center"/>
    </xf>
    <xf numFmtId="0" fontId="13" fillId="0" borderId="7" xfId="2" applyBorder="1" applyAlignment="1">
      <alignment horizontal="center"/>
    </xf>
    <xf numFmtId="2" fontId="13" fillId="0" borderId="13" xfId="2" applyNumberFormat="1" applyFont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2" fontId="14" fillId="0" borderId="0" xfId="2" applyNumberFormat="1" applyFont="1" applyBorder="1" applyAlignment="1">
      <alignment horizontal="center"/>
    </xf>
    <xf numFmtId="0" fontId="13" fillId="3" borderId="11" xfId="2" applyFill="1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11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0" xfId="2" applyBorder="1"/>
    <xf numFmtId="2" fontId="14" fillId="0" borderId="0" xfId="2" applyNumberFormat="1" applyFont="1" applyBorder="1"/>
    <xf numFmtId="2" fontId="13" fillId="0" borderId="0" xfId="2" applyNumberFormat="1" applyBorder="1"/>
    <xf numFmtId="2" fontId="13" fillId="0" borderId="0" xfId="2" applyNumberFormat="1" applyFont="1" applyBorder="1"/>
    <xf numFmtId="0" fontId="3" fillId="0" borderId="0" xfId="2" applyFont="1" applyAlignment="1">
      <alignment horizontal="center"/>
    </xf>
    <xf numFmtId="0" fontId="13" fillId="0" borderId="3" xfId="2" applyFont="1" applyBorder="1" applyAlignment="1">
      <alignment horizontal="center" vertical="center" wrapText="1"/>
    </xf>
    <xf numFmtId="2" fontId="14" fillId="0" borderId="2" xfId="2" applyNumberFormat="1" applyFont="1" applyBorder="1" applyAlignment="1">
      <alignment horizontal="center"/>
    </xf>
    <xf numFmtId="2" fontId="13" fillId="0" borderId="2" xfId="2" applyNumberFormat="1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13" fillId="0" borderId="0" xfId="2" applyFont="1"/>
    <xf numFmtId="0" fontId="15" fillId="0" borderId="0" xfId="0" applyFont="1"/>
    <xf numFmtId="2" fontId="3" fillId="3" borderId="2" xfId="2" applyNumberFormat="1" applyFont="1" applyFill="1" applyBorder="1" applyAlignment="1">
      <alignment horizontal="center"/>
    </xf>
    <xf numFmtId="2" fontId="16" fillId="0" borderId="2" xfId="2" applyNumberFormat="1" applyFont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13" fillId="3" borderId="11" xfId="2" applyFont="1" applyFill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3" borderId="3" xfId="2" applyFont="1" applyFill="1" applyBorder="1" applyAlignment="1">
      <alignment horizontal="center" wrapText="1"/>
    </xf>
    <xf numFmtId="2" fontId="1" fillId="0" borderId="2" xfId="1" applyNumberFormat="1" applyFont="1" applyBorder="1"/>
    <xf numFmtId="2" fontId="3" fillId="0" borderId="2" xfId="1" applyNumberFormat="1" applyFont="1" applyBorder="1"/>
    <xf numFmtId="2" fontId="1" fillId="0" borderId="1" xfId="1" applyNumberFormat="1" applyFont="1" applyBorder="1"/>
    <xf numFmtId="1" fontId="1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" fontId="4" fillId="0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2" xfId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Border="1" applyAlignment="1">
      <alignment horizontal="right"/>
    </xf>
    <xf numFmtId="0" fontId="10" fillId="0" borderId="0" xfId="1" applyFont="1" applyFill="1" applyAlignment="1">
      <alignment horizontal="justify" wrapText="1"/>
    </xf>
    <xf numFmtId="0" fontId="8" fillId="0" borderId="23" xfId="1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justify" vertical="top" wrapText="1"/>
    </xf>
    <xf numFmtId="0" fontId="8" fillId="0" borderId="0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top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13" fillId="3" borderId="18" xfId="2" applyFill="1" applyBorder="1" applyAlignment="1">
      <alignment horizontal="center"/>
    </xf>
    <xf numFmtId="0" fontId="13" fillId="3" borderId="14" xfId="2" applyFill="1" applyBorder="1" applyAlignment="1">
      <alignment horizontal="center"/>
    </xf>
    <xf numFmtId="0" fontId="14" fillId="0" borderId="0" xfId="2" applyFont="1" applyBorder="1" applyAlignment="1">
      <alignment horizontal="center" vertical="justify"/>
    </xf>
    <xf numFmtId="0" fontId="3" fillId="0" borderId="0" xfId="2" applyFont="1" applyAlignment="1">
      <alignment horizontal="center"/>
    </xf>
    <xf numFmtId="0" fontId="13" fillId="3" borderId="19" xfId="2" applyFill="1" applyBorder="1" applyAlignment="1">
      <alignment horizontal="center" vertical="center"/>
    </xf>
    <xf numFmtId="0" fontId="13" fillId="3" borderId="20" xfId="2" applyFill="1" applyBorder="1" applyAlignment="1">
      <alignment horizontal="center" vertical="center"/>
    </xf>
    <xf numFmtId="0" fontId="13" fillId="3" borderId="21" xfId="2" applyFill="1" applyBorder="1" applyAlignment="1">
      <alignment horizontal="center"/>
    </xf>
    <xf numFmtId="0" fontId="13" fillId="3" borderId="22" xfId="2" applyFill="1" applyBorder="1" applyAlignment="1">
      <alignment horizontal="center"/>
    </xf>
    <xf numFmtId="2" fontId="4" fillId="0" borderId="27" xfId="1" applyNumberFormat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workbookViewId="0">
      <selection activeCell="B35" sqref="B35:B36"/>
    </sheetView>
  </sheetViews>
  <sheetFormatPr defaultRowHeight="14.4" x14ac:dyDescent="0.3"/>
  <cols>
    <col min="1" max="1" width="6.44140625" customWidth="1"/>
    <col min="2" max="2" width="8" customWidth="1"/>
    <col min="3" max="3" width="10" customWidth="1"/>
    <col min="4" max="4" width="10.88671875" customWidth="1"/>
    <col min="5" max="5" width="11.5546875" customWidth="1"/>
    <col min="6" max="6" width="10.5546875" customWidth="1"/>
    <col min="7" max="7" width="10.109375" customWidth="1"/>
    <col min="8" max="8" width="11.33203125" customWidth="1"/>
    <col min="9" max="9" width="8.44140625" customWidth="1"/>
  </cols>
  <sheetData>
    <row r="1" spans="1:10" ht="11.4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0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</row>
    <row r="3" spans="1:10" ht="14.4" customHeight="1" x14ac:dyDescent="0.3">
      <c r="A3" s="92" t="s">
        <v>35</v>
      </c>
      <c r="B3" s="92"/>
      <c r="C3" s="92"/>
      <c r="D3" s="92"/>
      <c r="E3" s="92"/>
      <c r="F3" s="92"/>
      <c r="G3" s="92"/>
      <c r="H3" s="92"/>
      <c r="I3" s="92"/>
    </row>
    <row r="4" spans="1:10" ht="100.2" customHeight="1" x14ac:dyDescent="0.3">
      <c r="A4" s="93" t="s">
        <v>33</v>
      </c>
      <c r="B4" s="93"/>
      <c r="C4" s="93"/>
      <c r="D4" s="93"/>
      <c r="E4" s="93"/>
      <c r="F4" s="93"/>
      <c r="G4" s="93"/>
      <c r="H4" s="93"/>
      <c r="I4" s="93"/>
    </row>
    <row r="5" spans="1:10" ht="100.8" customHeight="1" x14ac:dyDescent="0.3">
      <c r="A5" s="93" t="s">
        <v>36</v>
      </c>
      <c r="B5" s="93"/>
      <c r="C5" s="93"/>
      <c r="D5" s="93"/>
      <c r="E5" s="93"/>
      <c r="F5" s="93"/>
      <c r="G5" s="93"/>
      <c r="H5" s="93"/>
      <c r="I5" s="93"/>
      <c r="J5" s="78"/>
    </row>
    <row r="6" spans="1:10" ht="15" customHeight="1" x14ac:dyDescent="0.3">
      <c r="A6" s="90" t="s">
        <v>34</v>
      </c>
      <c r="B6" s="90"/>
      <c r="C6" s="90"/>
      <c r="D6" s="90"/>
      <c r="E6" s="90"/>
      <c r="F6" s="90"/>
      <c r="G6" s="90"/>
      <c r="H6" s="90"/>
      <c r="I6" s="90"/>
    </row>
    <row r="7" spans="1:10" ht="18.75" customHeight="1" thickBot="1" x14ac:dyDescent="0.35">
      <c r="A7" s="91" t="s">
        <v>2</v>
      </c>
      <c r="B7" s="91"/>
      <c r="C7" s="91"/>
      <c r="D7" s="91"/>
      <c r="E7" s="91"/>
      <c r="F7" s="91"/>
      <c r="G7" s="91"/>
      <c r="H7" s="91"/>
      <c r="I7" s="91"/>
    </row>
    <row r="8" spans="1:10" ht="14.4" customHeight="1" x14ac:dyDescent="0.3">
      <c r="A8" s="100" t="s">
        <v>3</v>
      </c>
      <c r="B8" s="95" t="s">
        <v>4</v>
      </c>
      <c r="C8" s="95" t="s">
        <v>6</v>
      </c>
      <c r="D8" s="95" t="s">
        <v>7</v>
      </c>
      <c r="E8" s="95" t="s">
        <v>5</v>
      </c>
      <c r="F8" s="95" t="s">
        <v>8</v>
      </c>
      <c r="G8" s="95" t="s">
        <v>9</v>
      </c>
      <c r="H8" s="95" t="s">
        <v>10</v>
      </c>
      <c r="I8" s="97" t="s">
        <v>11</v>
      </c>
    </row>
    <row r="9" spans="1:10" ht="19.95" customHeight="1" thickBot="1" x14ac:dyDescent="0.35">
      <c r="A9" s="101"/>
      <c r="B9" s="96"/>
      <c r="C9" s="96"/>
      <c r="D9" s="96"/>
      <c r="E9" s="96"/>
      <c r="F9" s="96"/>
      <c r="G9" s="96"/>
      <c r="H9" s="96"/>
      <c r="I9" s="98"/>
    </row>
    <row r="10" spans="1:10" ht="15.75" customHeight="1" thickBot="1" x14ac:dyDescent="0.3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85">
        <v>9</v>
      </c>
    </row>
    <row r="11" spans="1:10" ht="15" thickBot="1" x14ac:dyDescent="0.35">
      <c r="A11" s="6">
        <v>1</v>
      </c>
      <c r="B11" s="7">
        <v>1</v>
      </c>
      <c r="C11" s="68">
        <v>14453</v>
      </c>
      <c r="D11" s="70">
        <f>C11*1.8</f>
        <v>26015.4</v>
      </c>
      <c r="E11" s="70">
        <f t="shared" ref="E11:E18" si="0">C11*0.8</f>
        <v>11562.400000000001</v>
      </c>
      <c r="F11" s="70">
        <f t="shared" ref="F11:F18" si="1">SUM(D11:E11)</f>
        <v>37577.800000000003</v>
      </c>
      <c r="G11" s="70">
        <f>F11*0.145</f>
        <v>5448.7809999999999</v>
      </c>
      <c r="H11" s="71">
        <f>SUM(F11:G11)</f>
        <v>43026.581000000006</v>
      </c>
      <c r="I11" s="86">
        <v>2296.65</v>
      </c>
    </row>
    <row r="12" spans="1:10" ht="15" thickBot="1" x14ac:dyDescent="0.35">
      <c r="A12" s="1">
        <v>2</v>
      </c>
      <c r="B12" s="8">
        <v>1.085</v>
      </c>
      <c r="C12" s="69">
        <f>C11*B12</f>
        <v>15681.504999999999</v>
      </c>
      <c r="D12" s="72">
        <f>C12*1.8</f>
        <v>28226.708999999999</v>
      </c>
      <c r="E12" s="72">
        <f t="shared" si="0"/>
        <v>12545.204</v>
      </c>
      <c r="F12" s="72">
        <f>SUM(D12:E12)</f>
        <v>40771.913</v>
      </c>
      <c r="G12" s="72">
        <f>F12*0.145</f>
        <v>5911.927385</v>
      </c>
      <c r="H12" s="73">
        <f>SUM(F12:G12)</f>
        <v>46683.840385000003</v>
      </c>
      <c r="I12" s="86">
        <v>2296.65</v>
      </c>
    </row>
    <row r="13" spans="1:10" ht="15" thickBot="1" x14ac:dyDescent="0.35">
      <c r="A13" s="1">
        <v>3</v>
      </c>
      <c r="B13" s="8">
        <v>1.19</v>
      </c>
      <c r="C13" s="69">
        <f>C11*B13</f>
        <v>17199.07</v>
      </c>
      <c r="D13" s="72">
        <f t="shared" ref="D13:D18" si="2">C13*1.8</f>
        <v>30958.326000000001</v>
      </c>
      <c r="E13" s="72">
        <f t="shared" si="0"/>
        <v>13759.256000000001</v>
      </c>
      <c r="F13" s="72">
        <f t="shared" si="1"/>
        <v>44717.582000000002</v>
      </c>
      <c r="G13" s="72">
        <f t="shared" ref="G13:G18" si="3">F13*0.145</f>
        <v>6484.0493900000001</v>
      </c>
      <c r="H13" s="73">
        <f t="shared" ref="H13:H18" si="4">SUM(F13:G13)</f>
        <v>51201.631390000002</v>
      </c>
      <c r="I13" s="86">
        <v>2296.65</v>
      </c>
    </row>
    <row r="14" spans="1:10" ht="15" thickBot="1" x14ac:dyDescent="0.35">
      <c r="A14" s="2">
        <v>4</v>
      </c>
      <c r="B14" s="9">
        <v>1.34</v>
      </c>
      <c r="C14" s="114">
        <f>C11*B14</f>
        <v>19367.02</v>
      </c>
      <c r="D14" s="74">
        <f t="shared" si="2"/>
        <v>34860.635999999999</v>
      </c>
      <c r="E14" s="74">
        <f t="shared" si="0"/>
        <v>15493.616000000002</v>
      </c>
      <c r="F14" s="74">
        <f t="shared" si="1"/>
        <v>50354.252</v>
      </c>
      <c r="G14" s="74">
        <f t="shared" si="3"/>
        <v>7301.36654</v>
      </c>
      <c r="H14" s="75">
        <f t="shared" si="4"/>
        <v>57655.618540000003</v>
      </c>
      <c r="I14" s="86">
        <v>2296.65</v>
      </c>
    </row>
    <row r="15" spans="1:10" ht="15" thickBot="1" x14ac:dyDescent="0.35">
      <c r="A15" s="1">
        <v>5</v>
      </c>
      <c r="B15" s="8">
        <v>1.54</v>
      </c>
      <c r="C15" s="69">
        <f>C11*B15</f>
        <v>22257.62</v>
      </c>
      <c r="D15" s="72">
        <f t="shared" si="2"/>
        <v>40063.716</v>
      </c>
      <c r="E15" s="72">
        <f t="shared" si="0"/>
        <v>17806.096000000001</v>
      </c>
      <c r="F15" s="72">
        <f t="shared" si="1"/>
        <v>57869.812000000005</v>
      </c>
      <c r="G15" s="72">
        <f t="shared" si="3"/>
        <v>8391.1227400000007</v>
      </c>
      <c r="H15" s="73">
        <f t="shared" si="4"/>
        <v>66260.934740000012</v>
      </c>
      <c r="I15" s="86">
        <v>2296.65</v>
      </c>
    </row>
    <row r="16" spans="1:10" ht="15" thickBot="1" x14ac:dyDescent="0.35">
      <c r="A16" s="1">
        <v>6</v>
      </c>
      <c r="B16" s="8">
        <v>1.8</v>
      </c>
      <c r="C16" s="69">
        <f>C11*B16</f>
        <v>26015.4</v>
      </c>
      <c r="D16" s="72">
        <f t="shared" si="2"/>
        <v>46827.72</v>
      </c>
      <c r="E16" s="72">
        <f t="shared" si="0"/>
        <v>20812.320000000003</v>
      </c>
      <c r="F16" s="72">
        <f t="shared" si="1"/>
        <v>67640.040000000008</v>
      </c>
      <c r="G16" s="72">
        <f t="shared" si="3"/>
        <v>9807.8058000000001</v>
      </c>
      <c r="H16" s="73">
        <f>SUM(F16:G16)</f>
        <v>77447.84580000001</v>
      </c>
      <c r="I16" s="86">
        <v>2296.65</v>
      </c>
    </row>
    <row r="17" spans="1:9" ht="15" thickBot="1" x14ac:dyDescent="0.35">
      <c r="A17" s="1">
        <v>7</v>
      </c>
      <c r="B17" s="8">
        <v>1.92</v>
      </c>
      <c r="C17" s="69">
        <f>C11*B17</f>
        <v>27749.759999999998</v>
      </c>
      <c r="D17" s="72">
        <f t="shared" si="2"/>
        <v>49949.567999999999</v>
      </c>
      <c r="E17" s="72">
        <f>C17*0.8</f>
        <v>22199.808000000001</v>
      </c>
      <c r="F17" s="72">
        <f t="shared" si="1"/>
        <v>72149.376000000004</v>
      </c>
      <c r="G17" s="72">
        <f t="shared" si="3"/>
        <v>10461.659519999999</v>
      </c>
      <c r="H17" s="73">
        <f t="shared" si="4"/>
        <v>82611.035520000005</v>
      </c>
      <c r="I17" s="86">
        <v>2296.65</v>
      </c>
    </row>
    <row r="18" spans="1:9" ht="15" thickBot="1" x14ac:dyDescent="0.35">
      <c r="A18" s="3">
        <v>8</v>
      </c>
      <c r="B18" s="10">
        <v>2.0499999999999998</v>
      </c>
      <c r="C18" s="69">
        <f>C11*B18</f>
        <v>29628.649999999998</v>
      </c>
      <c r="D18" s="76">
        <f t="shared" si="2"/>
        <v>53331.57</v>
      </c>
      <c r="E18" s="76">
        <f t="shared" si="0"/>
        <v>23702.92</v>
      </c>
      <c r="F18" s="76">
        <f t="shared" si="1"/>
        <v>77034.489999999991</v>
      </c>
      <c r="G18" s="76">
        <f t="shared" si="3"/>
        <v>11170.001049999997</v>
      </c>
      <c r="H18" s="77">
        <f t="shared" si="4"/>
        <v>88204.491049999982</v>
      </c>
      <c r="I18" s="87">
        <v>2296.65</v>
      </c>
    </row>
    <row r="19" spans="1:9" ht="1.2" customHeight="1" x14ac:dyDescent="0.3">
      <c r="A19" s="11"/>
      <c r="B19" s="22"/>
      <c r="C19" s="23"/>
      <c r="D19" s="24"/>
      <c r="E19" s="24"/>
      <c r="F19" s="24"/>
      <c r="G19" s="24"/>
      <c r="H19" s="25"/>
      <c r="I19" s="26"/>
    </row>
    <row r="20" spans="1:9" ht="44.4" customHeight="1" x14ac:dyDescent="0.3">
      <c r="A20" s="99" t="s">
        <v>37</v>
      </c>
      <c r="B20" s="99"/>
      <c r="C20" s="99"/>
      <c r="D20" s="99"/>
      <c r="E20" s="99"/>
      <c r="F20" s="99"/>
      <c r="G20" s="99"/>
      <c r="H20" s="99"/>
      <c r="I20" s="99"/>
    </row>
    <row r="21" spans="1:9" ht="44.4" customHeight="1" x14ac:dyDescent="0.3">
      <c r="A21" s="99" t="s">
        <v>12</v>
      </c>
      <c r="B21" s="99"/>
      <c r="C21" s="99"/>
      <c r="D21" s="99"/>
      <c r="E21" s="99"/>
      <c r="F21" s="99"/>
      <c r="G21" s="99"/>
      <c r="H21" s="99"/>
      <c r="I21" s="99"/>
    </row>
    <row r="22" spans="1:9" ht="30.6" customHeight="1" thickBot="1" x14ac:dyDescent="0.35">
      <c r="A22" s="94" t="s">
        <v>13</v>
      </c>
      <c r="B22" s="94"/>
      <c r="C22" s="94"/>
      <c r="D22" s="94"/>
      <c r="E22" s="94"/>
      <c r="F22" s="94"/>
      <c r="G22" s="94"/>
      <c r="H22" s="94"/>
      <c r="I22" s="94"/>
    </row>
    <row r="23" spans="1:9" ht="38.4" x14ac:dyDescent="0.3">
      <c r="A23" s="123" t="s">
        <v>14</v>
      </c>
      <c r="B23" s="124" t="s">
        <v>4</v>
      </c>
      <c r="C23" s="124" t="s">
        <v>6</v>
      </c>
      <c r="D23" s="124" t="s">
        <v>15</v>
      </c>
      <c r="E23" s="124" t="s">
        <v>16</v>
      </c>
      <c r="F23" s="124" t="s">
        <v>8</v>
      </c>
      <c r="G23" s="124" t="s">
        <v>9</v>
      </c>
      <c r="H23" s="124" t="s">
        <v>10</v>
      </c>
      <c r="I23" s="125" t="s">
        <v>11</v>
      </c>
    </row>
    <row r="24" spans="1:9" ht="12.6" customHeight="1" x14ac:dyDescent="0.3">
      <c r="A24" s="126">
        <v>1</v>
      </c>
      <c r="B24" s="122">
        <v>2</v>
      </c>
      <c r="C24" s="122">
        <v>3</v>
      </c>
      <c r="D24" s="122">
        <v>4</v>
      </c>
      <c r="E24" s="122">
        <v>5</v>
      </c>
      <c r="F24" s="122">
        <v>6</v>
      </c>
      <c r="G24" s="122">
        <v>11</v>
      </c>
      <c r="H24" s="122">
        <v>12</v>
      </c>
      <c r="I24" s="127">
        <v>13</v>
      </c>
    </row>
    <row r="25" spans="1:9" ht="12.6" customHeight="1" x14ac:dyDescent="0.3">
      <c r="A25" s="12">
        <v>1</v>
      </c>
      <c r="B25" s="81">
        <v>1</v>
      </c>
      <c r="C25" s="82">
        <v>15096</v>
      </c>
      <c r="D25" s="13">
        <f>C25*1.8</f>
        <v>27172.799999999999</v>
      </c>
      <c r="E25" s="13">
        <f>C25*0.8</f>
        <v>12076.800000000001</v>
      </c>
      <c r="F25" s="13">
        <f>D25+E25</f>
        <v>39249.599999999999</v>
      </c>
      <c r="G25" s="13">
        <f>F25*0.145</f>
        <v>5691.1919999999991</v>
      </c>
      <c r="H25" s="14">
        <f>F25+G25</f>
        <v>44940.792000000001</v>
      </c>
      <c r="I25" s="83">
        <v>2296.65</v>
      </c>
    </row>
    <row r="26" spans="1:9" x14ac:dyDescent="0.3">
      <c r="A26" s="12">
        <v>2</v>
      </c>
      <c r="B26" s="19">
        <v>1.085</v>
      </c>
      <c r="C26" s="79">
        <v>17114</v>
      </c>
      <c r="D26" s="13">
        <f t="shared" ref="D26:D34" si="5">C26*1.8</f>
        <v>30805.200000000001</v>
      </c>
      <c r="E26" s="13">
        <f t="shared" ref="E26:E34" si="6">C26*0.8</f>
        <v>13691.2</v>
      </c>
      <c r="F26" s="13">
        <f t="shared" ref="F26:F34" si="7">D26+E26</f>
        <v>44496.4</v>
      </c>
      <c r="G26" s="13">
        <f t="shared" ref="G26:G34" si="8">F26*0.145</f>
        <v>6451.9780000000001</v>
      </c>
      <c r="H26" s="14">
        <f t="shared" ref="H26:H34" si="9">F26+G26</f>
        <v>50948.378000000004</v>
      </c>
      <c r="I26" s="83">
        <v>2296.65</v>
      </c>
    </row>
    <row r="27" spans="1:9" x14ac:dyDescent="0.3">
      <c r="A27" s="12">
        <v>3</v>
      </c>
      <c r="B27" s="19">
        <v>1.19</v>
      </c>
      <c r="C27" s="79">
        <v>18765</v>
      </c>
      <c r="D27" s="13">
        <f t="shared" si="5"/>
        <v>33777</v>
      </c>
      <c r="E27" s="13">
        <f t="shared" si="6"/>
        <v>15012</v>
      </c>
      <c r="F27" s="13">
        <f t="shared" si="7"/>
        <v>48789</v>
      </c>
      <c r="G27" s="13">
        <f t="shared" si="8"/>
        <v>7074.4049999999997</v>
      </c>
      <c r="H27" s="14">
        <f t="shared" si="9"/>
        <v>55863.404999999999</v>
      </c>
      <c r="I27" s="83">
        <v>2296.65</v>
      </c>
    </row>
    <row r="28" spans="1:9" x14ac:dyDescent="0.3">
      <c r="A28" s="15">
        <v>4</v>
      </c>
      <c r="B28" s="20">
        <v>1.34</v>
      </c>
      <c r="C28" s="115">
        <v>21154</v>
      </c>
      <c r="D28" s="116">
        <f t="shared" si="5"/>
        <v>38077.200000000004</v>
      </c>
      <c r="E28" s="116">
        <f t="shared" si="6"/>
        <v>16923.2</v>
      </c>
      <c r="F28" s="116">
        <f t="shared" si="7"/>
        <v>55000.400000000009</v>
      </c>
      <c r="G28" s="116">
        <f t="shared" si="8"/>
        <v>7975.0580000000009</v>
      </c>
      <c r="H28" s="117">
        <f t="shared" si="9"/>
        <v>62975.458000000013</v>
      </c>
      <c r="I28" s="118">
        <v>2296.65</v>
      </c>
    </row>
    <row r="29" spans="1:9" ht="12.6" customHeight="1" x14ac:dyDescent="0.3">
      <c r="A29" s="12">
        <v>5</v>
      </c>
      <c r="B29" s="19">
        <v>1.54</v>
      </c>
      <c r="C29" s="79">
        <v>24339</v>
      </c>
      <c r="D29" s="13">
        <f t="shared" si="5"/>
        <v>43810.200000000004</v>
      </c>
      <c r="E29" s="13">
        <f t="shared" si="6"/>
        <v>19471.2</v>
      </c>
      <c r="F29" s="13">
        <f t="shared" si="7"/>
        <v>63281.400000000009</v>
      </c>
      <c r="G29" s="13">
        <f t="shared" si="8"/>
        <v>9175.8029999999999</v>
      </c>
      <c r="H29" s="14">
        <f t="shared" si="9"/>
        <v>72457.203000000009</v>
      </c>
      <c r="I29" s="83">
        <v>2296.65</v>
      </c>
    </row>
    <row r="30" spans="1:9" ht="13.2" customHeight="1" x14ac:dyDescent="0.3">
      <c r="A30" s="12">
        <v>6</v>
      </c>
      <c r="B30" s="19">
        <v>1.8</v>
      </c>
      <c r="C30" s="79">
        <v>28415</v>
      </c>
      <c r="D30" s="13">
        <f t="shared" si="5"/>
        <v>51147</v>
      </c>
      <c r="E30" s="13">
        <f t="shared" si="6"/>
        <v>22732</v>
      </c>
      <c r="F30" s="13">
        <f t="shared" si="7"/>
        <v>73879</v>
      </c>
      <c r="G30" s="13">
        <f t="shared" si="8"/>
        <v>10712.455</v>
      </c>
      <c r="H30" s="14">
        <f t="shared" si="9"/>
        <v>84591.455000000002</v>
      </c>
      <c r="I30" s="83">
        <v>2296.65</v>
      </c>
    </row>
    <row r="31" spans="1:9" ht="12.6" customHeight="1" x14ac:dyDescent="0.3">
      <c r="A31" s="12">
        <v>7</v>
      </c>
      <c r="B31" s="19">
        <v>1.92</v>
      </c>
      <c r="C31" s="79">
        <v>30245</v>
      </c>
      <c r="D31" s="13">
        <f t="shared" si="5"/>
        <v>54441</v>
      </c>
      <c r="E31" s="13">
        <f t="shared" si="6"/>
        <v>24196</v>
      </c>
      <c r="F31" s="13">
        <f t="shared" si="7"/>
        <v>78637</v>
      </c>
      <c r="G31" s="13">
        <f t="shared" si="8"/>
        <v>11402.365</v>
      </c>
      <c r="H31" s="14">
        <f t="shared" si="9"/>
        <v>90039.365000000005</v>
      </c>
      <c r="I31" s="83">
        <v>2296.65</v>
      </c>
    </row>
    <row r="32" spans="1:9" ht="13.2" customHeight="1" thickBot="1" x14ac:dyDescent="0.35">
      <c r="A32" s="16">
        <v>8</v>
      </c>
      <c r="B32" s="21">
        <v>2.0499999999999998</v>
      </c>
      <c r="C32" s="128">
        <v>32375</v>
      </c>
      <c r="D32" s="17">
        <f t="shared" si="5"/>
        <v>58275</v>
      </c>
      <c r="E32" s="17">
        <f t="shared" si="6"/>
        <v>25900</v>
      </c>
      <c r="F32" s="17">
        <f t="shared" si="7"/>
        <v>84175</v>
      </c>
      <c r="G32" s="17">
        <f t="shared" si="8"/>
        <v>12205.375</v>
      </c>
      <c r="H32" s="18">
        <f t="shared" si="9"/>
        <v>96380.375</v>
      </c>
      <c r="I32" s="84">
        <v>2296.65</v>
      </c>
    </row>
    <row r="33" spans="3:9" x14ac:dyDescent="0.3">
      <c r="C33" s="88"/>
      <c r="D33" s="112"/>
      <c r="E33" s="112"/>
      <c r="F33" s="112"/>
      <c r="G33" s="112"/>
      <c r="H33" s="113"/>
      <c r="I33" s="121"/>
    </row>
    <row r="34" spans="3:9" x14ac:dyDescent="0.3">
      <c r="C34" s="88"/>
      <c r="D34" s="119"/>
      <c r="E34" s="119"/>
      <c r="F34" s="119"/>
      <c r="G34" s="119"/>
      <c r="H34" s="120"/>
      <c r="I34" s="121"/>
    </row>
    <row r="35" spans="3:9" x14ac:dyDescent="0.3">
      <c r="C35" s="80"/>
    </row>
  </sheetData>
  <mergeCells count="19">
    <mergeCell ref="A22:I22"/>
    <mergeCell ref="C8:C9"/>
    <mergeCell ref="D8:D9"/>
    <mergeCell ref="F8:F9"/>
    <mergeCell ref="G8:G9"/>
    <mergeCell ref="H8:H9"/>
    <mergeCell ref="I8:I9"/>
    <mergeCell ref="A20:I20"/>
    <mergeCell ref="A21:I21"/>
    <mergeCell ref="A8:A9"/>
    <mergeCell ref="B8:B9"/>
    <mergeCell ref="E8:E9"/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25" workbookViewId="0">
      <selection activeCell="E52" sqref="E52"/>
    </sheetView>
  </sheetViews>
  <sheetFormatPr defaultRowHeight="14.4" x14ac:dyDescent="0.3"/>
  <cols>
    <col min="1" max="1" width="12.6640625" customWidth="1"/>
    <col min="2" max="2" width="13.33203125" style="55" customWidth="1"/>
    <col min="3" max="3" width="13" customWidth="1"/>
    <col min="4" max="4" width="5.33203125" customWidth="1"/>
    <col min="5" max="5" width="13" style="55" customWidth="1"/>
    <col min="6" max="6" width="14.88671875" style="55" customWidth="1"/>
    <col min="7" max="7" width="14.33203125" customWidth="1"/>
  </cols>
  <sheetData>
    <row r="1" spans="1:10" x14ac:dyDescent="0.3">
      <c r="A1" s="107" t="s">
        <v>39</v>
      </c>
      <c r="B1" s="107"/>
      <c r="C1" s="107"/>
      <c r="D1" s="107"/>
      <c r="E1" s="107"/>
      <c r="F1" s="107"/>
      <c r="G1" s="107"/>
      <c r="H1" s="28"/>
      <c r="I1" s="27"/>
      <c r="J1" s="27"/>
    </row>
    <row r="2" spans="1:10" ht="8.4" customHeight="1" thickBot="1" x14ac:dyDescent="0.35">
      <c r="A2" s="28"/>
      <c r="B2" s="49"/>
      <c r="C2" s="28"/>
      <c r="D2" s="28"/>
      <c r="E2" s="49"/>
      <c r="F2" s="49"/>
      <c r="G2" s="28"/>
      <c r="H2" s="28"/>
      <c r="I2" s="27"/>
      <c r="J2" s="27"/>
    </row>
    <row r="3" spans="1:10" ht="24" customHeight="1" x14ac:dyDescent="0.3">
      <c r="A3" s="42" t="s">
        <v>31</v>
      </c>
      <c r="B3" s="50" t="s">
        <v>32</v>
      </c>
      <c r="C3" s="43" t="s">
        <v>17</v>
      </c>
      <c r="D3" s="44"/>
      <c r="E3" s="60" t="s">
        <v>31</v>
      </c>
      <c r="F3" s="50" t="s">
        <v>32</v>
      </c>
      <c r="G3" s="41" t="s">
        <v>17</v>
      </c>
      <c r="H3" s="29"/>
      <c r="I3" s="45"/>
      <c r="J3" s="45"/>
    </row>
    <row r="4" spans="1:10" x14ac:dyDescent="0.3">
      <c r="A4" s="31" t="s">
        <v>18</v>
      </c>
      <c r="B4" s="51">
        <v>262.08999999999997</v>
      </c>
      <c r="C4" s="32">
        <v>13.99</v>
      </c>
      <c r="D4" s="40"/>
      <c r="E4" s="37" t="s">
        <v>21</v>
      </c>
      <c r="F4" s="56">
        <v>351.19</v>
      </c>
      <c r="G4" s="32">
        <v>13.99</v>
      </c>
      <c r="H4" s="40"/>
      <c r="I4" s="46"/>
      <c r="J4" s="46"/>
    </row>
    <row r="5" spans="1:10" x14ac:dyDescent="0.3">
      <c r="A5" s="33">
        <v>1.1000000000000001</v>
      </c>
      <c r="B5" s="52">
        <v>264.24</v>
      </c>
      <c r="C5" s="34">
        <v>13.99</v>
      </c>
      <c r="D5" s="30"/>
      <c r="E5" s="38">
        <v>4.0999999999999996</v>
      </c>
      <c r="F5" s="57">
        <v>356.11</v>
      </c>
      <c r="G5" s="34">
        <v>13.99</v>
      </c>
      <c r="H5" s="30"/>
      <c r="I5" s="47"/>
      <c r="J5" s="48"/>
    </row>
    <row r="6" spans="1:10" x14ac:dyDescent="0.3">
      <c r="A6" s="33">
        <v>1.2</v>
      </c>
      <c r="B6" s="52">
        <v>266.39999999999998</v>
      </c>
      <c r="C6" s="34">
        <v>13.99</v>
      </c>
      <c r="D6" s="30"/>
      <c r="E6" s="38">
        <v>4.2</v>
      </c>
      <c r="F6" s="57">
        <v>361.1</v>
      </c>
      <c r="G6" s="34">
        <v>13.99</v>
      </c>
      <c r="H6" s="30"/>
      <c r="I6" s="47"/>
      <c r="J6" s="48"/>
    </row>
    <row r="7" spans="1:10" x14ac:dyDescent="0.3">
      <c r="A7" s="33">
        <v>1.3</v>
      </c>
      <c r="B7" s="52">
        <v>268.58</v>
      </c>
      <c r="C7" s="34">
        <v>13.99</v>
      </c>
      <c r="D7" s="30"/>
      <c r="E7" s="38">
        <v>4.3</v>
      </c>
      <c r="F7" s="57">
        <v>366.16</v>
      </c>
      <c r="G7" s="34">
        <v>13.99</v>
      </c>
      <c r="H7" s="30"/>
      <c r="I7" s="47"/>
      <c r="J7" s="48"/>
    </row>
    <row r="8" spans="1:10" x14ac:dyDescent="0.3">
      <c r="A8" s="33">
        <v>1.4</v>
      </c>
      <c r="B8" s="52">
        <v>270.77999999999997</v>
      </c>
      <c r="C8" s="34">
        <v>13.99</v>
      </c>
      <c r="D8" s="30"/>
      <c r="E8" s="38">
        <v>4.4000000000000004</v>
      </c>
      <c r="F8" s="57">
        <v>371.29</v>
      </c>
      <c r="G8" s="34">
        <v>13.99</v>
      </c>
      <c r="H8" s="30"/>
      <c r="I8" s="47"/>
      <c r="J8" s="48"/>
    </row>
    <row r="9" spans="1:10" x14ac:dyDescent="0.3">
      <c r="A9" s="33">
        <v>1.5</v>
      </c>
      <c r="B9" s="52">
        <v>273</v>
      </c>
      <c r="C9" s="34">
        <v>13.99</v>
      </c>
      <c r="D9" s="30"/>
      <c r="E9" s="38">
        <v>4.5</v>
      </c>
      <c r="F9" s="57">
        <v>376.49</v>
      </c>
      <c r="G9" s="34">
        <v>13.99</v>
      </c>
      <c r="H9" s="30"/>
      <c r="I9" s="47"/>
      <c r="J9" s="48"/>
    </row>
    <row r="10" spans="1:10" x14ac:dyDescent="0.3">
      <c r="A10" s="33">
        <v>1.6</v>
      </c>
      <c r="B10" s="52">
        <v>275.24</v>
      </c>
      <c r="C10" s="34">
        <v>13.99</v>
      </c>
      <c r="D10" s="30"/>
      <c r="E10" s="38">
        <v>4.5999999999999996</v>
      </c>
      <c r="F10" s="57">
        <v>381.77</v>
      </c>
      <c r="G10" s="34">
        <v>13.99</v>
      </c>
      <c r="H10" s="30"/>
      <c r="I10" s="47"/>
      <c r="J10" s="48"/>
    </row>
    <row r="11" spans="1:10" x14ac:dyDescent="0.3">
      <c r="A11" s="33">
        <v>1.7</v>
      </c>
      <c r="B11" s="52">
        <v>277.49</v>
      </c>
      <c r="C11" s="34">
        <v>13.99</v>
      </c>
      <c r="D11" s="30"/>
      <c r="E11" s="38">
        <v>4.7</v>
      </c>
      <c r="F11" s="57">
        <v>387.11</v>
      </c>
      <c r="G11" s="34">
        <v>13.99</v>
      </c>
      <c r="H11" s="30"/>
      <c r="I11" s="47"/>
      <c r="J11" s="48"/>
    </row>
    <row r="12" spans="1:10" x14ac:dyDescent="0.3">
      <c r="A12" s="33">
        <v>1.8</v>
      </c>
      <c r="B12" s="52">
        <v>279.77</v>
      </c>
      <c r="C12" s="34">
        <v>13.99</v>
      </c>
      <c r="D12" s="30"/>
      <c r="E12" s="38">
        <v>4.8</v>
      </c>
      <c r="F12" s="57">
        <v>392.54</v>
      </c>
      <c r="G12" s="34">
        <v>13.99</v>
      </c>
      <c r="H12" s="30"/>
      <c r="I12" s="47"/>
      <c r="J12" s="48"/>
    </row>
    <row r="13" spans="1:10" x14ac:dyDescent="0.3">
      <c r="A13" s="33">
        <v>1.9</v>
      </c>
      <c r="B13" s="52">
        <v>282.06</v>
      </c>
      <c r="C13" s="34">
        <v>13.99</v>
      </c>
      <c r="D13" s="30"/>
      <c r="E13" s="38">
        <v>4.9000000000000004</v>
      </c>
      <c r="F13" s="57">
        <v>398.04</v>
      </c>
      <c r="G13" s="34">
        <v>13.99</v>
      </c>
      <c r="H13" s="30"/>
      <c r="I13" s="47"/>
      <c r="J13" s="48"/>
    </row>
    <row r="14" spans="1:10" x14ac:dyDescent="0.3">
      <c r="A14" s="31" t="s">
        <v>19</v>
      </c>
      <c r="B14" s="51">
        <v>284.36</v>
      </c>
      <c r="C14" s="32">
        <v>13.99</v>
      </c>
      <c r="D14" s="40"/>
      <c r="E14" s="31" t="s">
        <v>22</v>
      </c>
      <c r="F14" s="51">
        <v>403.61</v>
      </c>
      <c r="G14" s="32">
        <v>13.99</v>
      </c>
      <c r="H14" s="40"/>
      <c r="I14" s="46"/>
      <c r="J14" s="46"/>
    </row>
    <row r="15" spans="1:10" x14ac:dyDescent="0.3">
      <c r="A15" s="33">
        <v>2.1</v>
      </c>
      <c r="B15" s="52">
        <v>287</v>
      </c>
      <c r="C15" s="34">
        <v>13.99</v>
      </c>
      <c r="D15" s="30"/>
      <c r="E15" s="61">
        <v>5.0999999999999996</v>
      </c>
      <c r="F15" s="52">
        <v>409.96</v>
      </c>
      <c r="G15" s="34">
        <v>13.99</v>
      </c>
      <c r="H15" s="30"/>
      <c r="I15" s="47"/>
      <c r="J15" s="48"/>
    </row>
    <row r="16" spans="1:10" x14ac:dyDescent="0.3">
      <c r="A16" s="33">
        <v>2.2000000000000002</v>
      </c>
      <c r="B16" s="52">
        <v>289.66000000000003</v>
      </c>
      <c r="C16" s="34">
        <v>13.99</v>
      </c>
      <c r="D16" s="30"/>
      <c r="E16" s="61">
        <v>5.2</v>
      </c>
      <c r="F16" s="52">
        <v>416.4</v>
      </c>
      <c r="G16" s="34">
        <v>13.99</v>
      </c>
      <c r="H16" s="30"/>
      <c r="I16" s="47"/>
      <c r="J16" s="48"/>
    </row>
    <row r="17" spans="1:10" x14ac:dyDescent="0.3">
      <c r="A17" s="33">
        <v>2.2999999999999998</v>
      </c>
      <c r="B17" s="52">
        <v>292.35000000000002</v>
      </c>
      <c r="C17" s="34">
        <v>13.99</v>
      </c>
      <c r="D17" s="30"/>
      <c r="E17" s="61">
        <v>5.3</v>
      </c>
      <c r="F17" s="52">
        <v>422.95</v>
      </c>
      <c r="G17" s="34">
        <v>13.99</v>
      </c>
      <c r="H17" s="30"/>
      <c r="I17" s="47"/>
      <c r="J17" s="48"/>
    </row>
    <row r="18" spans="1:10" x14ac:dyDescent="0.3">
      <c r="A18" s="33">
        <v>2.4</v>
      </c>
      <c r="B18" s="52">
        <v>295.07</v>
      </c>
      <c r="C18" s="34">
        <v>13.99</v>
      </c>
      <c r="D18" s="30"/>
      <c r="E18" s="61">
        <v>5.4</v>
      </c>
      <c r="F18" s="52">
        <v>429.6</v>
      </c>
      <c r="G18" s="34">
        <v>13.99</v>
      </c>
      <c r="H18" s="30"/>
      <c r="I18" s="47"/>
      <c r="J18" s="48"/>
    </row>
    <row r="19" spans="1:10" x14ac:dyDescent="0.3">
      <c r="A19" s="33">
        <v>2.5</v>
      </c>
      <c r="B19" s="52">
        <v>297.8</v>
      </c>
      <c r="C19" s="34">
        <v>13.99</v>
      </c>
      <c r="D19" s="30"/>
      <c r="E19" s="61">
        <v>5.5</v>
      </c>
      <c r="F19" s="52">
        <v>436.35</v>
      </c>
      <c r="G19" s="34">
        <v>13.99</v>
      </c>
      <c r="H19" s="30"/>
      <c r="I19" s="47"/>
      <c r="J19" s="48"/>
    </row>
    <row r="20" spans="1:10" x14ac:dyDescent="0.3">
      <c r="A20" s="33">
        <v>2.6</v>
      </c>
      <c r="B20" s="52">
        <v>300.65699999999998</v>
      </c>
      <c r="C20" s="34">
        <v>13.99</v>
      </c>
      <c r="D20" s="30"/>
      <c r="E20" s="61">
        <v>5.6</v>
      </c>
      <c r="F20" s="52">
        <v>443.22</v>
      </c>
      <c r="G20" s="34">
        <v>13.99</v>
      </c>
      <c r="H20" s="30"/>
      <c r="I20" s="47"/>
      <c r="J20" s="48"/>
    </row>
    <row r="21" spans="1:10" x14ac:dyDescent="0.3">
      <c r="A21" s="33">
        <v>2.7</v>
      </c>
      <c r="B21" s="52">
        <v>303.36</v>
      </c>
      <c r="C21" s="34">
        <v>13.99</v>
      </c>
      <c r="D21" s="30"/>
      <c r="E21" s="61">
        <v>5.7</v>
      </c>
      <c r="F21" s="52">
        <v>450.18</v>
      </c>
      <c r="G21" s="34">
        <v>13.99</v>
      </c>
      <c r="H21" s="30"/>
      <c r="I21" s="47"/>
      <c r="J21" s="48"/>
    </row>
    <row r="22" spans="1:10" x14ac:dyDescent="0.3">
      <c r="A22" s="33">
        <v>2.8</v>
      </c>
      <c r="B22" s="52">
        <v>306.17</v>
      </c>
      <c r="C22" s="34">
        <v>13.99</v>
      </c>
      <c r="D22" s="30"/>
      <c r="E22" s="61">
        <v>5.8</v>
      </c>
      <c r="F22" s="52">
        <v>457.26</v>
      </c>
      <c r="G22" s="34">
        <v>13.99</v>
      </c>
      <c r="H22" s="30"/>
      <c r="I22" s="47"/>
      <c r="J22" s="48"/>
    </row>
    <row r="23" spans="1:10" x14ac:dyDescent="0.3">
      <c r="A23" s="33">
        <v>2.9</v>
      </c>
      <c r="B23" s="52">
        <v>309.01</v>
      </c>
      <c r="C23" s="34">
        <v>13.99</v>
      </c>
      <c r="D23" s="30"/>
      <c r="E23" s="61">
        <v>5.9</v>
      </c>
      <c r="F23" s="52">
        <v>464.45</v>
      </c>
      <c r="G23" s="34">
        <v>13.99</v>
      </c>
      <c r="H23" s="30"/>
      <c r="I23" s="47"/>
      <c r="J23" s="48"/>
    </row>
    <row r="24" spans="1:10" x14ac:dyDescent="0.3">
      <c r="A24" s="31" t="s">
        <v>20</v>
      </c>
      <c r="B24" s="51">
        <v>311.88</v>
      </c>
      <c r="C24" s="32">
        <v>13.99</v>
      </c>
      <c r="D24" s="40"/>
      <c r="E24" s="31" t="s">
        <v>23</v>
      </c>
      <c r="F24" s="58">
        <v>471.75</v>
      </c>
      <c r="G24" s="32">
        <v>13.99</v>
      </c>
      <c r="H24" s="40"/>
      <c r="I24" s="46"/>
      <c r="J24" s="46"/>
    </row>
    <row r="25" spans="1:10" x14ac:dyDescent="0.3">
      <c r="A25" s="33">
        <v>3.1</v>
      </c>
      <c r="B25" s="52">
        <v>315.61</v>
      </c>
      <c r="C25" s="34">
        <v>13.99</v>
      </c>
      <c r="D25" s="30"/>
      <c r="E25" s="31" t="s">
        <v>24</v>
      </c>
      <c r="F25" s="58">
        <v>503.2</v>
      </c>
      <c r="G25" s="32">
        <v>13.99</v>
      </c>
      <c r="H25" s="40"/>
      <c r="I25" s="46"/>
      <c r="J25" s="46"/>
    </row>
    <row r="26" spans="1:10" x14ac:dyDescent="0.3">
      <c r="A26" s="33">
        <v>3.2</v>
      </c>
      <c r="B26" s="52">
        <v>319.38</v>
      </c>
      <c r="C26" s="34">
        <v>13.99</v>
      </c>
      <c r="D26" s="30"/>
      <c r="E26" s="31" t="s">
        <v>25</v>
      </c>
      <c r="F26" s="58">
        <v>537.27</v>
      </c>
      <c r="G26" s="32">
        <v>13.99</v>
      </c>
      <c r="H26" s="40"/>
      <c r="I26" s="46"/>
      <c r="J26" s="46"/>
    </row>
    <row r="27" spans="1:10" x14ac:dyDescent="0.3">
      <c r="A27" s="33">
        <v>3.3</v>
      </c>
      <c r="B27" s="52">
        <v>323.19</v>
      </c>
      <c r="C27" s="34">
        <v>13.99</v>
      </c>
      <c r="D27" s="30"/>
      <c r="E27" s="61"/>
      <c r="F27" s="52"/>
      <c r="G27" s="34"/>
      <c r="H27" s="30"/>
      <c r="I27" s="47"/>
      <c r="J27" s="45"/>
    </row>
    <row r="28" spans="1:10" x14ac:dyDescent="0.3">
      <c r="A28" s="33">
        <v>3.4</v>
      </c>
      <c r="B28" s="52">
        <v>327.05</v>
      </c>
      <c r="C28" s="34">
        <v>13.99</v>
      </c>
      <c r="D28" s="30"/>
      <c r="E28" s="61"/>
      <c r="F28" s="52"/>
      <c r="G28" s="34"/>
      <c r="H28" s="30"/>
      <c r="I28" s="47"/>
      <c r="J28" s="45"/>
    </row>
    <row r="29" spans="1:10" x14ac:dyDescent="0.3">
      <c r="A29" s="33">
        <v>3.5</v>
      </c>
      <c r="B29" s="52">
        <v>330.96</v>
      </c>
      <c r="C29" s="34">
        <v>13.99</v>
      </c>
      <c r="D29" s="30"/>
      <c r="E29" s="61"/>
      <c r="F29" s="52"/>
      <c r="G29" s="34"/>
      <c r="H29" s="30"/>
      <c r="I29" s="47"/>
      <c r="J29" s="45"/>
    </row>
    <row r="30" spans="1:10" x14ac:dyDescent="0.3">
      <c r="A30" s="33">
        <v>3.6</v>
      </c>
      <c r="B30" s="52">
        <v>334.91</v>
      </c>
      <c r="C30" s="34">
        <v>13.99</v>
      </c>
      <c r="D30" s="30"/>
      <c r="E30" s="61"/>
      <c r="F30" s="52"/>
      <c r="G30" s="34"/>
      <c r="H30" s="30"/>
      <c r="I30" s="47"/>
      <c r="J30" s="45"/>
    </row>
    <row r="31" spans="1:10" x14ac:dyDescent="0.3">
      <c r="A31" s="33">
        <v>3.7</v>
      </c>
      <c r="B31" s="52">
        <v>338.91</v>
      </c>
      <c r="C31" s="34">
        <v>13.99</v>
      </c>
      <c r="D31" s="30"/>
      <c r="E31" s="61"/>
      <c r="F31" s="52"/>
      <c r="G31" s="34"/>
      <c r="H31" s="30"/>
      <c r="I31" s="47"/>
      <c r="J31" s="45"/>
    </row>
    <row r="32" spans="1:10" x14ac:dyDescent="0.3">
      <c r="A32" s="33">
        <v>3.8</v>
      </c>
      <c r="B32" s="52">
        <v>342.95</v>
      </c>
      <c r="C32" s="34">
        <v>13.99</v>
      </c>
      <c r="D32" s="30"/>
      <c r="E32" s="61"/>
      <c r="F32" s="52"/>
      <c r="G32" s="34"/>
      <c r="H32" s="30"/>
      <c r="I32" s="47"/>
      <c r="J32" s="45"/>
    </row>
    <row r="33" spans="1:10" ht="15.75" customHeight="1" thickBot="1" x14ac:dyDescent="0.35">
      <c r="A33" s="35">
        <v>3.9</v>
      </c>
      <c r="B33" s="53">
        <v>347.05</v>
      </c>
      <c r="C33" s="36">
        <v>13.99</v>
      </c>
      <c r="D33" s="30"/>
      <c r="E33" s="62"/>
      <c r="F33" s="53"/>
      <c r="G33" s="36"/>
      <c r="H33" s="30"/>
      <c r="I33" s="47"/>
      <c r="J33" s="45"/>
    </row>
    <row r="34" spans="1:10" ht="4.2" hidden="1" customHeight="1" x14ac:dyDescent="0.3">
      <c r="A34" s="29"/>
      <c r="B34" s="30">
        <v>429.47</v>
      </c>
      <c r="C34" s="30"/>
      <c r="D34" s="30"/>
      <c r="E34" s="63"/>
      <c r="F34" s="30"/>
      <c r="G34" s="30"/>
      <c r="H34" s="30"/>
      <c r="I34" s="45"/>
      <c r="J34" s="45"/>
    </row>
    <row r="35" spans="1:10" ht="0.6" customHeight="1" x14ac:dyDescent="0.3">
      <c r="A35" s="29"/>
      <c r="B35" s="30">
        <v>351.19</v>
      </c>
      <c r="C35" s="30"/>
      <c r="D35" s="30"/>
      <c r="E35" s="63"/>
      <c r="F35" s="30"/>
      <c r="G35" s="30"/>
      <c r="H35" s="30"/>
      <c r="I35" s="45"/>
      <c r="J35" s="45"/>
    </row>
    <row r="36" spans="1:10" ht="25.2" customHeight="1" x14ac:dyDescent="0.3">
      <c r="A36" s="106" t="s">
        <v>38</v>
      </c>
      <c r="B36" s="106"/>
      <c r="C36" s="106"/>
      <c r="D36" s="106"/>
      <c r="E36" s="106"/>
      <c r="F36" s="106"/>
      <c r="G36" s="106"/>
      <c r="H36" s="39"/>
      <c r="I36" s="45"/>
      <c r="J36" s="45"/>
    </row>
    <row r="37" spans="1:10" ht="10.199999999999999" customHeight="1" thickBot="1" x14ac:dyDescent="0.35">
      <c r="A37" s="29"/>
      <c r="B37" s="30"/>
      <c r="C37" s="30"/>
      <c r="D37" s="30"/>
      <c r="E37" s="63"/>
      <c r="F37" s="30"/>
      <c r="G37" s="30"/>
      <c r="H37" s="30"/>
      <c r="I37" s="45"/>
      <c r="J37" s="45"/>
    </row>
    <row r="38" spans="1:10" ht="24.6" customHeight="1" x14ac:dyDescent="0.3">
      <c r="A38" s="29"/>
      <c r="B38" s="30"/>
      <c r="C38" s="108" t="s">
        <v>31</v>
      </c>
      <c r="D38" s="109"/>
      <c r="E38" s="64" t="s">
        <v>32</v>
      </c>
      <c r="F38" s="59" t="s">
        <v>17</v>
      </c>
      <c r="G38" s="30"/>
      <c r="H38" s="30"/>
      <c r="I38" s="45"/>
      <c r="J38" s="45"/>
    </row>
    <row r="39" spans="1:10" ht="12.6" customHeight="1" x14ac:dyDescent="0.3">
      <c r="A39" s="29"/>
      <c r="B39" s="30"/>
      <c r="C39" s="104" t="s">
        <v>18</v>
      </c>
      <c r="D39" s="105"/>
      <c r="E39" s="65">
        <v>273.75</v>
      </c>
      <c r="F39" s="34">
        <v>13.99</v>
      </c>
      <c r="G39" s="30"/>
      <c r="H39" s="30"/>
      <c r="I39" s="45"/>
      <c r="J39" s="45"/>
    </row>
    <row r="40" spans="1:10" ht="12.6" customHeight="1" x14ac:dyDescent="0.3">
      <c r="A40" s="29"/>
      <c r="B40" s="30"/>
      <c r="C40" s="104" t="s">
        <v>19</v>
      </c>
      <c r="D40" s="105"/>
      <c r="E40" s="65">
        <v>310.35000000000002</v>
      </c>
      <c r="F40" s="34">
        <v>13.99</v>
      </c>
      <c r="G40" s="30"/>
      <c r="H40" s="30"/>
      <c r="I40" s="45"/>
      <c r="J40" s="45"/>
    </row>
    <row r="41" spans="1:10" ht="12" customHeight="1" x14ac:dyDescent="0.3">
      <c r="A41" s="29"/>
      <c r="B41" s="30"/>
      <c r="C41" s="104" t="s">
        <v>20</v>
      </c>
      <c r="D41" s="105"/>
      <c r="E41" s="65">
        <v>340.27</v>
      </c>
      <c r="F41" s="34">
        <v>13.99</v>
      </c>
      <c r="G41" s="30"/>
      <c r="H41" s="30"/>
      <c r="I41" s="45"/>
      <c r="J41" s="45"/>
    </row>
    <row r="42" spans="1:10" ht="13.2" customHeight="1" x14ac:dyDescent="0.3">
      <c r="A42" s="29"/>
      <c r="B42" s="30"/>
      <c r="C42" s="102" t="s">
        <v>21</v>
      </c>
      <c r="D42" s="103"/>
      <c r="E42" s="66">
        <v>383.6</v>
      </c>
      <c r="F42" s="32">
        <v>13.99</v>
      </c>
      <c r="G42" s="30"/>
      <c r="H42" s="30"/>
      <c r="I42" s="45"/>
      <c r="J42" s="45"/>
    </row>
    <row r="43" spans="1:10" ht="12.6" customHeight="1" x14ac:dyDescent="0.3">
      <c r="A43" s="29"/>
      <c r="B43" s="30"/>
      <c r="C43" s="104" t="s">
        <v>22</v>
      </c>
      <c r="D43" s="105"/>
      <c r="E43" s="65">
        <v>441.36</v>
      </c>
      <c r="F43" s="34">
        <v>13.99</v>
      </c>
      <c r="G43" s="30"/>
      <c r="H43" s="30"/>
      <c r="I43" s="45"/>
      <c r="J43" s="45"/>
    </row>
    <row r="44" spans="1:10" ht="12" customHeight="1" x14ac:dyDescent="0.3">
      <c r="A44" s="29"/>
      <c r="B44" s="30"/>
      <c r="C44" s="104" t="s">
        <v>23</v>
      </c>
      <c r="D44" s="105"/>
      <c r="E44" s="89">
        <v>512.27</v>
      </c>
      <c r="F44" s="34">
        <v>13.99</v>
      </c>
      <c r="G44" s="30"/>
      <c r="H44" s="30"/>
      <c r="I44" s="45"/>
      <c r="J44" s="45"/>
    </row>
    <row r="45" spans="1:10" ht="12.6" customHeight="1" x14ac:dyDescent="0.3">
      <c r="A45" s="29"/>
      <c r="B45" s="30"/>
      <c r="C45" s="104" t="s">
        <v>24</v>
      </c>
      <c r="D45" s="105"/>
      <c r="E45" s="65">
        <v>548.45000000000005</v>
      </c>
      <c r="F45" s="34">
        <v>13.99</v>
      </c>
      <c r="G45" s="30"/>
      <c r="H45" s="30"/>
      <c r="I45" s="45"/>
      <c r="J45" s="45"/>
    </row>
    <row r="46" spans="1:10" ht="12" customHeight="1" x14ac:dyDescent="0.3">
      <c r="A46" s="29"/>
      <c r="B46" s="30"/>
      <c r="C46" s="104" t="s">
        <v>25</v>
      </c>
      <c r="D46" s="105"/>
      <c r="E46" s="65">
        <v>587.08000000000004</v>
      </c>
      <c r="F46" s="34">
        <v>13.99</v>
      </c>
      <c r="G46" s="30"/>
      <c r="H46" s="30"/>
      <c r="I46" s="45"/>
      <c r="J46" s="45"/>
    </row>
    <row r="47" spans="1:10" ht="12.6" customHeight="1" x14ac:dyDescent="0.3">
      <c r="A47" s="29"/>
      <c r="B47" s="30"/>
      <c r="C47" s="104" t="s">
        <v>26</v>
      </c>
      <c r="D47" s="105"/>
      <c r="E47" s="65">
        <v>625.78</v>
      </c>
      <c r="F47" s="34">
        <v>13.99</v>
      </c>
      <c r="G47" s="30"/>
      <c r="H47" s="30"/>
      <c r="I47" s="45"/>
      <c r="J47" s="45"/>
    </row>
    <row r="48" spans="1:10" ht="12" customHeight="1" x14ac:dyDescent="0.3">
      <c r="A48" s="29"/>
      <c r="B48" s="30"/>
      <c r="C48" s="104" t="s">
        <v>27</v>
      </c>
      <c r="D48" s="105"/>
      <c r="E48" s="65">
        <v>679.32</v>
      </c>
      <c r="F48" s="34">
        <v>13.99</v>
      </c>
      <c r="G48" s="30"/>
      <c r="H48" s="30"/>
      <c r="I48" s="45"/>
      <c r="J48" s="45"/>
    </row>
    <row r="49" spans="1:10" ht="13.2" customHeight="1" x14ac:dyDescent="0.3">
      <c r="A49" s="29"/>
      <c r="B49" s="30"/>
      <c r="C49" s="104" t="s">
        <v>28</v>
      </c>
      <c r="D49" s="105"/>
      <c r="E49" s="65">
        <v>763.27</v>
      </c>
      <c r="F49" s="34">
        <v>13.99</v>
      </c>
      <c r="G49" s="30"/>
      <c r="H49" s="30"/>
      <c r="I49" s="45"/>
      <c r="J49" s="45"/>
    </row>
    <row r="50" spans="1:10" x14ac:dyDescent="0.3">
      <c r="A50" s="29"/>
      <c r="B50" s="30"/>
      <c r="C50" s="104" t="s">
        <v>29</v>
      </c>
      <c r="D50" s="105"/>
      <c r="E50" s="65">
        <v>842.51</v>
      </c>
      <c r="F50" s="34">
        <v>13.99</v>
      </c>
      <c r="G50" s="30"/>
      <c r="H50" s="30"/>
      <c r="I50" s="45"/>
      <c r="J50" s="45"/>
    </row>
    <row r="51" spans="1:10" ht="13.2" customHeight="1" thickBot="1" x14ac:dyDescent="0.35">
      <c r="A51" s="29"/>
      <c r="B51" s="30"/>
      <c r="C51" s="110" t="s">
        <v>30</v>
      </c>
      <c r="D51" s="111"/>
      <c r="E51" s="67">
        <v>929.28</v>
      </c>
      <c r="F51" s="36">
        <v>13.99</v>
      </c>
      <c r="G51" s="30"/>
      <c r="H51" s="30"/>
      <c r="I51" s="45"/>
      <c r="J51" s="45"/>
    </row>
    <row r="52" spans="1:10" x14ac:dyDescent="0.3">
      <c r="A52" s="29"/>
      <c r="B52" s="30"/>
      <c r="C52" s="30"/>
      <c r="D52" s="30"/>
      <c r="E52" s="63"/>
      <c r="F52" s="30"/>
      <c r="G52" s="30"/>
      <c r="H52" s="30"/>
      <c r="I52" s="45"/>
      <c r="J52" s="45"/>
    </row>
    <row r="53" spans="1:10" x14ac:dyDescent="0.3">
      <c r="A53" s="29"/>
      <c r="B53" s="30"/>
      <c r="C53" s="30"/>
      <c r="D53" s="30"/>
      <c r="E53" s="63"/>
      <c r="F53" s="30"/>
      <c r="G53" s="30"/>
      <c r="H53" s="30"/>
      <c r="I53" s="45"/>
      <c r="J53" s="45"/>
    </row>
    <row r="54" spans="1:10" x14ac:dyDescent="0.3">
      <c r="A54" s="29"/>
      <c r="B54" s="30"/>
      <c r="C54" s="30"/>
      <c r="D54" s="30"/>
      <c r="E54" s="63"/>
      <c r="F54" s="30"/>
      <c r="G54" s="30"/>
      <c r="H54" s="30"/>
      <c r="I54" s="45"/>
      <c r="J54" s="45"/>
    </row>
    <row r="55" spans="1:10" x14ac:dyDescent="0.3">
      <c r="A55" s="29"/>
      <c r="B55" s="30"/>
      <c r="C55" s="30"/>
      <c r="D55" s="30"/>
      <c r="E55" s="63"/>
      <c r="F55" s="30"/>
      <c r="G55" s="30"/>
      <c r="H55" s="30"/>
      <c r="I55" s="45"/>
      <c r="J55" s="45"/>
    </row>
    <row r="56" spans="1:10" x14ac:dyDescent="0.3">
      <c r="A56" s="27"/>
      <c r="B56" s="54"/>
      <c r="C56" s="27"/>
      <c r="D56" s="27"/>
      <c r="E56" s="54"/>
      <c r="F56" s="54"/>
      <c r="G56" s="27"/>
      <c r="H56" s="27"/>
      <c r="I56" s="45"/>
      <c r="J56" s="45"/>
    </row>
    <row r="57" spans="1:10" x14ac:dyDescent="0.3">
      <c r="A57" s="27"/>
      <c r="B57" s="54"/>
      <c r="C57" s="27"/>
      <c r="D57" s="27"/>
      <c r="E57" s="54"/>
      <c r="F57" s="54"/>
      <c r="G57" s="27"/>
      <c r="H57" s="27"/>
      <c r="I57" s="45"/>
      <c r="J57" s="45"/>
    </row>
    <row r="58" spans="1:10" x14ac:dyDescent="0.3">
      <c r="A58" s="27"/>
      <c r="B58" s="54"/>
      <c r="C58" s="27"/>
      <c r="D58" s="27"/>
      <c r="E58" s="54"/>
      <c r="F58" s="54"/>
      <c r="G58" s="27"/>
      <c r="H58" s="27"/>
      <c r="I58" s="45"/>
      <c r="J58" s="45"/>
    </row>
    <row r="59" spans="1:10" x14ac:dyDescent="0.3">
      <c r="A59" s="27"/>
      <c r="B59" s="54"/>
      <c r="C59" s="27"/>
      <c r="D59" s="27"/>
      <c r="E59" s="54"/>
      <c r="F59" s="54"/>
      <c r="G59" s="27"/>
      <c r="H59" s="27"/>
      <c r="I59" s="45"/>
      <c r="J59" s="45"/>
    </row>
    <row r="60" spans="1:10" x14ac:dyDescent="0.3">
      <c r="A60" s="27"/>
      <c r="B60" s="54"/>
      <c r="C60" s="27"/>
      <c r="D60" s="27"/>
      <c r="E60" s="54"/>
      <c r="F60" s="54"/>
      <c r="G60" s="27"/>
      <c r="H60" s="27"/>
      <c r="I60" s="45"/>
      <c r="J60" s="45"/>
    </row>
    <row r="61" spans="1:10" x14ac:dyDescent="0.3">
      <c r="A61" s="27"/>
      <c r="B61" s="54"/>
      <c r="C61" s="27"/>
      <c r="D61" s="27"/>
      <c r="E61" s="54"/>
      <c r="F61" s="54"/>
      <c r="G61" s="27"/>
      <c r="H61" s="27"/>
      <c r="I61" s="45"/>
      <c r="J61" s="45"/>
    </row>
    <row r="62" spans="1:10" x14ac:dyDescent="0.3">
      <c r="A62" s="27"/>
      <c r="B62" s="54"/>
      <c r="C62" s="27"/>
      <c r="D62" s="27"/>
      <c r="E62" s="54"/>
      <c r="F62" s="54"/>
      <c r="G62" s="27"/>
      <c r="H62" s="27"/>
      <c r="I62" s="45"/>
      <c r="J62" s="45"/>
    </row>
    <row r="63" spans="1:10" x14ac:dyDescent="0.3">
      <c r="A63" s="27"/>
      <c r="B63" s="54"/>
      <c r="C63" s="27"/>
      <c r="D63" s="27"/>
      <c r="E63" s="54"/>
      <c r="F63" s="54"/>
      <c r="G63" s="27"/>
      <c r="H63" s="27"/>
      <c r="I63" s="45"/>
      <c r="J63" s="45"/>
    </row>
    <row r="64" spans="1:10" x14ac:dyDescent="0.3">
      <c r="A64" s="27"/>
      <c r="B64" s="54"/>
      <c r="C64" s="27"/>
      <c r="D64" s="27"/>
      <c r="E64" s="54"/>
      <c r="F64" s="54"/>
      <c r="G64" s="27"/>
      <c r="H64" s="27"/>
      <c r="I64" s="45"/>
      <c r="J64" s="45"/>
    </row>
    <row r="65" spans="9:10" x14ac:dyDescent="0.3">
      <c r="I65" s="45"/>
      <c r="J65" s="45"/>
    </row>
    <row r="66" spans="9:10" x14ac:dyDescent="0.3">
      <c r="I66" s="45"/>
      <c r="J66" s="45"/>
    </row>
    <row r="67" spans="9:10" x14ac:dyDescent="0.3">
      <c r="I67" s="45"/>
      <c r="J67" s="45"/>
    </row>
    <row r="68" spans="9:10" x14ac:dyDescent="0.3">
      <c r="I68" s="45"/>
      <c r="J68" s="45"/>
    </row>
    <row r="69" spans="9:10" x14ac:dyDescent="0.3">
      <c r="I69" s="45"/>
      <c r="J69" s="45"/>
    </row>
    <row r="70" spans="9:10" x14ac:dyDescent="0.3">
      <c r="I70" s="45"/>
      <c r="J70" s="45"/>
    </row>
    <row r="71" spans="9:10" x14ac:dyDescent="0.3">
      <c r="I71" s="45"/>
      <c r="J71" s="45"/>
    </row>
    <row r="72" spans="9:10" x14ac:dyDescent="0.3">
      <c r="I72" s="45"/>
      <c r="J72" s="45"/>
    </row>
    <row r="73" spans="9:10" x14ac:dyDescent="0.3">
      <c r="I73" s="45"/>
      <c r="J73" s="45"/>
    </row>
    <row r="74" spans="9:10" x14ac:dyDescent="0.3">
      <c r="I74" s="45"/>
      <c r="J74" s="45"/>
    </row>
    <row r="75" spans="9:10" x14ac:dyDescent="0.3">
      <c r="I75" s="45"/>
      <c r="J75" s="45"/>
    </row>
    <row r="76" spans="9:10" x14ac:dyDescent="0.3">
      <c r="I76" s="45"/>
      <c r="J76" s="45"/>
    </row>
    <row r="77" spans="9:10" x14ac:dyDescent="0.3">
      <c r="I77" s="45"/>
      <c r="J77" s="45"/>
    </row>
    <row r="78" spans="9:10" x14ac:dyDescent="0.3">
      <c r="I78" s="45"/>
      <c r="J78" s="45"/>
    </row>
    <row r="79" spans="9:10" x14ac:dyDescent="0.3">
      <c r="I79" s="45"/>
      <c r="J79" s="45"/>
    </row>
    <row r="80" spans="9:10" x14ac:dyDescent="0.3">
      <c r="I80" s="45"/>
      <c r="J80" s="45"/>
    </row>
    <row r="81" spans="9:10" x14ac:dyDescent="0.3">
      <c r="I81" s="45"/>
      <c r="J81" s="45"/>
    </row>
    <row r="82" spans="9:10" x14ac:dyDescent="0.3">
      <c r="I82" s="45"/>
      <c r="J82" s="45"/>
    </row>
    <row r="83" spans="9:10" x14ac:dyDescent="0.3">
      <c r="I83" s="45"/>
      <c r="J83" s="45"/>
    </row>
    <row r="84" spans="9:10" x14ac:dyDescent="0.3">
      <c r="I84" s="45"/>
      <c r="J84" s="45"/>
    </row>
    <row r="85" spans="9:10" x14ac:dyDescent="0.3">
      <c r="I85" s="45"/>
      <c r="J85" s="45"/>
    </row>
    <row r="86" spans="9:10" x14ac:dyDescent="0.3">
      <c r="I86" s="45"/>
      <c r="J86" s="45"/>
    </row>
    <row r="87" spans="9:10" x14ac:dyDescent="0.3">
      <c r="I87" s="45"/>
      <c r="J87" s="45"/>
    </row>
    <row r="88" spans="9:10" x14ac:dyDescent="0.3">
      <c r="I88" s="45"/>
      <c r="J88" s="45"/>
    </row>
    <row r="89" spans="9:10" x14ac:dyDescent="0.3">
      <c r="I89" s="45"/>
      <c r="J89" s="45"/>
    </row>
    <row r="90" spans="9:10" x14ac:dyDescent="0.3">
      <c r="I90" s="45"/>
      <c r="J90" s="45"/>
    </row>
    <row r="91" spans="9:10" x14ac:dyDescent="0.3">
      <c r="I91" s="45"/>
      <c r="J91" s="45"/>
    </row>
  </sheetData>
  <mergeCells count="16">
    <mergeCell ref="C44:D44"/>
    <mergeCell ref="C45:D45"/>
    <mergeCell ref="C50:D50"/>
    <mergeCell ref="C51:D51"/>
    <mergeCell ref="C46:D46"/>
    <mergeCell ref="C47:D47"/>
    <mergeCell ref="C48:D48"/>
    <mergeCell ref="C49:D49"/>
    <mergeCell ref="C42:D42"/>
    <mergeCell ref="C43:D43"/>
    <mergeCell ref="A36:G36"/>
    <mergeCell ref="A1:G1"/>
    <mergeCell ref="C38:D38"/>
    <mergeCell ref="C39:D39"/>
    <mergeCell ref="C40:D40"/>
    <mergeCell ref="C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Комлева Ольга Васильевна</dc:creator>
  <cp:lastModifiedBy>Комлева Ольга Васильевна</cp:lastModifiedBy>
  <cp:lastPrinted>2019-11-08T02:53:19Z</cp:lastPrinted>
  <dcterms:created xsi:type="dcterms:W3CDTF">2015-03-03T21:56:00Z</dcterms:created>
  <dcterms:modified xsi:type="dcterms:W3CDTF">2019-11-08T02:55:15Z</dcterms:modified>
</cp:coreProperties>
</file>