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6" windowWidth="24912" windowHeight="12012" activeTab="1"/>
  </bookViews>
  <sheets>
    <sheet name="приложение 1" sheetId="1" r:id="rId1"/>
    <sheet name="приложение 5" sheetId="2" r:id="rId2"/>
  </sheets>
  <definedNames>
    <definedName name="_xlnm.Print_Area" localSheetId="0">'приложение 1'!$A$1:$K$47</definedName>
    <definedName name="_xlnm.Print_Area" localSheetId="1">'приложение 5'!$A$1:$K$165</definedName>
  </definedNames>
  <calcPr calcId="145621"/>
</workbook>
</file>

<file path=xl/calcChain.xml><?xml version="1.0" encoding="utf-8"?>
<calcChain xmlns="http://schemas.openxmlformats.org/spreadsheetml/2006/main">
  <c r="G159" i="2" l="1"/>
  <c r="G46" i="2"/>
  <c r="G39" i="2"/>
  <c r="F159" i="2" l="1"/>
  <c r="K157" i="2"/>
  <c r="J157" i="2"/>
  <c r="I157" i="2"/>
  <c r="H157" i="2"/>
  <c r="G157" i="2"/>
  <c r="F157" i="2" s="1"/>
  <c r="K155" i="2"/>
  <c r="J155" i="2"/>
  <c r="I155" i="2"/>
  <c r="H155" i="2"/>
  <c r="G155" i="2"/>
  <c r="F155" i="2"/>
  <c r="K154" i="2"/>
  <c r="J154" i="2"/>
  <c r="I154" i="2"/>
  <c r="H154" i="2"/>
  <c r="G154" i="2"/>
  <c r="F154" i="2"/>
  <c r="K153" i="2"/>
  <c r="J153" i="2"/>
  <c r="I153" i="2"/>
  <c r="H153" i="2"/>
  <c r="G153" i="2"/>
  <c r="F153" i="2"/>
  <c r="K152" i="2"/>
  <c r="J152" i="2"/>
  <c r="I152" i="2"/>
  <c r="H152" i="2"/>
  <c r="G152" i="2"/>
  <c r="F152" i="2"/>
  <c r="K151" i="2"/>
  <c r="J151" i="2"/>
  <c r="I151" i="2"/>
  <c r="H151" i="2"/>
  <c r="G151" i="2"/>
  <c r="F151" i="2"/>
  <c r="K150" i="2"/>
  <c r="J150" i="2"/>
  <c r="I150" i="2"/>
  <c r="H150" i="2"/>
  <c r="G150" i="2"/>
  <c r="F150" i="2"/>
  <c r="F145" i="2"/>
  <c r="K143" i="2"/>
  <c r="J143" i="2"/>
  <c r="I143" i="2"/>
  <c r="H143" i="2"/>
  <c r="G143" i="2"/>
  <c r="F143" i="2" s="1"/>
  <c r="F139" i="2"/>
  <c r="F138" i="2"/>
  <c r="K136" i="2"/>
  <c r="J136" i="2"/>
  <c r="I136" i="2"/>
  <c r="H136" i="2"/>
  <c r="G136" i="2"/>
  <c r="F136" i="2" s="1"/>
  <c r="F131" i="2"/>
  <c r="F117" i="2" s="1"/>
  <c r="K129" i="2"/>
  <c r="J129" i="2"/>
  <c r="J115" i="2" s="1"/>
  <c r="I129" i="2"/>
  <c r="H129" i="2"/>
  <c r="H115" i="2" s="1"/>
  <c r="G129" i="2"/>
  <c r="F129" i="2"/>
  <c r="F115" i="2" s="1"/>
  <c r="F124" i="2"/>
  <c r="K122" i="2"/>
  <c r="J122" i="2"/>
  <c r="I122" i="2"/>
  <c r="H122" i="2"/>
  <c r="G122" i="2"/>
  <c r="F122" i="2"/>
  <c r="H118" i="2"/>
  <c r="F118" i="2" s="1"/>
  <c r="K117" i="2"/>
  <c r="J117" i="2"/>
  <c r="I117" i="2"/>
  <c r="H117" i="2"/>
  <c r="G117" i="2"/>
  <c r="K115" i="2"/>
  <c r="I115" i="2"/>
  <c r="G115" i="2"/>
  <c r="F110" i="2"/>
  <c r="K108" i="2"/>
  <c r="J108" i="2"/>
  <c r="J87" i="2" s="1"/>
  <c r="I108" i="2"/>
  <c r="H108" i="2"/>
  <c r="G108" i="2"/>
  <c r="F108" i="2"/>
  <c r="F102" i="2"/>
  <c r="K101" i="2"/>
  <c r="J101" i="2"/>
  <c r="I101" i="2"/>
  <c r="H101" i="2"/>
  <c r="G101" i="2"/>
  <c r="F101" i="2" s="1"/>
  <c r="K89" i="2"/>
  <c r="K11" i="2" s="1"/>
  <c r="J89" i="2"/>
  <c r="I89" i="2"/>
  <c r="I11" i="2" s="1"/>
  <c r="H89" i="2"/>
  <c r="G89" i="2"/>
  <c r="F89" i="2" s="1"/>
  <c r="K88" i="2"/>
  <c r="K10" i="2" s="1"/>
  <c r="J88" i="2"/>
  <c r="I88" i="2"/>
  <c r="I10" i="2" s="1"/>
  <c r="H88" i="2"/>
  <c r="G88" i="2"/>
  <c r="F88" i="2" s="1"/>
  <c r="K87" i="2"/>
  <c r="I87" i="2"/>
  <c r="H87" i="2"/>
  <c r="G87" i="2"/>
  <c r="F82" i="2"/>
  <c r="K80" i="2"/>
  <c r="I80" i="2"/>
  <c r="H80" i="2"/>
  <c r="G80" i="2"/>
  <c r="F80" i="2" s="1"/>
  <c r="F75" i="2"/>
  <c r="K73" i="2"/>
  <c r="I73" i="2"/>
  <c r="I59" i="2" s="1"/>
  <c r="H73" i="2"/>
  <c r="G73" i="2"/>
  <c r="F73" i="2" s="1"/>
  <c r="F68" i="2"/>
  <c r="K66" i="2"/>
  <c r="J66" i="2"/>
  <c r="I66" i="2"/>
  <c r="H66" i="2"/>
  <c r="G66" i="2"/>
  <c r="F66" i="2"/>
  <c r="K64" i="2"/>
  <c r="J64" i="2"/>
  <c r="I64" i="2"/>
  <c r="H64" i="2"/>
  <c r="G64" i="2"/>
  <c r="F64" i="2"/>
  <c r="K63" i="2"/>
  <c r="J63" i="2"/>
  <c r="I63" i="2"/>
  <c r="H63" i="2"/>
  <c r="G63" i="2"/>
  <c r="F63" i="2"/>
  <c r="K62" i="2"/>
  <c r="J62" i="2"/>
  <c r="I62" i="2"/>
  <c r="H62" i="2"/>
  <c r="G62" i="2"/>
  <c r="F62" i="2"/>
  <c r="K61" i="2"/>
  <c r="J61" i="2"/>
  <c r="I61" i="2"/>
  <c r="H61" i="2"/>
  <c r="G61" i="2"/>
  <c r="F61" i="2"/>
  <c r="K60" i="2"/>
  <c r="J60" i="2"/>
  <c r="I60" i="2"/>
  <c r="H60" i="2"/>
  <c r="G60" i="2"/>
  <c r="F60" i="2"/>
  <c r="K59" i="2"/>
  <c r="J59" i="2"/>
  <c r="H59" i="2"/>
  <c r="F53" i="2"/>
  <c r="K51" i="2"/>
  <c r="J51" i="2"/>
  <c r="I51" i="2"/>
  <c r="H51" i="2"/>
  <c r="G51" i="2"/>
  <c r="F51" i="2" s="1"/>
  <c r="F46" i="2"/>
  <c r="K44" i="2"/>
  <c r="J44" i="2"/>
  <c r="I44" i="2"/>
  <c r="H44" i="2"/>
  <c r="G44" i="2"/>
  <c r="F44" i="2"/>
  <c r="K37" i="2"/>
  <c r="K16" i="2" s="1"/>
  <c r="J37" i="2"/>
  <c r="I37" i="2"/>
  <c r="I16" i="2" s="1"/>
  <c r="H37" i="2"/>
  <c r="G37" i="2"/>
  <c r="F37" i="2" s="1"/>
  <c r="F32" i="2"/>
  <c r="K30" i="2"/>
  <c r="J30" i="2"/>
  <c r="I30" i="2"/>
  <c r="H30" i="2"/>
  <c r="G30" i="2"/>
  <c r="F30" i="2"/>
  <c r="K21" i="2"/>
  <c r="J21" i="2"/>
  <c r="I21" i="2"/>
  <c r="H21" i="2"/>
  <c r="G21" i="2"/>
  <c r="F21" i="2"/>
  <c r="K20" i="2"/>
  <c r="J20" i="2"/>
  <c r="I20" i="2"/>
  <c r="H20" i="2"/>
  <c r="G20" i="2"/>
  <c r="F20" i="2"/>
  <c r="K19" i="2"/>
  <c r="J19" i="2"/>
  <c r="I19" i="2"/>
  <c r="H19" i="2"/>
  <c r="G19" i="2"/>
  <c r="F19" i="2"/>
  <c r="K18" i="2"/>
  <c r="J18" i="2"/>
  <c r="I18" i="2"/>
  <c r="H18" i="2"/>
  <c r="G18" i="2"/>
  <c r="F18" i="2"/>
  <c r="K17" i="2"/>
  <c r="J17" i="2"/>
  <c r="I17" i="2"/>
  <c r="H17" i="2"/>
  <c r="G17" i="2"/>
  <c r="F17" i="2"/>
  <c r="J16" i="2"/>
  <c r="H16" i="2"/>
  <c r="K14" i="2"/>
  <c r="J14" i="2"/>
  <c r="I14" i="2"/>
  <c r="H14" i="2"/>
  <c r="G14" i="2"/>
  <c r="F14" i="2"/>
  <c r="K13" i="2"/>
  <c r="J13" i="2"/>
  <c r="I13" i="2"/>
  <c r="H13" i="2"/>
  <c r="G13" i="2"/>
  <c r="F13" i="2"/>
  <c r="K12" i="2"/>
  <c r="J12" i="2"/>
  <c r="I12" i="2"/>
  <c r="H12" i="2"/>
  <c r="G12" i="2"/>
  <c r="F12" i="2"/>
  <c r="J11" i="2"/>
  <c r="H11" i="2"/>
  <c r="J10" i="2"/>
  <c r="H10" i="2"/>
  <c r="J9" i="2"/>
  <c r="H9" i="2"/>
  <c r="F87" i="2" l="1"/>
  <c r="I9" i="2"/>
  <c r="K9" i="2"/>
  <c r="G10" i="2"/>
  <c r="G11" i="2"/>
  <c r="F11" i="2" s="1"/>
  <c r="G16" i="2"/>
  <c r="F16" i="2" s="1"/>
  <c r="G59" i="2"/>
  <c r="F59" i="2" s="1"/>
  <c r="G9" i="2" l="1"/>
  <c r="F9" i="2" s="1"/>
  <c r="F10" i="2"/>
</calcChain>
</file>

<file path=xl/sharedStrings.xml><?xml version="1.0" encoding="utf-8"?>
<sst xmlns="http://schemas.openxmlformats.org/spreadsheetml/2006/main" count="358" uniqueCount="144">
  <si>
    <t xml:space="preserve">"Приложение 1 к государственной программе Камчатского края "Охрана окружающей среды, воспроизводство и использование природных ресурсов в Камчатском крае на 2016 – 2020 годы"                       </t>
  </si>
  <si>
    <t>Сведения</t>
  </si>
  <si>
    <t>о показателях (индикаторах) государственной программы и подпрограмм государственной программы и их значениях</t>
  </si>
  <si>
    <t>№
п/п</t>
  </si>
  <si>
    <t>Показатель
(индикатор)
(наименование)</t>
  </si>
  <si>
    <t>Ед. изм.</t>
  </si>
  <si>
    <t>Значения показателей</t>
  </si>
  <si>
    <t xml:space="preserve">                                                                                                                                              2013
(базовое значение)</t>
  </si>
  <si>
    <t xml:space="preserve">                   2014
</t>
  </si>
  <si>
    <t xml:space="preserve">                      2015
     </t>
  </si>
  <si>
    <t>Государственная программа</t>
  </si>
  <si>
    <t>1</t>
  </si>
  <si>
    <t>Доля ООПТ регионального значения для которых уточнены (установлены) границы</t>
  </si>
  <si>
    <t>%</t>
  </si>
  <si>
    <t>х</t>
  </si>
  <si>
    <t>2</t>
  </si>
  <si>
    <t>Прирост промышленных запасов общераспространённых полезных ископаемых (строительный камень)</t>
  </si>
  <si>
    <t>млн. м3</t>
  </si>
  <si>
    <t>3</t>
  </si>
  <si>
    <t>Прирост промышленных запасов общераспростра-нённых полезных ископаемых: песчано-гравийная смесь</t>
  </si>
  <si>
    <t>4</t>
  </si>
  <si>
    <t>Количество месторождений питьевых подземных вод</t>
  </si>
  <si>
    <t>шт</t>
  </si>
  <si>
    <t>5</t>
  </si>
  <si>
    <t>Объем доходов федерального бюджета от платы за пользование водными объектами</t>
  </si>
  <si>
    <t>тыс. руб.</t>
  </si>
  <si>
    <t>6</t>
  </si>
  <si>
    <t xml:space="preserve">Доля полигонов ТБО, введенных в эксплуатацию, к общему количеству  полигонов ТБО, запланированных к строительству </t>
  </si>
  <si>
    <t>Подпрограмма 1 "Охрана окружающей среды и обеспечение экологической безопасности в Камчатском крае"</t>
  </si>
  <si>
    <t>1.1.</t>
  </si>
  <si>
    <t>Разработка радиационно-гигиенического паспорта территории Камчатского края</t>
  </si>
  <si>
    <t>ед.</t>
  </si>
  <si>
    <t>1.2.</t>
  </si>
  <si>
    <t>1.3.</t>
  </si>
  <si>
    <t>Тиражирование актуализированной Красной книги Камчатского края</t>
  </si>
  <si>
    <t xml:space="preserve"> </t>
  </si>
  <si>
    <t>1.4.</t>
  </si>
  <si>
    <t>Количество мероприятий, связанных с информированием населения о состоянии окружающей среды</t>
  </si>
  <si>
    <t>Подпрограмма 2 "Развитие и использование минерально-сырьевой базы Камчатского края"</t>
  </si>
  <si>
    <t>2.1.</t>
  </si>
  <si>
    <t xml:space="preserve">Количество месторождений общераспространённых полезных ископаемых </t>
  </si>
  <si>
    <t>2.2.</t>
  </si>
  <si>
    <t xml:space="preserve">Прирост промышленных запасов общераспростра-нённых полезных ископаемых: строительный камень </t>
  </si>
  <si>
    <t>2.3.</t>
  </si>
  <si>
    <t>2.4.</t>
  </si>
  <si>
    <t>2.5.</t>
  </si>
  <si>
    <t xml:space="preserve">Количество населённых пунктов Камчатского края обеспеченных оценёнными запасами питьевых подземных вод надлежащего качества по итогам реализации подпрограммы
</t>
  </si>
  <si>
    <t>Подпрограмма  3 "Использование и охрана водных объектов в Камчатском крае"</t>
  </si>
  <si>
    <t>3.1.</t>
  </si>
  <si>
    <t>Доля водопользователей, получивших право пользования водным объектом</t>
  </si>
  <si>
    <t>79,8</t>
  </si>
  <si>
    <t>88,2</t>
  </si>
  <si>
    <t>89,84</t>
  </si>
  <si>
    <t>100</t>
  </si>
  <si>
    <t>3.2.</t>
  </si>
  <si>
    <t>Доля установленных, (нанесенных на землеустроительные карты) водоохранных зон водных объектов в протяженности береговой линии, требующей установления водоохранных зон (участков водных объектов, испытывающих антропогенное воздействие)</t>
  </si>
  <si>
    <t>3.3.</t>
  </si>
  <si>
    <t>Доля вынесенных в натуру водоохранных зон и прибрежных защитных полос в общей протяженности установленных (нанесенных на землеустроительные карты) водоохранных зон</t>
  </si>
  <si>
    <t>3.4.</t>
  </si>
  <si>
    <t>Протяженность новых и реконструированных сооружений инженерной защиты и берегоукрепления</t>
  </si>
  <si>
    <t>км</t>
  </si>
  <si>
    <t>3.5.</t>
  </si>
  <si>
    <t>Доля протяженности участков русел рек, на которых осуществлены работы по оптимизации их пропускной способности, к общей протяженности участков русел рек, нуждающихся в увеличении пропускной способности</t>
  </si>
  <si>
    <t>Подпрограмма 4 "Обращение с отходами производства и потребления в Камчатском крае"</t>
  </si>
  <si>
    <t>4.1.</t>
  </si>
  <si>
    <t>Количество изданных нормативных правовых актов в области обращения с отходами</t>
  </si>
  <si>
    <t>4.2.</t>
  </si>
  <si>
    <t>Количество разработанных проектных документаций на строительство объектов размещения отходов производства и потребления</t>
  </si>
  <si>
    <t>4.3.</t>
  </si>
  <si>
    <t>Общая площадь земель занятых несанкционированными свалками</t>
  </si>
  <si>
    <t>м2</t>
  </si>
  <si>
    <t xml:space="preserve">                      137 9846,5
</t>
  </si>
  <si>
    <t xml:space="preserve">               1464701,5 
</t>
  </si>
  <si>
    <t xml:space="preserve">                      841 047,5 
</t>
  </si>
  <si>
    <t>4.4.</t>
  </si>
  <si>
    <t>4.5.</t>
  </si>
  <si>
    <t>Доля утилизированных (использованных) твердых бытовых отходов в общем объеме образованных твердых отходов</t>
  </si>
  <si>
    <t>4.6.</t>
  </si>
  <si>
    <t>Количество объектов внесенных в государственный реестр размещения отходов (ГРОРО)</t>
  </si>
  <si>
    <t>4.7.</t>
  </si>
  <si>
    <t>Доля обезвреженных твердых бытовых отходов в общем объеме образованных твердых отходов</t>
  </si>
  <si>
    <t>".</t>
  </si>
  <si>
    <t>№ п/п</t>
  </si>
  <si>
    <t>Наименование государственной программы / подпрограммы / мероприятия</t>
  </si>
  <si>
    <t xml:space="preserve">Код бюджетной классификации </t>
  </si>
  <si>
    <t>Объем средств на реализацию программы</t>
  </si>
  <si>
    <t>ГРБС</t>
  </si>
  <si>
    <t xml:space="preserve">ЦСР </t>
  </si>
  <si>
    <t>ВСЕГО</t>
  </si>
  <si>
    <t>год</t>
  </si>
  <si>
    <t>год + 1</t>
  </si>
  <si>
    <t>год + 2</t>
  </si>
  <si>
    <t>год + 3</t>
  </si>
  <si>
    <t>год + 4</t>
  </si>
  <si>
    <t>Государственная программа Камчатского края "Охрана окружающей среды, воспроизводство и использование природных ресурсов в Камчатском крае на 2016-2020 годы"</t>
  </si>
  <si>
    <t>Всего, в том числе:</t>
  </si>
  <si>
    <t>за счет средств федерального бюджета</t>
  </si>
  <si>
    <t>за счет средств краевого бюджета</t>
  </si>
  <si>
    <t>за счет средств местных бюджетов</t>
  </si>
  <si>
    <t>за счет средств внебюджетных фондов</t>
  </si>
  <si>
    <t>за счет средств внебюджетных источников</t>
  </si>
  <si>
    <t xml:space="preserve">Кроме того, планируемые объемы обязательств федерального бюджета </t>
  </si>
  <si>
    <t>1.</t>
  </si>
  <si>
    <t>Кроме того, планируемые объемы обязательств федерального бюджета</t>
  </si>
  <si>
    <t>Совершенствование нормативно-правового и методического обеспечения в области охраны окружающей среды</t>
  </si>
  <si>
    <t>Осуществление государственного экологического мониторинга</t>
  </si>
  <si>
    <t>808</t>
  </si>
  <si>
    <t>1210209990</t>
  </si>
  <si>
    <t>Поддержка и развитие особо охраняемых природных территорий регионального значения в Камчатском крае</t>
  </si>
  <si>
    <t>1210309990</t>
  </si>
  <si>
    <t>Формирование экологической культуры населения Камчатского края</t>
  </si>
  <si>
    <t>1210409990</t>
  </si>
  <si>
    <t>1.5.</t>
  </si>
  <si>
    <t>Обеспечение деятельности (оказание услуг) подведомственных учреждений</t>
  </si>
  <si>
    <t>1210510140</t>
  </si>
  <si>
    <t>2.</t>
  </si>
  <si>
    <t>Оценка современного состояния разведанных запасов и прогнозных ресурсов общераспространенных полезных ископаемых и условий их освоения на территории Камчатского края</t>
  </si>
  <si>
    <t>Обеспечение снабжения населения и объектов промышленности ресурсами пресных вод</t>
  </si>
  <si>
    <t>Формирование системы комплексного мониторинга состояния минерально-сырьевых ресурсов и окружающей среды</t>
  </si>
  <si>
    <t>3.</t>
  </si>
  <si>
    <t>Подпрограмма 3 "Использование и охрана водных объектов в Камчатском крае"</t>
  </si>
  <si>
    <t>Осуществление полномочий Российской Федерации по предоставлению водных объектов или их частей, находящихся в федеральной собственности и расположенных на территории Камчатского края, в пользование на основании договоров водопользования и решений о предоставлении водных объектов в пользование</t>
  </si>
  <si>
    <t>Осуществление мер по предотвращению негативного воздействия вод и ликвидации его последствий в отношении водных объектов, находящихся в федеральной собственности и расположенных на территории Камчатского края</t>
  </si>
  <si>
    <t xml:space="preserve">        </t>
  </si>
  <si>
    <t>Осуществление мер  по охране водных объектов или их частей, находящихся в федеральной собственности и расположенных на территории Камчатского края</t>
  </si>
  <si>
    <t>1230309990</t>
  </si>
  <si>
    <t>4.</t>
  </si>
  <si>
    <t>Кроме того планируемые объемы обязательств федерального бюджета</t>
  </si>
  <si>
    <t>Разработка нормативных правовых актов в области обращения с отходами производства и потребления</t>
  </si>
  <si>
    <t>1240109990</t>
  </si>
  <si>
    <t>Разработка проектных документаций на строительство объектов размещения отходов производства и потребления</t>
  </si>
  <si>
    <t>1240210130</t>
  </si>
  <si>
    <t>за счет средств  внебюджетных источников</t>
  </si>
  <si>
    <t>Строительство, реконструкция объектов размещения отходов производства и потребления</t>
  </si>
  <si>
    <t>1240310130</t>
  </si>
  <si>
    <t>Приобретение, доставка и монтаж установок термического уничтожения отходов (инсинераторов)  для отдаленных и малонаселенных муниципальных районов Камчатского края</t>
  </si>
  <si>
    <t>1240410130</t>
  </si>
  <si>
    <t>5.</t>
  </si>
  <si>
    <t xml:space="preserve">Подпрограмма 5 "Обеспечение реализации Государственной программы" </t>
  </si>
  <si>
    <t>5.1.</t>
  </si>
  <si>
    <t>Обеспечение деятельности Министерства природных ресурсов и экологии Камчатского края</t>
  </si>
  <si>
    <t>5. Приложение 5 к Программе изложить в следующей редакции:</t>
  </si>
  <si>
    <t>"Приложение 5 к государственной программе Камчатского края  "Охрана окружающей среды, воспроизводство и использование природных ресурсов в Камчатском крае на 2016-2020 годы"</t>
  </si>
  <si>
    <t>Финансовое обеспечение реализации государственной программы Камчатского края "Охрана окружающей среды, воспроизводство и использование природных ресурсов в Камчатском крае 2016-2020"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</si>
</sst>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justify" vertical="top"/>
    </xf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justify" vertical="top" wrapText="1"/>
    </xf>
    <xf numFmtId="0" fontId="2" fillId="2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justify" vertical="top"/>
    </xf>
    <xf numFmtId="0" fontId="3" fillId="2" borderId="0" xfId="0" applyFont="1" applyFill="1" applyAlignment="1">
      <alignment horizontal="right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horizontal="justify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justify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166" fontId="8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49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center" vertical="top"/>
    </xf>
    <xf numFmtId="166" fontId="8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166" fontId="2" fillId="2" borderId="1" xfId="0" applyNumberFormat="1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49" fontId="8" fillId="2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justify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justify" wrapText="1"/>
    </xf>
    <xf numFmtId="0" fontId="0" fillId="0" borderId="0" xfId="0" applyAlignment="1">
      <alignment horizontal="justify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2" borderId="0" xfId="0" applyFont="1" applyFill="1" applyAlignment="1">
      <alignment horizontal="left" wrapText="1"/>
    </xf>
    <xf numFmtId="49" fontId="8" fillId="2" borderId="2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7" xfId="0" applyFont="1" applyFill="1" applyBorder="1" applyAlignment="1">
      <alignment horizontal="justify" vertical="top" wrapText="1"/>
    </xf>
    <xf numFmtId="0" fontId="8" fillId="0" borderId="6" xfId="0" applyFont="1" applyFill="1" applyBorder="1" applyAlignment="1">
      <alignment horizontal="justify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justify" vertical="top" wrapText="1"/>
    </xf>
    <xf numFmtId="0" fontId="8" fillId="2" borderId="7" xfId="0" applyFont="1" applyFill="1" applyBorder="1" applyAlignment="1">
      <alignment horizontal="justify" vertical="top" wrapText="1"/>
    </xf>
    <xf numFmtId="0" fontId="8" fillId="2" borderId="6" xfId="0" applyFont="1" applyFill="1" applyBorder="1" applyAlignment="1">
      <alignment horizontal="justify" vertical="top" wrapText="1"/>
    </xf>
    <xf numFmtId="166" fontId="2" fillId="2" borderId="2" xfId="0" applyNumberFormat="1" applyFont="1" applyFill="1" applyBorder="1" applyAlignment="1">
      <alignment horizontal="center" vertical="top"/>
    </xf>
    <xf numFmtId="166" fontId="2" fillId="2" borderId="6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49" fontId="8" fillId="2" borderId="2" xfId="0" applyNumberFormat="1" applyFont="1" applyFill="1" applyBorder="1" applyAlignment="1">
      <alignment vertical="top" wrapText="1"/>
    </xf>
    <xf numFmtId="49" fontId="8" fillId="2" borderId="7" xfId="0" applyNumberFormat="1" applyFont="1" applyFill="1" applyBorder="1" applyAlignment="1">
      <alignment vertical="top" wrapText="1"/>
    </xf>
    <xf numFmtId="49" fontId="8" fillId="2" borderId="6" xfId="0" applyNumberFormat="1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horizontal="justify" wrapText="1"/>
    </xf>
    <xf numFmtId="0" fontId="1" fillId="2" borderId="0" xfId="0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zoomScale="60" zoomScaleNormal="100" workbookViewId="0">
      <selection activeCell="N9" sqref="N9"/>
    </sheetView>
  </sheetViews>
  <sheetFormatPr defaultColWidth="11.6640625" defaultRowHeight="13.2" x14ac:dyDescent="0.25"/>
  <cols>
    <col min="1" max="1" width="11.6640625" style="4"/>
    <col min="2" max="2" width="30.6640625" style="35" customWidth="1"/>
    <col min="3" max="3" width="11.6640625" style="4"/>
    <col min="4" max="7" width="15.109375" style="4" customWidth="1"/>
    <col min="8" max="8" width="11.5546875" style="4" customWidth="1"/>
    <col min="9" max="11" width="15.109375" style="4" customWidth="1"/>
    <col min="12" max="257" width="11.6640625" style="4"/>
    <col min="258" max="258" width="30.6640625" style="4" customWidth="1"/>
    <col min="259" max="259" width="11.6640625" style="4"/>
    <col min="260" max="263" width="15.109375" style="4" customWidth="1"/>
    <col min="264" max="264" width="11.5546875" style="4" customWidth="1"/>
    <col min="265" max="267" width="15.109375" style="4" customWidth="1"/>
    <col min="268" max="513" width="11.6640625" style="4"/>
    <col min="514" max="514" width="30.6640625" style="4" customWidth="1"/>
    <col min="515" max="515" width="11.6640625" style="4"/>
    <col min="516" max="519" width="15.109375" style="4" customWidth="1"/>
    <col min="520" max="520" width="11.5546875" style="4" customWidth="1"/>
    <col min="521" max="523" width="15.109375" style="4" customWidth="1"/>
    <col min="524" max="769" width="11.6640625" style="4"/>
    <col min="770" max="770" width="30.6640625" style="4" customWidth="1"/>
    <col min="771" max="771" width="11.6640625" style="4"/>
    <col min="772" max="775" width="15.109375" style="4" customWidth="1"/>
    <col min="776" max="776" width="11.5546875" style="4" customWidth="1"/>
    <col min="777" max="779" width="15.109375" style="4" customWidth="1"/>
    <col min="780" max="1025" width="11.6640625" style="4"/>
    <col min="1026" max="1026" width="30.6640625" style="4" customWidth="1"/>
    <col min="1027" max="1027" width="11.6640625" style="4"/>
    <col min="1028" max="1031" width="15.109375" style="4" customWidth="1"/>
    <col min="1032" max="1032" width="11.5546875" style="4" customWidth="1"/>
    <col min="1033" max="1035" width="15.109375" style="4" customWidth="1"/>
    <col min="1036" max="1281" width="11.6640625" style="4"/>
    <col min="1282" max="1282" width="30.6640625" style="4" customWidth="1"/>
    <col min="1283" max="1283" width="11.6640625" style="4"/>
    <col min="1284" max="1287" width="15.109375" style="4" customWidth="1"/>
    <col min="1288" max="1288" width="11.5546875" style="4" customWidth="1"/>
    <col min="1289" max="1291" width="15.109375" style="4" customWidth="1"/>
    <col min="1292" max="1537" width="11.6640625" style="4"/>
    <col min="1538" max="1538" width="30.6640625" style="4" customWidth="1"/>
    <col min="1539" max="1539" width="11.6640625" style="4"/>
    <col min="1540" max="1543" width="15.109375" style="4" customWidth="1"/>
    <col min="1544" max="1544" width="11.5546875" style="4" customWidth="1"/>
    <col min="1545" max="1547" width="15.109375" style="4" customWidth="1"/>
    <col min="1548" max="1793" width="11.6640625" style="4"/>
    <col min="1794" max="1794" width="30.6640625" style="4" customWidth="1"/>
    <col min="1795" max="1795" width="11.6640625" style="4"/>
    <col min="1796" max="1799" width="15.109375" style="4" customWidth="1"/>
    <col min="1800" max="1800" width="11.5546875" style="4" customWidth="1"/>
    <col min="1801" max="1803" width="15.109375" style="4" customWidth="1"/>
    <col min="1804" max="2049" width="11.6640625" style="4"/>
    <col min="2050" max="2050" width="30.6640625" style="4" customWidth="1"/>
    <col min="2051" max="2051" width="11.6640625" style="4"/>
    <col min="2052" max="2055" width="15.109375" style="4" customWidth="1"/>
    <col min="2056" max="2056" width="11.5546875" style="4" customWidth="1"/>
    <col min="2057" max="2059" width="15.109375" style="4" customWidth="1"/>
    <col min="2060" max="2305" width="11.6640625" style="4"/>
    <col min="2306" max="2306" width="30.6640625" style="4" customWidth="1"/>
    <col min="2307" max="2307" width="11.6640625" style="4"/>
    <col min="2308" max="2311" width="15.109375" style="4" customWidth="1"/>
    <col min="2312" max="2312" width="11.5546875" style="4" customWidth="1"/>
    <col min="2313" max="2315" width="15.109375" style="4" customWidth="1"/>
    <col min="2316" max="2561" width="11.6640625" style="4"/>
    <col min="2562" max="2562" width="30.6640625" style="4" customWidth="1"/>
    <col min="2563" max="2563" width="11.6640625" style="4"/>
    <col min="2564" max="2567" width="15.109375" style="4" customWidth="1"/>
    <col min="2568" max="2568" width="11.5546875" style="4" customWidth="1"/>
    <col min="2569" max="2571" width="15.109375" style="4" customWidth="1"/>
    <col min="2572" max="2817" width="11.6640625" style="4"/>
    <col min="2818" max="2818" width="30.6640625" style="4" customWidth="1"/>
    <col min="2819" max="2819" width="11.6640625" style="4"/>
    <col min="2820" max="2823" width="15.109375" style="4" customWidth="1"/>
    <col min="2824" max="2824" width="11.5546875" style="4" customWidth="1"/>
    <col min="2825" max="2827" width="15.109375" style="4" customWidth="1"/>
    <col min="2828" max="3073" width="11.6640625" style="4"/>
    <col min="3074" max="3074" width="30.6640625" style="4" customWidth="1"/>
    <col min="3075" max="3075" width="11.6640625" style="4"/>
    <col min="3076" max="3079" width="15.109375" style="4" customWidth="1"/>
    <col min="3080" max="3080" width="11.5546875" style="4" customWidth="1"/>
    <col min="3081" max="3083" width="15.109375" style="4" customWidth="1"/>
    <col min="3084" max="3329" width="11.6640625" style="4"/>
    <col min="3330" max="3330" width="30.6640625" style="4" customWidth="1"/>
    <col min="3331" max="3331" width="11.6640625" style="4"/>
    <col min="3332" max="3335" width="15.109375" style="4" customWidth="1"/>
    <col min="3336" max="3336" width="11.5546875" style="4" customWidth="1"/>
    <col min="3337" max="3339" width="15.109375" style="4" customWidth="1"/>
    <col min="3340" max="3585" width="11.6640625" style="4"/>
    <col min="3586" max="3586" width="30.6640625" style="4" customWidth="1"/>
    <col min="3587" max="3587" width="11.6640625" style="4"/>
    <col min="3588" max="3591" width="15.109375" style="4" customWidth="1"/>
    <col min="3592" max="3592" width="11.5546875" style="4" customWidth="1"/>
    <col min="3593" max="3595" width="15.109375" style="4" customWidth="1"/>
    <col min="3596" max="3841" width="11.6640625" style="4"/>
    <col min="3842" max="3842" width="30.6640625" style="4" customWidth="1"/>
    <col min="3843" max="3843" width="11.6640625" style="4"/>
    <col min="3844" max="3847" width="15.109375" style="4" customWidth="1"/>
    <col min="3848" max="3848" width="11.5546875" style="4" customWidth="1"/>
    <col min="3849" max="3851" width="15.109375" style="4" customWidth="1"/>
    <col min="3852" max="4097" width="11.6640625" style="4"/>
    <col min="4098" max="4098" width="30.6640625" style="4" customWidth="1"/>
    <col min="4099" max="4099" width="11.6640625" style="4"/>
    <col min="4100" max="4103" width="15.109375" style="4" customWidth="1"/>
    <col min="4104" max="4104" width="11.5546875" style="4" customWidth="1"/>
    <col min="4105" max="4107" width="15.109375" style="4" customWidth="1"/>
    <col min="4108" max="4353" width="11.6640625" style="4"/>
    <col min="4354" max="4354" width="30.6640625" style="4" customWidth="1"/>
    <col min="4355" max="4355" width="11.6640625" style="4"/>
    <col min="4356" max="4359" width="15.109375" style="4" customWidth="1"/>
    <col min="4360" max="4360" width="11.5546875" style="4" customWidth="1"/>
    <col min="4361" max="4363" width="15.109375" style="4" customWidth="1"/>
    <col min="4364" max="4609" width="11.6640625" style="4"/>
    <col min="4610" max="4610" width="30.6640625" style="4" customWidth="1"/>
    <col min="4611" max="4611" width="11.6640625" style="4"/>
    <col min="4612" max="4615" width="15.109375" style="4" customWidth="1"/>
    <col min="4616" max="4616" width="11.5546875" style="4" customWidth="1"/>
    <col min="4617" max="4619" width="15.109375" style="4" customWidth="1"/>
    <col min="4620" max="4865" width="11.6640625" style="4"/>
    <col min="4866" max="4866" width="30.6640625" style="4" customWidth="1"/>
    <col min="4867" max="4867" width="11.6640625" style="4"/>
    <col min="4868" max="4871" width="15.109375" style="4" customWidth="1"/>
    <col min="4872" max="4872" width="11.5546875" style="4" customWidth="1"/>
    <col min="4873" max="4875" width="15.109375" style="4" customWidth="1"/>
    <col min="4876" max="5121" width="11.6640625" style="4"/>
    <col min="5122" max="5122" width="30.6640625" style="4" customWidth="1"/>
    <col min="5123" max="5123" width="11.6640625" style="4"/>
    <col min="5124" max="5127" width="15.109375" style="4" customWidth="1"/>
    <col min="5128" max="5128" width="11.5546875" style="4" customWidth="1"/>
    <col min="5129" max="5131" width="15.109375" style="4" customWidth="1"/>
    <col min="5132" max="5377" width="11.6640625" style="4"/>
    <col min="5378" max="5378" width="30.6640625" style="4" customWidth="1"/>
    <col min="5379" max="5379" width="11.6640625" style="4"/>
    <col min="5380" max="5383" width="15.109375" style="4" customWidth="1"/>
    <col min="5384" max="5384" width="11.5546875" style="4" customWidth="1"/>
    <col min="5385" max="5387" width="15.109375" style="4" customWidth="1"/>
    <col min="5388" max="5633" width="11.6640625" style="4"/>
    <col min="5634" max="5634" width="30.6640625" style="4" customWidth="1"/>
    <col min="5635" max="5635" width="11.6640625" style="4"/>
    <col min="5636" max="5639" width="15.109375" style="4" customWidth="1"/>
    <col min="5640" max="5640" width="11.5546875" style="4" customWidth="1"/>
    <col min="5641" max="5643" width="15.109375" style="4" customWidth="1"/>
    <col min="5644" max="5889" width="11.6640625" style="4"/>
    <col min="5890" max="5890" width="30.6640625" style="4" customWidth="1"/>
    <col min="5891" max="5891" width="11.6640625" style="4"/>
    <col min="5892" max="5895" width="15.109375" style="4" customWidth="1"/>
    <col min="5896" max="5896" width="11.5546875" style="4" customWidth="1"/>
    <col min="5897" max="5899" width="15.109375" style="4" customWidth="1"/>
    <col min="5900" max="6145" width="11.6640625" style="4"/>
    <col min="6146" max="6146" width="30.6640625" style="4" customWidth="1"/>
    <col min="6147" max="6147" width="11.6640625" style="4"/>
    <col min="6148" max="6151" width="15.109375" style="4" customWidth="1"/>
    <col min="6152" max="6152" width="11.5546875" style="4" customWidth="1"/>
    <col min="6153" max="6155" width="15.109375" style="4" customWidth="1"/>
    <col min="6156" max="6401" width="11.6640625" style="4"/>
    <col min="6402" max="6402" width="30.6640625" style="4" customWidth="1"/>
    <col min="6403" max="6403" width="11.6640625" style="4"/>
    <col min="6404" max="6407" width="15.109375" style="4" customWidth="1"/>
    <col min="6408" max="6408" width="11.5546875" style="4" customWidth="1"/>
    <col min="6409" max="6411" width="15.109375" style="4" customWidth="1"/>
    <col min="6412" max="6657" width="11.6640625" style="4"/>
    <col min="6658" max="6658" width="30.6640625" style="4" customWidth="1"/>
    <col min="6659" max="6659" width="11.6640625" style="4"/>
    <col min="6660" max="6663" width="15.109375" style="4" customWidth="1"/>
    <col min="6664" max="6664" width="11.5546875" style="4" customWidth="1"/>
    <col min="6665" max="6667" width="15.109375" style="4" customWidth="1"/>
    <col min="6668" max="6913" width="11.6640625" style="4"/>
    <col min="6914" max="6914" width="30.6640625" style="4" customWidth="1"/>
    <col min="6915" max="6915" width="11.6640625" style="4"/>
    <col min="6916" max="6919" width="15.109375" style="4" customWidth="1"/>
    <col min="6920" max="6920" width="11.5546875" style="4" customWidth="1"/>
    <col min="6921" max="6923" width="15.109375" style="4" customWidth="1"/>
    <col min="6924" max="7169" width="11.6640625" style="4"/>
    <col min="7170" max="7170" width="30.6640625" style="4" customWidth="1"/>
    <col min="7171" max="7171" width="11.6640625" style="4"/>
    <col min="7172" max="7175" width="15.109375" style="4" customWidth="1"/>
    <col min="7176" max="7176" width="11.5546875" style="4" customWidth="1"/>
    <col min="7177" max="7179" width="15.109375" style="4" customWidth="1"/>
    <col min="7180" max="7425" width="11.6640625" style="4"/>
    <col min="7426" max="7426" width="30.6640625" style="4" customWidth="1"/>
    <col min="7427" max="7427" width="11.6640625" style="4"/>
    <col min="7428" max="7431" width="15.109375" style="4" customWidth="1"/>
    <col min="7432" max="7432" width="11.5546875" style="4" customWidth="1"/>
    <col min="7433" max="7435" width="15.109375" style="4" customWidth="1"/>
    <col min="7436" max="7681" width="11.6640625" style="4"/>
    <col min="7682" max="7682" width="30.6640625" style="4" customWidth="1"/>
    <col min="7683" max="7683" width="11.6640625" style="4"/>
    <col min="7684" max="7687" width="15.109375" style="4" customWidth="1"/>
    <col min="7688" max="7688" width="11.5546875" style="4" customWidth="1"/>
    <col min="7689" max="7691" width="15.109375" style="4" customWidth="1"/>
    <col min="7692" max="7937" width="11.6640625" style="4"/>
    <col min="7938" max="7938" width="30.6640625" style="4" customWidth="1"/>
    <col min="7939" max="7939" width="11.6640625" style="4"/>
    <col min="7940" max="7943" width="15.109375" style="4" customWidth="1"/>
    <col min="7944" max="7944" width="11.5546875" style="4" customWidth="1"/>
    <col min="7945" max="7947" width="15.109375" style="4" customWidth="1"/>
    <col min="7948" max="8193" width="11.6640625" style="4"/>
    <col min="8194" max="8194" width="30.6640625" style="4" customWidth="1"/>
    <col min="8195" max="8195" width="11.6640625" style="4"/>
    <col min="8196" max="8199" width="15.109375" style="4" customWidth="1"/>
    <col min="8200" max="8200" width="11.5546875" style="4" customWidth="1"/>
    <col min="8201" max="8203" width="15.109375" style="4" customWidth="1"/>
    <col min="8204" max="8449" width="11.6640625" style="4"/>
    <col min="8450" max="8450" width="30.6640625" style="4" customWidth="1"/>
    <col min="8451" max="8451" width="11.6640625" style="4"/>
    <col min="8452" max="8455" width="15.109375" style="4" customWidth="1"/>
    <col min="8456" max="8456" width="11.5546875" style="4" customWidth="1"/>
    <col min="8457" max="8459" width="15.109375" style="4" customWidth="1"/>
    <col min="8460" max="8705" width="11.6640625" style="4"/>
    <col min="8706" max="8706" width="30.6640625" style="4" customWidth="1"/>
    <col min="8707" max="8707" width="11.6640625" style="4"/>
    <col min="8708" max="8711" width="15.109375" style="4" customWidth="1"/>
    <col min="8712" max="8712" width="11.5546875" style="4" customWidth="1"/>
    <col min="8713" max="8715" width="15.109375" style="4" customWidth="1"/>
    <col min="8716" max="8961" width="11.6640625" style="4"/>
    <col min="8962" max="8962" width="30.6640625" style="4" customWidth="1"/>
    <col min="8963" max="8963" width="11.6640625" style="4"/>
    <col min="8964" max="8967" width="15.109375" style="4" customWidth="1"/>
    <col min="8968" max="8968" width="11.5546875" style="4" customWidth="1"/>
    <col min="8969" max="8971" width="15.109375" style="4" customWidth="1"/>
    <col min="8972" max="9217" width="11.6640625" style="4"/>
    <col min="9218" max="9218" width="30.6640625" style="4" customWidth="1"/>
    <col min="9219" max="9219" width="11.6640625" style="4"/>
    <col min="9220" max="9223" width="15.109375" style="4" customWidth="1"/>
    <col min="9224" max="9224" width="11.5546875" style="4" customWidth="1"/>
    <col min="9225" max="9227" width="15.109375" style="4" customWidth="1"/>
    <col min="9228" max="9473" width="11.6640625" style="4"/>
    <col min="9474" max="9474" width="30.6640625" style="4" customWidth="1"/>
    <col min="9475" max="9475" width="11.6640625" style="4"/>
    <col min="9476" max="9479" width="15.109375" style="4" customWidth="1"/>
    <col min="9480" max="9480" width="11.5546875" style="4" customWidth="1"/>
    <col min="9481" max="9483" width="15.109375" style="4" customWidth="1"/>
    <col min="9484" max="9729" width="11.6640625" style="4"/>
    <col min="9730" max="9730" width="30.6640625" style="4" customWidth="1"/>
    <col min="9731" max="9731" width="11.6640625" style="4"/>
    <col min="9732" max="9735" width="15.109375" style="4" customWidth="1"/>
    <col min="9736" max="9736" width="11.5546875" style="4" customWidth="1"/>
    <col min="9737" max="9739" width="15.109375" style="4" customWidth="1"/>
    <col min="9740" max="9985" width="11.6640625" style="4"/>
    <col min="9986" max="9986" width="30.6640625" style="4" customWidth="1"/>
    <col min="9987" max="9987" width="11.6640625" style="4"/>
    <col min="9988" max="9991" width="15.109375" style="4" customWidth="1"/>
    <col min="9992" max="9992" width="11.5546875" style="4" customWidth="1"/>
    <col min="9993" max="9995" width="15.109375" style="4" customWidth="1"/>
    <col min="9996" max="10241" width="11.6640625" style="4"/>
    <col min="10242" max="10242" width="30.6640625" style="4" customWidth="1"/>
    <col min="10243" max="10243" width="11.6640625" style="4"/>
    <col min="10244" max="10247" width="15.109375" style="4" customWidth="1"/>
    <col min="10248" max="10248" width="11.5546875" style="4" customWidth="1"/>
    <col min="10249" max="10251" width="15.109375" style="4" customWidth="1"/>
    <col min="10252" max="10497" width="11.6640625" style="4"/>
    <col min="10498" max="10498" width="30.6640625" style="4" customWidth="1"/>
    <col min="10499" max="10499" width="11.6640625" style="4"/>
    <col min="10500" max="10503" width="15.109375" style="4" customWidth="1"/>
    <col min="10504" max="10504" width="11.5546875" style="4" customWidth="1"/>
    <col min="10505" max="10507" width="15.109375" style="4" customWidth="1"/>
    <col min="10508" max="10753" width="11.6640625" style="4"/>
    <col min="10754" max="10754" width="30.6640625" style="4" customWidth="1"/>
    <col min="10755" max="10755" width="11.6640625" style="4"/>
    <col min="10756" max="10759" width="15.109375" style="4" customWidth="1"/>
    <col min="10760" max="10760" width="11.5546875" style="4" customWidth="1"/>
    <col min="10761" max="10763" width="15.109375" style="4" customWidth="1"/>
    <col min="10764" max="11009" width="11.6640625" style="4"/>
    <col min="11010" max="11010" width="30.6640625" style="4" customWidth="1"/>
    <col min="11011" max="11011" width="11.6640625" style="4"/>
    <col min="11012" max="11015" width="15.109375" style="4" customWidth="1"/>
    <col min="11016" max="11016" width="11.5546875" style="4" customWidth="1"/>
    <col min="11017" max="11019" width="15.109375" style="4" customWidth="1"/>
    <col min="11020" max="11265" width="11.6640625" style="4"/>
    <col min="11266" max="11266" width="30.6640625" style="4" customWidth="1"/>
    <col min="11267" max="11267" width="11.6640625" style="4"/>
    <col min="11268" max="11271" width="15.109375" style="4" customWidth="1"/>
    <col min="11272" max="11272" width="11.5546875" style="4" customWidth="1"/>
    <col min="11273" max="11275" width="15.109375" style="4" customWidth="1"/>
    <col min="11276" max="11521" width="11.6640625" style="4"/>
    <col min="11522" max="11522" width="30.6640625" style="4" customWidth="1"/>
    <col min="11523" max="11523" width="11.6640625" style="4"/>
    <col min="11524" max="11527" width="15.109375" style="4" customWidth="1"/>
    <col min="11528" max="11528" width="11.5546875" style="4" customWidth="1"/>
    <col min="11529" max="11531" width="15.109375" style="4" customWidth="1"/>
    <col min="11532" max="11777" width="11.6640625" style="4"/>
    <col min="11778" max="11778" width="30.6640625" style="4" customWidth="1"/>
    <col min="11779" max="11779" width="11.6640625" style="4"/>
    <col min="11780" max="11783" width="15.109375" style="4" customWidth="1"/>
    <col min="11784" max="11784" width="11.5546875" style="4" customWidth="1"/>
    <col min="11785" max="11787" width="15.109375" style="4" customWidth="1"/>
    <col min="11788" max="12033" width="11.6640625" style="4"/>
    <col min="12034" max="12034" width="30.6640625" style="4" customWidth="1"/>
    <col min="12035" max="12035" width="11.6640625" style="4"/>
    <col min="12036" max="12039" width="15.109375" style="4" customWidth="1"/>
    <col min="12040" max="12040" width="11.5546875" style="4" customWidth="1"/>
    <col min="12041" max="12043" width="15.109375" style="4" customWidth="1"/>
    <col min="12044" max="12289" width="11.6640625" style="4"/>
    <col min="12290" max="12290" width="30.6640625" style="4" customWidth="1"/>
    <col min="12291" max="12291" width="11.6640625" style="4"/>
    <col min="12292" max="12295" width="15.109375" style="4" customWidth="1"/>
    <col min="12296" max="12296" width="11.5546875" style="4" customWidth="1"/>
    <col min="12297" max="12299" width="15.109375" style="4" customWidth="1"/>
    <col min="12300" max="12545" width="11.6640625" style="4"/>
    <col min="12546" max="12546" width="30.6640625" style="4" customWidth="1"/>
    <col min="12547" max="12547" width="11.6640625" style="4"/>
    <col min="12548" max="12551" width="15.109375" style="4" customWidth="1"/>
    <col min="12552" max="12552" width="11.5546875" style="4" customWidth="1"/>
    <col min="12553" max="12555" width="15.109375" style="4" customWidth="1"/>
    <col min="12556" max="12801" width="11.6640625" style="4"/>
    <col min="12802" max="12802" width="30.6640625" style="4" customWidth="1"/>
    <col min="12803" max="12803" width="11.6640625" style="4"/>
    <col min="12804" max="12807" width="15.109375" style="4" customWidth="1"/>
    <col min="12808" max="12808" width="11.5546875" style="4" customWidth="1"/>
    <col min="12809" max="12811" width="15.109375" style="4" customWidth="1"/>
    <col min="12812" max="13057" width="11.6640625" style="4"/>
    <col min="13058" max="13058" width="30.6640625" style="4" customWidth="1"/>
    <col min="13059" max="13059" width="11.6640625" style="4"/>
    <col min="13060" max="13063" width="15.109375" style="4" customWidth="1"/>
    <col min="13064" max="13064" width="11.5546875" style="4" customWidth="1"/>
    <col min="13065" max="13067" width="15.109375" style="4" customWidth="1"/>
    <col min="13068" max="13313" width="11.6640625" style="4"/>
    <col min="13314" max="13314" width="30.6640625" style="4" customWidth="1"/>
    <col min="13315" max="13315" width="11.6640625" style="4"/>
    <col min="13316" max="13319" width="15.109375" style="4" customWidth="1"/>
    <col min="13320" max="13320" width="11.5546875" style="4" customWidth="1"/>
    <col min="13321" max="13323" width="15.109375" style="4" customWidth="1"/>
    <col min="13324" max="13569" width="11.6640625" style="4"/>
    <col min="13570" max="13570" width="30.6640625" style="4" customWidth="1"/>
    <col min="13571" max="13571" width="11.6640625" style="4"/>
    <col min="13572" max="13575" width="15.109375" style="4" customWidth="1"/>
    <col min="13576" max="13576" width="11.5546875" style="4" customWidth="1"/>
    <col min="13577" max="13579" width="15.109375" style="4" customWidth="1"/>
    <col min="13580" max="13825" width="11.6640625" style="4"/>
    <col min="13826" max="13826" width="30.6640625" style="4" customWidth="1"/>
    <col min="13827" max="13827" width="11.6640625" style="4"/>
    <col min="13828" max="13831" width="15.109375" style="4" customWidth="1"/>
    <col min="13832" max="13832" width="11.5546875" style="4" customWidth="1"/>
    <col min="13833" max="13835" width="15.109375" style="4" customWidth="1"/>
    <col min="13836" max="14081" width="11.6640625" style="4"/>
    <col min="14082" max="14082" width="30.6640625" style="4" customWidth="1"/>
    <col min="14083" max="14083" width="11.6640625" style="4"/>
    <col min="14084" max="14087" width="15.109375" style="4" customWidth="1"/>
    <col min="14088" max="14088" width="11.5546875" style="4" customWidth="1"/>
    <col min="14089" max="14091" width="15.109375" style="4" customWidth="1"/>
    <col min="14092" max="14337" width="11.6640625" style="4"/>
    <col min="14338" max="14338" width="30.6640625" style="4" customWidth="1"/>
    <col min="14339" max="14339" width="11.6640625" style="4"/>
    <col min="14340" max="14343" width="15.109375" style="4" customWidth="1"/>
    <col min="14344" max="14344" width="11.5546875" style="4" customWidth="1"/>
    <col min="14345" max="14347" width="15.109375" style="4" customWidth="1"/>
    <col min="14348" max="14593" width="11.6640625" style="4"/>
    <col min="14594" max="14594" width="30.6640625" style="4" customWidth="1"/>
    <col min="14595" max="14595" width="11.6640625" style="4"/>
    <col min="14596" max="14599" width="15.109375" style="4" customWidth="1"/>
    <col min="14600" max="14600" width="11.5546875" style="4" customWidth="1"/>
    <col min="14601" max="14603" width="15.109375" style="4" customWidth="1"/>
    <col min="14604" max="14849" width="11.6640625" style="4"/>
    <col min="14850" max="14850" width="30.6640625" style="4" customWidth="1"/>
    <col min="14851" max="14851" width="11.6640625" style="4"/>
    <col min="14852" max="14855" width="15.109375" style="4" customWidth="1"/>
    <col min="14856" max="14856" width="11.5546875" style="4" customWidth="1"/>
    <col min="14857" max="14859" width="15.109375" style="4" customWidth="1"/>
    <col min="14860" max="15105" width="11.6640625" style="4"/>
    <col min="15106" max="15106" width="30.6640625" style="4" customWidth="1"/>
    <col min="15107" max="15107" width="11.6640625" style="4"/>
    <col min="15108" max="15111" width="15.109375" style="4" customWidth="1"/>
    <col min="15112" max="15112" width="11.5546875" style="4" customWidth="1"/>
    <col min="15113" max="15115" width="15.109375" style="4" customWidth="1"/>
    <col min="15116" max="15361" width="11.6640625" style="4"/>
    <col min="15362" max="15362" width="30.6640625" style="4" customWidth="1"/>
    <col min="15363" max="15363" width="11.6640625" style="4"/>
    <col min="15364" max="15367" width="15.109375" style="4" customWidth="1"/>
    <col min="15368" max="15368" width="11.5546875" style="4" customWidth="1"/>
    <col min="15369" max="15371" width="15.109375" style="4" customWidth="1"/>
    <col min="15372" max="15617" width="11.6640625" style="4"/>
    <col min="15618" max="15618" width="30.6640625" style="4" customWidth="1"/>
    <col min="15619" max="15619" width="11.6640625" style="4"/>
    <col min="15620" max="15623" width="15.109375" style="4" customWidth="1"/>
    <col min="15624" max="15624" width="11.5546875" style="4" customWidth="1"/>
    <col min="15625" max="15627" width="15.109375" style="4" customWidth="1"/>
    <col min="15628" max="15873" width="11.6640625" style="4"/>
    <col min="15874" max="15874" width="30.6640625" style="4" customWidth="1"/>
    <col min="15875" max="15875" width="11.6640625" style="4"/>
    <col min="15876" max="15879" width="15.109375" style="4" customWidth="1"/>
    <col min="15880" max="15880" width="11.5546875" style="4" customWidth="1"/>
    <col min="15881" max="15883" width="15.109375" style="4" customWidth="1"/>
    <col min="15884" max="16129" width="11.6640625" style="4"/>
    <col min="16130" max="16130" width="30.6640625" style="4" customWidth="1"/>
    <col min="16131" max="16131" width="11.6640625" style="4"/>
    <col min="16132" max="16135" width="15.109375" style="4" customWidth="1"/>
    <col min="16136" max="16136" width="11.5546875" style="4" customWidth="1"/>
    <col min="16137" max="16139" width="15.109375" style="4" customWidth="1"/>
    <col min="16140" max="16384" width="11.6640625" style="4"/>
  </cols>
  <sheetData>
    <row r="1" spans="1:11" s="3" customFormat="1" ht="27.75" customHeight="1" x14ac:dyDescent="0.3">
      <c r="A1" s="1"/>
      <c r="B1" s="2"/>
      <c r="C1" s="1"/>
      <c r="D1" s="1"/>
      <c r="E1" s="1"/>
      <c r="F1" s="1"/>
      <c r="G1" s="1"/>
      <c r="H1" s="80" t="s">
        <v>0</v>
      </c>
      <c r="I1" s="81"/>
      <c r="J1" s="81"/>
      <c r="K1" s="81"/>
    </row>
    <row r="2" spans="1:11" ht="37.5" customHeight="1" x14ac:dyDescent="0.3">
      <c r="A2" s="1"/>
      <c r="B2" s="2"/>
      <c r="C2" s="1"/>
      <c r="D2" s="1"/>
      <c r="E2" s="1"/>
      <c r="F2" s="1"/>
      <c r="G2" s="1"/>
      <c r="H2" s="81"/>
      <c r="I2" s="81"/>
      <c r="J2" s="81"/>
      <c r="K2" s="81"/>
    </row>
    <row r="3" spans="1:11" ht="23.25" customHeight="1" x14ac:dyDescent="0.3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5"/>
    </row>
    <row r="4" spans="1:11" ht="27.75" customHeight="1" x14ac:dyDescent="0.2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6"/>
    </row>
    <row r="5" spans="1:11" ht="11.25" customHeight="1" x14ac:dyDescent="0.2">
      <c r="A5" s="6"/>
      <c r="B5" s="7"/>
      <c r="C5" s="6"/>
      <c r="D5" s="6"/>
      <c r="E5" s="6"/>
      <c r="F5" s="6"/>
      <c r="G5" s="6"/>
      <c r="H5" s="6"/>
      <c r="I5" s="6"/>
      <c r="J5" s="6"/>
      <c r="K5" s="6"/>
    </row>
    <row r="6" spans="1:11" s="8" customFormat="1" ht="21" customHeight="1" x14ac:dyDescent="0.3">
      <c r="A6" s="84" t="s">
        <v>3</v>
      </c>
      <c r="B6" s="84" t="s">
        <v>4</v>
      </c>
      <c r="C6" s="84" t="s">
        <v>5</v>
      </c>
      <c r="D6" s="85" t="s">
        <v>6</v>
      </c>
      <c r="E6" s="85"/>
      <c r="F6" s="85"/>
      <c r="G6" s="85"/>
      <c r="H6" s="85"/>
      <c r="I6" s="85"/>
      <c r="J6" s="85"/>
      <c r="K6" s="86"/>
    </row>
    <row r="7" spans="1:11" s="8" customFormat="1" ht="116.25" customHeight="1" x14ac:dyDescent="0.3">
      <c r="A7" s="84"/>
      <c r="B7" s="84"/>
      <c r="C7" s="84"/>
      <c r="D7" s="9" t="s">
        <v>7</v>
      </c>
      <c r="E7" s="9" t="s">
        <v>8</v>
      </c>
      <c r="F7" s="9" t="s">
        <v>9</v>
      </c>
      <c r="G7" s="9">
        <v>2016</v>
      </c>
      <c r="H7" s="9">
        <v>2017</v>
      </c>
      <c r="I7" s="9">
        <v>2018</v>
      </c>
      <c r="J7" s="9">
        <v>2019</v>
      </c>
      <c r="K7" s="9">
        <v>2020</v>
      </c>
    </row>
    <row r="8" spans="1:11" s="8" customFormat="1" ht="29.25" customHeight="1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</row>
    <row r="9" spans="1:11" s="8" customFormat="1" ht="39.75" customHeight="1" x14ac:dyDescent="0.3">
      <c r="A9" s="74" t="s">
        <v>10</v>
      </c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 s="8" customFormat="1" ht="72" customHeight="1" x14ac:dyDescent="0.3">
      <c r="A10" s="11" t="s">
        <v>11</v>
      </c>
      <c r="B10" s="12" t="s">
        <v>12</v>
      </c>
      <c r="C10" s="13" t="s">
        <v>13</v>
      </c>
      <c r="D10" s="14">
        <v>0</v>
      </c>
      <c r="E10" s="14">
        <v>0</v>
      </c>
      <c r="F10" s="14">
        <v>0</v>
      </c>
      <c r="G10" s="14">
        <v>74</v>
      </c>
      <c r="H10" s="14">
        <v>100</v>
      </c>
      <c r="I10" s="14" t="s">
        <v>14</v>
      </c>
      <c r="J10" s="14" t="s">
        <v>14</v>
      </c>
      <c r="K10" s="14" t="s">
        <v>14</v>
      </c>
    </row>
    <row r="11" spans="1:11" s="8" customFormat="1" ht="100.5" customHeight="1" x14ac:dyDescent="0.3">
      <c r="A11" s="11" t="s">
        <v>15</v>
      </c>
      <c r="B11" s="15" t="s">
        <v>16</v>
      </c>
      <c r="C11" s="16" t="s">
        <v>17</v>
      </c>
      <c r="D11" s="16">
        <v>18.3</v>
      </c>
      <c r="E11" s="16">
        <v>17.899999999999999</v>
      </c>
      <c r="F11" s="16">
        <v>19.8</v>
      </c>
      <c r="G11" s="16">
        <v>20.6</v>
      </c>
      <c r="H11" s="17">
        <v>23</v>
      </c>
      <c r="I11" s="17">
        <v>23</v>
      </c>
      <c r="J11" s="17">
        <v>23</v>
      </c>
      <c r="K11" s="17">
        <v>23</v>
      </c>
    </row>
    <row r="12" spans="1:11" s="8" customFormat="1" ht="100.5" customHeight="1" x14ac:dyDescent="0.3">
      <c r="A12" s="11" t="s">
        <v>18</v>
      </c>
      <c r="B12" s="15" t="s">
        <v>19</v>
      </c>
      <c r="C12" s="16" t="s">
        <v>17</v>
      </c>
      <c r="D12" s="16">
        <v>100.1</v>
      </c>
      <c r="E12" s="16">
        <v>99.6</v>
      </c>
      <c r="F12" s="17">
        <v>102</v>
      </c>
      <c r="G12" s="17">
        <v>103</v>
      </c>
      <c r="H12" s="17">
        <v>105</v>
      </c>
      <c r="I12" s="17">
        <v>105</v>
      </c>
      <c r="J12" s="17">
        <v>105</v>
      </c>
      <c r="K12" s="17">
        <v>105</v>
      </c>
    </row>
    <row r="13" spans="1:11" s="8" customFormat="1" ht="100.5" customHeight="1" x14ac:dyDescent="0.3">
      <c r="A13" s="11" t="s">
        <v>20</v>
      </c>
      <c r="B13" s="15" t="s">
        <v>21</v>
      </c>
      <c r="C13" s="16" t="s">
        <v>22</v>
      </c>
      <c r="D13" s="16">
        <v>0</v>
      </c>
      <c r="E13" s="16">
        <v>0</v>
      </c>
      <c r="F13" s="18">
        <v>5</v>
      </c>
      <c r="G13" s="18">
        <v>5</v>
      </c>
      <c r="H13" s="18">
        <v>7</v>
      </c>
      <c r="I13" s="18">
        <v>8</v>
      </c>
      <c r="J13" s="18">
        <v>9</v>
      </c>
      <c r="K13" s="18">
        <v>9</v>
      </c>
    </row>
    <row r="14" spans="1:11" s="8" customFormat="1" ht="100.5" customHeight="1" x14ac:dyDescent="0.3">
      <c r="A14" s="11" t="s">
        <v>23</v>
      </c>
      <c r="B14" s="12" t="s">
        <v>24</v>
      </c>
      <c r="C14" s="9" t="s">
        <v>25</v>
      </c>
      <c r="D14" s="19">
        <v>5640.8620000000001</v>
      </c>
      <c r="E14" s="19">
        <v>4669.09</v>
      </c>
      <c r="F14" s="19">
        <v>5733.0290000000005</v>
      </c>
      <c r="G14" s="19">
        <v>6173.81</v>
      </c>
      <c r="H14" s="19">
        <v>7100.46</v>
      </c>
      <c r="I14" s="19">
        <v>8166.58</v>
      </c>
      <c r="J14" s="19">
        <v>9392.7749999999996</v>
      </c>
      <c r="K14" s="20">
        <v>9392.7749999999996</v>
      </c>
    </row>
    <row r="15" spans="1:11" s="8" customFormat="1" ht="99.75" customHeight="1" x14ac:dyDescent="0.3">
      <c r="A15" s="11" t="s">
        <v>26</v>
      </c>
      <c r="B15" s="15" t="s">
        <v>27</v>
      </c>
      <c r="C15" s="16" t="s">
        <v>13</v>
      </c>
      <c r="D15" s="16">
        <v>0</v>
      </c>
      <c r="E15" s="16">
        <v>0</v>
      </c>
      <c r="F15" s="21">
        <v>0</v>
      </c>
      <c r="G15" s="18">
        <v>50</v>
      </c>
      <c r="H15" s="21">
        <v>50</v>
      </c>
      <c r="I15" s="21">
        <v>100</v>
      </c>
      <c r="J15" s="21">
        <v>100</v>
      </c>
      <c r="K15" s="19">
        <v>100</v>
      </c>
    </row>
    <row r="16" spans="1:11" s="8" customFormat="1" ht="24.6" customHeight="1" x14ac:dyDescent="0.3">
      <c r="A16" s="76" t="s">
        <v>28</v>
      </c>
      <c r="B16" s="76"/>
      <c r="C16" s="76"/>
      <c r="D16" s="76"/>
      <c r="E16" s="76"/>
      <c r="F16" s="76"/>
      <c r="G16" s="76"/>
      <c r="H16" s="76"/>
      <c r="I16" s="76"/>
      <c r="J16" s="76"/>
      <c r="K16" s="22"/>
    </row>
    <row r="17" spans="1:15" s="8" customFormat="1" ht="70.5" customHeight="1" x14ac:dyDescent="0.3">
      <c r="A17" s="23" t="s">
        <v>29</v>
      </c>
      <c r="B17" s="24" t="s">
        <v>30</v>
      </c>
      <c r="C17" s="25" t="s">
        <v>31</v>
      </c>
      <c r="D17" s="10">
        <v>1</v>
      </c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10">
        <v>1</v>
      </c>
      <c r="K17" s="10">
        <v>1</v>
      </c>
    </row>
    <row r="18" spans="1:15" s="8" customFormat="1" ht="70.5" customHeight="1" x14ac:dyDescent="0.3">
      <c r="A18" s="11" t="s">
        <v>32</v>
      </c>
      <c r="B18" s="12" t="s">
        <v>12</v>
      </c>
      <c r="C18" s="13" t="s">
        <v>13</v>
      </c>
      <c r="D18" s="14">
        <v>0</v>
      </c>
      <c r="E18" s="14">
        <v>0</v>
      </c>
      <c r="F18" s="14">
        <v>0</v>
      </c>
      <c r="G18" s="14">
        <v>74</v>
      </c>
      <c r="H18" s="14">
        <v>100</v>
      </c>
      <c r="I18" s="14" t="s">
        <v>14</v>
      </c>
      <c r="J18" s="14" t="s">
        <v>14</v>
      </c>
      <c r="K18" s="14" t="s">
        <v>14</v>
      </c>
    </row>
    <row r="19" spans="1:15" s="8" customFormat="1" ht="74.25" customHeight="1" x14ac:dyDescent="0.3">
      <c r="A19" s="23" t="s">
        <v>33</v>
      </c>
      <c r="B19" s="24" t="s">
        <v>34</v>
      </c>
      <c r="C19" s="25" t="s">
        <v>22</v>
      </c>
      <c r="D19" s="10">
        <v>0</v>
      </c>
      <c r="E19" s="10">
        <v>0</v>
      </c>
      <c r="F19" s="10">
        <v>0</v>
      </c>
      <c r="G19" s="10">
        <v>500</v>
      </c>
      <c r="H19" s="10" t="s">
        <v>14</v>
      </c>
      <c r="I19" s="10" t="s">
        <v>14</v>
      </c>
      <c r="J19" s="10" t="s">
        <v>14</v>
      </c>
      <c r="K19" s="10" t="s">
        <v>14</v>
      </c>
      <c r="O19" s="8" t="s">
        <v>35</v>
      </c>
    </row>
    <row r="20" spans="1:15" ht="84.75" customHeight="1" x14ac:dyDescent="0.25">
      <c r="A20" s="23" t="s">
        <v>36</v>
      </c>
      <c r="B20" s="24" t="s">
        <v>37</v>
      </c>
      <c r="C20" s="25" t="s">
        <v>31</v>
      </c>
      <c r="D20" s="10">
        <v>3</v>
      </c>
      <c r="E20" s="10">
        <v>4</v>
      </c>
      <c r="F20" s="10">
        <v>5</v>
      </c>
      <c r="G20" s="10">
        <v>5</v>
      </c>
      <c r="H20" s="10">
        <v>5</v>
      </c>
      <c r="I20" s="10">
        <v>5</v>
      </c>
      <c r="J20" s="10">
        <v>5</v>
      </c>
      <c r="K20" s="10">
        <v>5</v>
      </c>
    </row>
    <row r="21" spans="1:15" ht="24.75" customHeight="1" x14ac:dyDescent="0.25">
      <c r="A21" s="77" t="s">
        <v>38</v>
      </c>
      <c r="B21" s="77"/>
      <c r="C21" s="77"/>
      <c r="D21" s="77"/>
      <c r="E21" s="77"/>
      <c r="F21" s="77"/>
      <c r="G21" s="77"/>
      <c r="H21" s="77"/>
      <c r="I21" s="77"/>
      <c r="J21" s="77"/>
      <c r="K21" s="26"/>
    </row>
    <row r="22" spans="1:15" ht="64.5" customHeight="1" x14ac:dyDescent="0.25">
      <c r="A22" s="11" t="s">
        <v>39</v>
      </c>
      <c r="B22" s="15" t="s">
        <v>40</v>
      </c>
      <c r="C22" s="16" t="s">
        <v>22</v>
      </c>
      <c r="D22" s="16">
        <v>188</v>
      </c>
      <c r="E22" s="16">
        <v>187</v>
      </c>
      <c r="F22" s="16">
        <v>191</v>
      </c>
      <c r="G22" s="16">
        <v>194</v>
      </c>
      <c r="H22" s="16">
        <v>195</v>
      </c>
      <c r="I22" s="16">
        <v>197</v>
      </c>
      <c r="J22" s="16">
        <v>197</v>
      </c>
      <c r="K22" s="16">
        <v>197</v>
      </c>
    </row>
    <row r="23" spans="1:15" ht="85.5" customHeight="1" x14ac:dyDescent="0.25">
      <c r="A23" s="11" t="s">
        <v>41</v>
      </c>
      <c r="B23" s="15" t="s">
        <v>42</v>
      </c>
      <c r="C23" s="16" t="s">
        <v>17</v>
      </c>
      <c r="D23" s="16">
        <v>18.3</v>
      </c>
      <c r="E23" s="16">
        <v>17.899999999999999</v>
      </c>
      <c r="F23" s="16">
        <v>19.8</v>
      </c>
      <c r="G23" s="16">
        <v>20.6</v>
      </c>
      <c r="H23" s="17">
        <v>23</v>
      </c>
      <c r="I23" s="17">
        <v>23</v>
      </c>
      <c r="J23" s="17">
        <v>23</v>
      </c>
      <c r="K23" s="17">
        <v>23</v>
      </c>
    </row>
    <row r="24" spans="1:15" ht="91.5" customHeight="1" x14ac:dyDescent="0.25">
      <c r="A24" s="11" t="s">
        <v>43</v>
      </c>
      <c r="B24" s="15" t="s">
        <v>19</v>
      </c>
      <c r="C24" s="16" t="s">
        <v>17</v>
      </c>
      <c r="D24" s="16">
        <v>100.1</v>
      </c>
      <c r="E24" s="16">
        <v>99.6</v>
      </c>
      <c r="F24" s="17">
        <v>102</v>
      </c>
      <c r="G24" s="17">
        <v>103</v>
      </c>
      <c r="H24" s="17">
        <v>105</v>
      </c>
      <c r="I24" s="17">
        <v>105</v>
      </c>
      <c r="J24" s="17">
        <v>105</v>
      </c>
      <c r="K24" s="17">
        <v>105</v>
      </c>
    </row>
    <row r="25" spans="1:15" ht="44.25" customHeight="1" x14ac:dyDescent="0.25">
      <c r="A25" s="11" t="s">
        <v>44</v>
      </c>
      <c r="B25" s="15" t="s">
        <v>21</v>
      </c>
      <c r="C25" s="16" t="s">
        <v>22</v>
      </c>
      <c r="D25" s="16">
        <v>0</v>
      </c>
      <c r="E25" s="16">
        <v>0</v>
      </c>
      <c r="F25" s="18">
        <v>5</v>
      </c>
      <c r="G25" s="18">
        <v>5</v>
      </c>
      <c r="H25" s="18">
        <v>7</v>
      </c>
      <c r="I25" s="18">
        <v>8</v>
      </c>
      <c r="J25" s="18">
        <v>9</v>
      </c>
      <c r="K25" s="18">
        <v>9</v>
      </c>
    </row>
    <row r="26" spans="1:15" ht="122.25" customHeight="1" x14ac:dyDescent="0.25">
      <c r="A26" s="11" t="s">
        <v>45</v>
      </c>
      <c r="B26" s="15" t="s">
        <v>46</v>
      </c>
      <c r="C26" s="16" t="s">
        <v>22</v>
      </c>
      <c r="D26" s="16">
        <v>2</v>
      </c>
      <c r="E26" s="16">
        <v>2</v>
      </c>
      <c r="F26" s="16">
        <v>7</v>
      </c>
      <c r="G26" s="16">
        <v>7</v>
      </c>
      <c r="H26" s="16">
        <v>9</v>
      </c>
      <c r="I26" s="16">
        <v>10</v>
      </c>
      <c r="J26" s="16">
        <v>10</v>
      </c>
      <c r="K26" s="16">
        <v>10</v>
      </c>
    </row>
    <row r="27" spans="1:15" ht="21" customHeight="1" x14ac:dyDescent="0.25">
      <c r="A27" s="78" t="s">
        <v>47</v>
      </c>
      <c r="B27" s="78"/>
      <c r="C27" s="78"/>
      <c r="D27" s="78"/>
      <c r="E27" s="78"/>
      <c r="F27" s="78"/>
      <c r="G27" s="78"/>
      <c r="H27" s="78"/>
      <c r="I27" s="78"/>
      <c r="J27" s="78"/>
      <c r="K27" s="27"/>
    </row>
    <row r="28" spans="1:15" ht="68.25" customHeight="1" x14ac:dyDescent="0.25">
      <c r="A28" s="28" t="s">
        <v>48</v>
      </c>
      <c r="B28" s="29" t="s">
        <v>49</v>
      </c>
      <c r="C28" s="11" t="s">
        <v>13</v>
      </c>
      <c r="D28" s="28" t="s">
        <v>50</v>
      </c>
      <c r="E28" s="28" t="s">
        <v>51</v>
      </c>
      <c r="F28" s="28" t="s">
        <v>52</v>
      </c>
      <c r="G28" s="28" t="s">
        <v>53</v>
      </c>
      <c r="H28" s="28" t="s">
        <v>53</v>
      </c>
      <c r="I28" s="28" t="s">
        <v>53</v>
      </c>
      <c r="J28" s="28" t="s">
        <v>53</v>
      </c>
      <c r="K28" s="28" t="s">
        <v>53</v>
      </c>
    </row>
    <row r="29" spans="1:15" ht="162.75" customHeight="1" x14ac:dyDescent="0.25">
      <c r="A29" s="11" t="s">
        <v>54</v>
      </c>
      <c r="B29" s="12" t="s">
        <v>55</v>
      </c>
      <c r="C29" s="13" t="s">
        <v>13</v>
      </c>
      <c r="D29" s="19">
        <v>77.77</v>
      </c>
      <c r="E29" s="19">
        <v>77.77</v>
      </c>
      <c r="F29" s="19">
        <v>77.77</v>
      </c>
      <c r="G29" s="19">
        <v>77.77</v>
      </c>
      <c r="H29" s="19">
        <v>77.77</v>
      </c>
      <c r="I29" s="19">
        <v>79.8</v>
      </c>
      <c r="J29" s="19">
        <v>81.83</v>
      </c>
      <c r="K29" s="19">
        <v>85.89</v>
      </c>
    </row>
    <row r="30" spans="1:15" ht="132.75" customHeight="1" x14ac:dyDescent="0.25">
      <c r="A30" s="11" t="s">
        <v>56</v>
      </c>
      <c r="B30" s="12" t="s">
        <v>57</v>
      </c>
      <c r="C30" s="13" t="s">
        <v>13</v>
      </c>
      <c r="D30" s="19">
        <v>27.42</v>
      </c>
      <c r="E30" s="19">
        <v>32.64</v>
      </c>
      <c r="F30" s="19">
        <v>32.64</v>
      </c>
      <c r="G30" s="19">
        <v>37.86</v>
      </c>
      <c r="H30" s="19">
        <v>37.86</v>
      </c>
      <c r="I30" s="19">
        <v>37.86</v>
      </c>
      <c r="J30" s="19">
        <v>42.72</v>
      </c>
      <c r="K30" s="19">
        <v>47.53</v>
      </c>
    </row>
    <row r="31" spans="1:15" ht="80.25" customHeight="1" x14ac:dyDescent="0.25">
      <c r="A31" s="11" t="s">
        <v>58</v>
      </c>
      <c r="B31" s="12" t="s">
        <v>59</v>
      </c>
      <c r="C31" s="13" t="s">
        <v>60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1.5</v>
      </c>
      <c r="J31" s="19">
        <v>2.7</v>
      </c>
      <c r="K31" s="19">
        <v>3.3</v>
      </c>
    </row>
    <row r="32" spans="1:15" ht="152.25" customHeight="1" x14ac:dyDescent="0.25">
      <c r="A32" s="11" t="s">
        <v>61</v>
      </c>
      <c r="B32" s="12" t="s">
        <v>62</v>
      </c>
      <c r="C32" s="9" t="s">
        <v>13</v>
      </c>
      <c r="D32" s="19">
        <v>20.38</v>
      </c>
      <c r="E32" s="30">
        <v>23.7</v>
      </c>
      <c r="F32" s="19">
        <v>24.33</v>
      </c>
      <c r="G32" s="19">
        <v>24.89</v>
      </c>
      <c r="H32" s="19">
        <v>25.15</v>
      </c>
      <c r="I32" s="19">
        <v>26.37</v>
      </c>
      <c r="J32" s="19">
        <v>26.37</v>
      </c>
      <c r="K32" s="19">
        <v>26.37</v>
      </c>
    </row>
    <row r="33" spans="1:11" ht="27.75" customHeight="1" x14ac:dyDescent="0.25">
      <c r="A33" s="79" t="s">
        <v>63</v>
      </c>
      <c r="B33" s="79"/>
      <c r="C33" s="79"/>
      <c r="D33" s="79"/>
      <c r="E33" s="79"/>
      <c r="F33" s="79"/>
      <c r="G33" s="79"/>
      <c r="H33" s="79"/>
      <c r="I33" s="79"/>
      <c r="J33" s="79"/>
      <c r="K33" s="31"/>
    </row>
    <row r="34" spans="1:11" ht="74.25" customHeight="1" x14ac:dyDescent="0.25">
      <c r="A34" s="9" t="s">
        <v>64</v>
      </c>
      <c r="B34" s="12" t="s">
        <v>65</v>
      </c>
      <c r="C34" s="9" t="s">
        <v>22</v>
      </c>
      <c r="D34" s="9">
        <v>0</v>
      </c>
      <c r="E34" s="9">
        <v>0</v>
      </c>
      <c r="F34" s="9">
        <v>1</v>
      </c>
      <c r="G34" s="9">
        <v>4</v>
      </c>
      <c r="H34" s="9">
        <v>5</v>
      </c>
      <c r="I34" s="9">
        <v>5</v>
      </c>
      <c r="J34" s="9">
        <v>5</v>
      </c>
      <c r="K34" s="9">
        <v>5</v>
      </c>
    </row>
    <row r="35" spans="1:11" ht="96" customHeight="1" x14ac:dyDescent="0.25">
      <c r="A35" s="9" t="s">
        <v>66</v>
      </c>
      <c r="B35" s="12" t="s">
        <v>67</v>
      </c>
      <c r="C35" s="9" t="s">
        <v>22</v>
      </c>
      <c r="D35" s="9">
        <v>0</v>
      </c>
      <c r="E35" s="9">
        <v>2</v>
      </c>
      <c r="F35" s="9">
        <v>2</v>
      </c>
      <c r="G35" s="9">
        <v>4</v>
      </c>
      <c r="H35" s="9">
        <v>7</v>
      </c>
      <c r="I35" s="9">
        <v>15</v>
      </c>
      <c r="J35" s="9">
        <v>19</v>
      </c>
      <c r="K35" s="9">
        <v>19</v>
      </c>
    </row>
    <row r="36" spans="1:11" ht="72" customHeight="1" x14ac:dyDescent="0.25">
      <c r="A36" s="28" t="s">
        <v>68</v>
      </c>
      <c r="B36" s="15" t="s">
        <v>69</v>
      </c>
      <c r="C36" s="16" t="s">
        <v>70</v>
      </c>
      <c r="D36" s="32">
        <v>2872865</v>
      </c>
      <c r="E36" s="32" t="s">
        <v>71</v>
      </c>
      <c r="F36" s="32" t="s">
        <v>72</v>
      </c>
      <c r="G36" s="32" t="s">
        <v>73</v>
      </c>
      <c r="H36" s="32">
        <v>700000</v>
      </c>
      <c r="I36" s="32">
        <v>600000</v>
      </c>
      <c r="J36" s="17">
        <v>500000</v>
      </c>
      <c r="K36" s="33">
        <v>500000</v>
      </c>
    </row>
    <row r="37" spans="1:11" ht="102.75" customHeight="1" x14ac:dyDescent="0.25">
      <c r="A37" s="28" t="s">
        <v>74</v>
      </c>
      <c r="B37" s="15" t="s">
        <v>27</v>
      </c>
      <c r="C37" s="16" t="s">
        <v>13</v>
      </c>
      <c r="D37" s="16" t="s">
        <v>14</v>
      </c>
      <c r="E37" s="16" t="s">
        <v>14</v>
      </c>
      <c r="F37" s="21" t="s">
        <v>14</v>
      </c>
      <c r="G37" s="21">
        <v>50</v>
      </c>
      <c r="H37" s="21">
        <v>50</v>
      </c>
      <c r="I37" s="21">
        <v>100</v>
      </c>
      <c r="J37" s="21">
        <v>100</v>
      </c>
      <c r="K37" s="19">
        <v>100</v>
      </c>
    </row>
    <row r="38" spans="1:11" ht="87" customHeight="1" x14ac:dyDescent="0.25">
      <c r="A38" s="28" t="s">
        <v>75</v>
      </c>
      <c r="B38" s="15" t="s">
        <v>76</v>
      </c>
      <c r="C38" s="16" t="s">
        <v>13</v>
      </c>
      <c r="D38" s="16">
        <v>33.799999999999997</v>
      </c>
      <c r="E38" s="16">
        <v>32.5</v>
      </c>
      <c r="F38" s="32">
        <v>30</v>
      </c>
      <c r="G38" s="17">
        <v>30</v>
      </c>
      <c r="H38" s="17">
        <v>30</v>
      </c>
      <c r="I38" s="17">
        <v>30</v>
      </c>
      <c r="J38" s="17">
        <v>30</v>
      </c>
      <c r="K38" s="19">
        <v>30</v>
      </c>
    </row>
    <row r="39" spans="1:11" ht="93.75" customHeight="1" x14ac:dyDescent="0.25">
      <c r="A39" s="28" t="s">
        <v>77</v>
      </c>
      <c r="B39" s="15" t="s">
        <v>78</v>
      </c>
      <c r="C39" s="16" t="s">
        <v>22</v>
      </c>
      <c r="D39" s="16">
        <v>0</v>
      </c>
      <c r="E39" s="16">
        <v>7</v>
      </c>
      <c r="F39" s="18">
        <v>9</v>
      </c>
      <c r="G39" s="18">
        <v>10</v>
      </c>
      <c r="H39" s="18">
        <v>11</v>
      </c>
      <c r="I39" s="18">
        <v>12</v>
      </c>
      <c r="J39" s="18">
        <v>13</v>
      </c>
      <c r="K39" s="19">
        <v>14</v>
      </c>
    </row>
    <row r="40" spans="1:11" ht="68.25" customHeight="1" x14ac:dyDescent="0.25">
      <c r="A40" s="28" t="s">
        <v>79</v>
      </c>
      <c r="B40" s="15" t="s">
        <v>80</v>
      </c>
      <c r="C40" s="16" t="s">
        <v>13</v>
      </c>
      <c r="D40" s="16">
        <v>3.1</v>
      </c>
      <c r="E40" s="21">
        <v>2.6</v>
      </c>
      <c r="F40" s="21">
        <v>2.6</v>
      </c>
      <c r="G40" s="17">
        <v>3</v>
      </c>
      <c r="H40" s="17">
        <v>3.1</v>
      </c>
      <c r="I40" s="17">
        <v>3.1</v>
      </c>
      <c r="J40" s="17">
        <v>3.1</v>
      </c>
      <c r="K40" s="19">
        <v>3.1</v>
      </c>
    </row>
    <row r="41" spans="1:11" ht="15.75" hidden="1" x14ac:dyDescent="0.2">
      <c r="A41" s="23"/>
      <c r="B41" s="24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34"/>
      <c r="K42" s="36" t="s">
        <v>81</v>
      </c>
    </row>
    <row r="43" spans="1:11" x14ac:dyDescent="0.25">
      <c r="A43" s="34"/>
    </row>
    <row r="44" spans="1:11" x14ac:dyDescent="0.25">
      <c r="A44" s="34"/>
    </row>
    <row r="45" spans="1:11" x14ac:dyDescent="0.25">
      <c r="A45" s="34"/>
    </row>
    <row r="46" spans="1:11" x14ac:dyDescent="0.25">
      <c r="A46" s="34"/>
    </row>
    <row r="47" spans="1:11" x14ac:dyDescent="0.25">
      <c r="A47" s="34"/>
    </row>
  </sheetData>
  <mergeCells count="12">
    <mergeCell ref="H1:K2"/>
    <mergeCell ref="A3:J3"/>
    <mergeCell ref="A4:J4"/>
    <mergeCell ref="A6:A7"/>
    <mergeCell ref="B6:B7"/>
    <mergeCell ref="C6:C7"/>
    <mergeCell ref="D6:K6"/>
    <mergeCell ref="A9:K9"/>
    <mergeCell ref="A16:J16"/>
    <mergeCell ref="A21:J21"/>
    <mergeCell ref="A27:J27"/>
    <mergeCell ref="A33:J33"/>
  </mergeCells>
  <pageMargins left="0.7" right="0.7" top="0.75" bottom="0.75" header="0.3" footer="0.3"/>
  <pageSetup paperSize="9" scale="76" orientation="landscape" horizontalDpi="0" verticalDpi="0" r:id="rId1"/>
  <rowBreaks count="1" manualBreakCount="1">
    <brk id="20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67"/>
  <sheetViews>
    <sheetView tabSelected="1" view="pageBreakPreview" topLeftCell="A84" zoomScale="73" zoomScaleNormal="100" zoomScaleSheetLayoutView="73" workbookViewId="0">
      <selection activeCell="G108" sqref="G108"/>
    </sheetView>
  </sheetViews>
  <sheetFormatPr defaultRowHeight="13.2" x14ac:dyDescent="0.25"/>
  <cols>
    <col min="1" max="1" width="7.88671875" style="34" customWidth="1"/>
    <col min="2" max="2" width="37" style="72" customWidth="1"/>
    <col min="3" max="3" width="40.88671875" style="4" customWidth="1"/>
    <col min="4" max="4" width="9.6640625" style="4" customWidth="1"/>
    <col min="5" max="5" width="15.44140625" style="73" customWidth="1"/>
    <col min="6" max="6" width="17.88671875" style="4" customWidth="1"/>
    <col min="7" max="7" width="15.33203125" style="4" customWidth="1"/>
    <col min="8" max="9" width="15.88671875" style="4" customWidth="1"/>
    <col min="10" max="10" width="16.6640625" style="4" customWidth="1"/>
    <col min="11" max="11" width="16.44140625" style="4" customWidth="1"/>
    <col min="12" max="256" width="9.109375" style="4"/>
    <col min="257" max="257" width="7.88671875" style="4" customWidth="1"/>
    <col min="258" max="258" width="37" style="4" customWidth="1"/>
    <col min="259" max="259" width="40.88671875" style="4" customWidth="1"/>
    <col min="260" max="260" width="9.6640625" style="4" customWidth="1"/>
    <col min="261" max="261" width="15.44140625" style="4" customWidth="1"/>
    <col min="262" max="262" width="16.44140625" style="4" customWidth="1"/>
    <col min="263" max="263" width="15.33203125" style="4" customWidth="1"/>
    <col min="264" max="265" width="15.88671875" style="4" customWidth="1"/>
    <col min="266" max="266" width="15" style="4" customWidth="1"/>
    <col min="267" max="267" width="16.44140625" style="4" customWidth="1"/>
    <col min="268" max="512" width="9.109375" style="4"/>
    <col min="513" max="513" width="7.88671875" style="4" customWidth="1"/>
    <col min="514" max="514" width="37" style="4" customWidth="1"/>
    <col min="515" max="515" width="40.88671875" style="4" customWidth="1"/>
    <col min="516" max="516" width="9.6640625" style="4" customWidth="1"/>
    <col min="517" max="517" width="15.44140625" style="4" customWidth="1"/>
    <col min="518" max="518" width="16.44140625" style="4" customWidth="1"/>
    <col min="519" max="519" width="15.33203125" style="4" customWidth="1"/>
    <col min="520" max="521" width="15.88671875" style="4" customWidth="1"/>
    <col min="522" max="522" width="15" style="4" customWidth="1"/>
    <col min="523" max="523" width="16.44140625" style="4" customWidth="1"/>
    <col min="524" max="768" width="9.109375" style="4"/>
    <col min="769" max="769" width="7.88671875" style="4" customWidth="1"/>
    <col min="770" max="770" width="37" style="4" customWidth="1"/>
    <col min="771" max="771" width="40.88671875" style="4" customWidth="1"/>
    <col min="772" max="772" width="9.6640625" style="4" customWidth="1"/>
    <col min="773" max="773" width="15.44140625" style="4" customWidth="1"/>
    <col min="774" max="774" width="16.44140625" style="4" customWidth="1"/>
    <col min="775" max="775" width="15.33203125" style="4" customWidth="1"/>
    <col min="776" max="777" width="15.88671875" style="4" customWidth="1"/>
    <col min="778" max="778" width="15" style="4" customWidth="1"/>
    <col min="779" max="779" width="16.44140625" style="4" customWidth="1"/>
    <col min="780" max="1024" width="9.109375" style="4"/>
    <col min="1025" max="1025" width="7.88671875" style="4" customWidth="1"/>
    <col min="1026" max="1026" width="37" style="4" customWidth="1"/>
    <col min="1027" max="1027" width="40.88671875" style="4" customWidth="1"/>
    <col min="1028" max="1028" width="9.6640625" style="4" customWidth="1"/>
    <col min="1029" max="1029" width="15.44140625" style="4" customWidth="1"/>
    <col min="1030" max="1030" width="16.44140625" style="4" customWidth="1"/>
    <col min="1031" max="1031" width="15.33203125" style="4" customWidth="1"/>
    <col min="1032" max="1033" width="15.88671875" style="4" customWidth="1"/>
    <col min="1034" max="1034" width="15" style="4" customWidth="1"/>
    <col min="1035" max="1035" width="16.44140625" style="4" customWidth="1"/>
    <col min="1036" max="1280" width="9.109375" style="4"/>
    <col min="1281" max="1281" width="7.88671875" style="4" customWidth="1"/>
    <col min="1282" max="1282" width="37" style="4" customWidth="1"/>
    <col min="1283" max="1283" width="40.88671875" style="4" customWidth="1"/>
    <col min="1284" max="1284" width="9.6640625" style="4" customWidth="1"/>
    <col min="1285" max="1285" width="15.44140625" style="4" customWidth="1"/>
    <col min="1286" max="1286" width="16.44140625" style="4" customWidth="1"/>
    <col min="1287" max="1287" width="15.33203125" style="4" customWidth="1"/>
    <col min="1288" max="1289" width="15.88671875" style="4" customWidth="1"/>
    <col min="1290" max="1290" width="15" style="4" customWidth="1"/>
    <col min="1291" max="1291" width="16.44140625" style="4" customWidth="1"/>
    <col min="1292" max="1536" width="9.109375" style="4"/>
    <col min="1537" max="1537" width="7.88671875" style="4" customWidth="1"/>
    <col min="1538" max="1538" width="37" style="4" customWidth="1"/>
    <col min="1539" max="1539" width="40.88671875" style="4" customWidth="1"/>
    <col min="1540" max="1540" width="9.6640625" style="4" customWidth="1"/>
    <col min="1541" max="1541" width="15.44140625" style="4" customWidth="1"/>
    <col min="1542" max="1542" width="16.44140625" style="4" customWidth="1"/>
    <col min="1543" max="1543" width="15.33203125" style="4" customWidth="1"/>
    <col min="1544" max="1545" width="15.88671875" style="4" customWidth="1"/>
    <col min="1546" max="1546" width="15" style="4" customWidth="1"/>
    <col min="1547" max="1547" width="16.44140625" style="4" customWidth="1"/>
    <col min="1548" max="1792" width="9.109375" style="4"/>
    <col min="1793" max="1793" width="7.88671875" style="4" customWidth="1"/>
    <col min="1794" max="1794" width="37" style="4" customWidth="1"/>
    <col min="1795" max="1795" width="40.88671875" style="4" customWidth="1"/>
    <col min="1796" max="1796" width="9.6640625" style="4" customWidth="1"/>
    <col min="1797" max="1797" width="15.44140625" style="4" customWidth="1"/>
    <col min="1798" max="1798" width="16.44140625" style="4" customWidth="1"/>
    <col min="1799" max="1799" width="15.33203125" style="4" customWidth="1"/>
    <col min="1800" max="1801" width="15.88671875" style="4" customWidth="1"/>
    <col min="1802" max="1802" width="15" style="4" customWidth="1"/>
    <col min="1803" max="1803" width="16.44140625" style="4" customWidth="1"/>
    <col min="1804" max="2048" width="9.109375" style="4"/>
    <col min="2049" max="2049" width="7.88671875" style="4" customWidth="1"/>
    <col min="2050" max="2050" width="37" style="4" customWidth="1"/>
    <col min="2051" max="2051" width="40.88671875" style="4" customWidth="1"/>
    <col min="2052" max="2052" width="9.6640625" style="4" customWidth="1"/>
    <col min="2053" max="2053" width="15.44140625" style="4" customWidth="1"/>
    <col min="2054" max="2054" width="16.44140625" style="4" customWidth="1"/>
    <col min="2055" max="2055" width="15.33203125" style="4" customWidth="1"/>
    <col min="2056" max="2057" width="15.88671875" style="4" customWidth="1"/>
    <col min="2058" max="2058" width="15" style="4" customWidth="1"/>
    <col min="2059" max="2059" width="16.44140625" style="4" customWidth="1"/>
    <col min="2060" max="2304" width="9.109375" style="4"/>
    <col min="2305" max="2305" width="7.88671875" style="4" customWidth="1"/>
    <col min="2306" max="2306" width="37" style="4" customWidth="1"/>
    <col min="2307" max="2307" width="40.88671875" style="4" customWidth="1"/>
    <col min="2308" max="2308" width="9.6640625" style="4" customWidth="1"/>
    <col min="2309" max="2309" width="15.44140625" style="4" customWidth="1"/>
    <col min="2310" max="2310" width="16.44140625" style="4" customWidth="1"/>
    <col min="2311" max="2311" width="15.33203125" style="4" customWidth="1"/>
    <col min="2312" max="2313" width="15.88671875" style="4" customWidth="1"/>
    <col min="2314" max="2314" width="15" style="4" customWidth="1"/>
    <col min="2315" max="2315" width="16.44140625" style="4" customWidth="1"/>
    <col min="2316" max="2560" width="9.109375" style="4"/>
    <col min="2561" max="2561" width="7.88671875" style="4" customWidth="1"/>
    <col min="2562" max="2562" width="37" style="4" customWidth="1"/>
    <col min="2563" max="2563" width="40.88671875" style="4" customWidth="1"/>
    <col min="2564" max="2564" width="9.6640625" style="4" customWidth="1"/>
    <col min="2565" max="2565" width="15.44140625" style="4" customWidth="1"/>
    <col min="2566" max="2566" width="16.44140625" style="4" customWidth="1"/>
    <col min="2567" max="2567" width="15.33203125" style="4" customWidth="1"/>
    <col min="2568" max="2569" width="15.88671875" style="4" customWidth="1"/>
    <col min="2570" max="2570" width="15" style="4" customWidth="1"/>
    <col min="2571" max="2571" width="16.44140625" style="4" customWidth="1"/>
    <col min="2572" max="2816" width="9.109375" style="4"/>
    <col min="2817" max="2817" width="7.88671875" style="4" customWidth="1"/>
    <col min="2818" max="2818" width="37" style="4" customWidth="1"/>
    <col min="2819" max="2819" width="40.88671875" style="4" customWidth="1"/>
    <col min="2820" max="2820" width="9.6640625" style="4" customWidth="1"/>
    <col min="2821" max="2821" width="15.44140625" style="4" customWidth="1"/>
    <col min="2822" max="2822" width="16.44140625" style="4" customWidth="1"/>
    <col min="2823" max="2823" width="15.33203125" style="4" customWidth="1"/>
    <col min="2824" max="2825" width="15.88671875" style="4" customWidth="1"/>
    <col min="2826" max="2826" width="15" style="4" customWidth="1"/>
    <col min="2827" max="2827" width="16.44140625" style="4" customWidth="1"/>
    <col min="2828" max="3072" width="9.109375" style="4"/>
    <col min="3073" max="3073" width="7.88671875" style="4" customWidth="1"/>
    <col min="3074" max="3074" width="37" style="4" customWidth="1"/>
    <col min="3075" max="3075" width="40.88671875" style="4" customWidth="1"/>
    <col min="3076" max="3076" width="9.6640625" style="4" customWidth="1"/>
    <col min="3077" max="3077" width="15.44140625" style="4" customWidth="1"/>
    <col min="3078" max="3078" width="16.44140625" style="4" customWidth="1"/>
    <col min="3079" max="3079" width="15.33203125" style="4" customWidth="1"/>
    <col min="3080" max="3081" width="15.88671875" style="4" customWidth="1"/>
    <col min="3082" max="3082" width="15" style="4" customWidth="1"/>
    <col min="3083" max="3083" width="16.44140625" style="4" customWidth="1"/>
    <col min="3084" max="3328" width="9.109375" style="4"/>
    <col min="3329" max="3329" width="7.88671875" style="4" customWidth="1"/>
    <col min="3330" max="3330" width="37" style="4" customWidth="1"/>
    <col min="3331" max="3331" width="40.88671875" style="4" customWidth="1"/>
    <col min="3332" max="3332" width="9.6640625" style="4" customWidth="1"/>
    <col min="3333" max="3333" width="15.44140625" style="4" customWidth="1"/>
    <col min="3334" max="3334" width="16.44140625" style="4" customWidth="1"/>
    <col min="3335" max="3335" width="15.33203125" style="4" customWidth="1"/>
    <col min="3336" max="3337" width="15.88671875" style="4" customWidth="1"/>
    <col min="3338" max="3338" width="15" style="4" customWidth="1"/>
    <col min="3339" max="3339" width="16.44140625" style="4" customWidth="1"/>
    <col min="3340" max="3584" width="9.109375" style="4"/>
    <col min="3585" max="3585" width="7.88671875" style="4" customWidth="1"/>
    <col min="3586" max="3586" width="37" style="4" customWidth="1"/>
    <col min="3587" max="3587" width="40.88671875" style="4" customWidth="1"/>
    <col min="3588" max="3588" width="9.6640625" style="4" customWidth="1"/>
    <col min="3589" max="3589" width="15.44140625" style="4" customWidth="1"/>
    <col min="3590" max="3590" width="16.44140625" style="4" customWidth="1"/>
    <col min="3591" max="3591" width="15.33203125" style="4" customWidth="1"/>
    <col min="3592" max="3593" width="15.88671875" style="4" customWidth="1"/>
    <col min="3594" max="3594" width="15" style="4" customWidth="1"/>
    <col min="3595" max="3595" width="16.44140625" style="4" customWidth="1"/>
    <col min="3596" max="3840" width="9.109375" style="4"/>
    <col min="3841" max="3841" width="7.88671875" style="4" customWidth="1"/>
    <col min="3842" max="3842" width="37" style="4" customWidth="1"/>
    <col min="3843" max="3843" width="40.88671875" style="4" customWidth="1"/>
    <col min="3844" max="3844" width="9.6640625" style="4" customWidth="1"/>
    <col min="3845" max="3845" width="15.44140625" style="4" customWidth="1"/>
    <col min="3846" max="3846" width="16.44140625" style="4" customWidth="1"/>
    <col min="3847" max="3847" width="15.33203125" style="4" customWidth="1"/>
    <col min="3848" max="3849" width="15.88671875" style="4" customWidth="1"/>
    <col min="3850" max="3850" width="15" style="4" customWidth="1"/>
    <col min="3851" max="3851" width="16.44140625" style="4" customWidth="1"/>
    <col min="3852" max="4096" width="9.109375" style="4"/>
    <col min="4097" max="4097" width="7.88671875" style="4" customWidth="1"/>
    <col min="4098" max="4098" width="37" style="4" customWidth="1"/>
    <col min="4099" max="4099" width="40.88671875" style="4" customWidth="1"/>
    <col min="4100" max="4100" width="9.6640625" style="4" customWidth="1"/>
    <col min="4101" max="4101" width="15.44140625" style="4" customWidth="1"/>
    <col min="4102" max="4102" width="16.44140625" style="4" customWidth="1"/>
    <col min="4103" max="4103" width="15.33203125" style="4" customWidth="1"/>
    <col min="4104" max="4105" width="15.88671875" style="4" customWidth="1"/>
    <col min="4106" max="4106" width="15" style="4" customWidth="1"/>
    <col min="4107" max="4107" width="16.44140625" style="4" customWidth="1"/>
    <col min="4108" max="4352" width="9.109375" style="4"/>
    <col min="4353" max="4353" width="7.88671875" style="4" customWidth="1"/>
    <col min="4354" max="4354" width="37" style="4" customWidth="1"/>
    <col min="4355" max="4355" width="40.88671875" style="4" customWidth="1"/>
    <col min="4356" max="4356" width="9.6640625" style="4" customWidth="1"/>
    <col min="4357" max="4357" width="15.44140625" style="4" customWidth="1"/>
    <col min="4358" max="4358" width="16.44140625" style="4" customWidth="1"/>
    <col min="4359" max="4359" width="15.33203125" style="4" customWidth="1"/>
    <col min="4360" max="4361" width="15.88671875" style="4" customWidth="1"/>
    <col min="4362" max="4362" width="15" style="4" customWidth="1"/>
    <col min="4363" max="4363" width="16.44140625" style="4" customWidth="1"/>
    <col min="4364" max="4608" width="9.109375" style="4"/>
    <col min="4609" max="4609" width="7.88671875" style="4" customWidth="1"/>
    <col min="4610" max="4610" width="37" style="4" customWidth="1"/>
    <col min="4611" max="4611" width="40.88671875" style="4" customWidth="1"/>
    <col min="4612" max="4612" width="9.6640625" style="4" customWidth="1"/>
    <col min="4613" max="4613" width="15.44140625" style="4" customWidth="1"/>
    <col min="4614" max="4614" width="16.44140625" style="4" customWidth="1"/>
    <col min="4615" max="4615" width="15.33203125" style="4" customWidth="1"/>
    <col min="4616" max="4617" width="15.88671875" style="4" customWidth="1"/>
    <col min="4618" max="4618" width="15" style="4" customWidth="1"/>
    <col min="4619" max="4619" width="16.44140625" style="4" customWidth="1"/>
    <col min="4620" max="4864" width="9.109375" style="4"/>
    <col min="4865" max="4865" width="7.88671875" style="4" customWidth="1"/>
    <col min="4866" max="4866" width="37" style="4" customWidth="1"/>
    <col min="4867" max="4867" width="40.88671875" style="4" customWidth="1"/>
    <col min="4868" max="4868" width="9.6640625" style="4" customWidth="1"/>
    <col min="4869" max="4869" width="15.44140625" style="4" customWidth="1"/>
    <col min="4870" max="4870" width="16.44140625" style="4" customWidth="1"/>
    <col min="4871" max="4871" width="15.33203125" style="4" customWidth="1"/>
    <col min="4872" max="4873" width="15.88671875" style="4" customWidth="1"/>
    <col min="4874" max="4874" width="15" style="4" customWidth="1"/>
    <col min="4875" max="4875" width="16.44140625" style="4" customWidth="1"/>
    <col min="4876" max="5120" width="9.109375" style="4"/>
    <col min="5121" max="5121" width="7.88671875" style="4" customWidth="1"/>
    <col min="5122" max="5122" width="37" style="4" customWidth="1"/>
    <col min="5123" max="5123" width="40.88671875" style="4" customWidth="1"/>
    <col min="5124" max="5124" width="9.6640625" style="4" customWidth="1"/>
    <col min="5125" max="5125" width="15.44140625" style="4" customWidth="1"/>
    <col min="5126" max="5126" width="16.44140625" style="4" customWidth="1"/>
    <col min="5127" max="5127" width="15.33203125" style="4" customWidth="1"/>
    <col min="5128" max="5129" width="15.88671875" style="4" customWidth="1"/>
    <col min="5130" max="5130" width="15" style="4" customWidth="1"/>
    <col min="5131" max="5131" width="16.44140625" style="4" customWidth="1"/>
    <col min="5132" max="5376" width="9.109375" style="4"/>
    <col min="5377" max="5377" width="7.88671875" style="4" customWidth="1"/>
    <col min="5378" max="5378" width="37" style="4" customWidth="1"/>
    <col min="5379" max="5379" width="40.88671875" style="4" customWidth="1"/>
    <col min="5380" max="5380" width="9.6640625" style="4" customWidth="1"/>
    <col min="5381" max="5381" width="15.44140625" style="4" customWidth="1"/>
    <col min="5382" max="5382" width="16.44140625" style="4" customWidth="1"/>
    <col min="5383" max="5383" width="15.33203125" style="4" customWidth="1"/>
    <col min="5384" max="5385" width="15.88671875" style="4" customWidth="1"/>
    <col min="5386" max="5386" width="15" style="4" customWidth="1"/>
    <col min="5387" max="5387" width="16.44140625" style="4" customWidth="1"/>
    <col min="5388" max="5632" width="9.109375" style="4"/>
    <col min="5633" max="5633" width="7.88671875" style="4" customWidth="1"/>
    <col min="5634" max="5634" width="37" style="4" customWidth="1"/>
    <col min="5635" max="5635" width="40.88671875" style="4" customWidth="1"/>
    <col min="5636" max="5636" width="9.6640625" style="4" customWidth="1"/>
    <col min="5637" max="5637" width="15.44140625" style="4" customWidth="1"/>
    <col min="5638" max="5638" width="16.44140625" style="4" customWidth="1"/>
    <col min="5639" max="5639" width="15.33203125" style="4" customWidth="1"/>
    <col min="5640" max="5641" width="15.88671875" style="4" customWidth="1"/>
    <col min="5642" max="5642" width="15" style="4" customWidth="1"/>
    <col min="5643" max="5643" width="16.44140625" style="4" customWidth="1"/>
    <col min="5644" max="5888" width="9.109375" style="4"/>
    <col min="5889" max="5889" width="7.88671875" style="4" customWidth="1"/>
    <col min="5890" max="5890" width="37" style="4" customWidth="1"/>
    <col min="5891" max="5891" width="40.88671875" style="4" customWidth="1"/>
    <col min="5892" max="5892" width="9.6640625" style="4" customWidth="1"/>
    <col min="5893" max="5893" width="15.44140625" style="4" customWidth="1"/>
    <col min="5894" max="5894" width="16.44140625" style="4" customWidth="1"/>
    <col min="5895" max="5895" width="15.33203125" style="4" customWidth="1"/>
    <col min="5896" max="5897" width="15.88671875" style="4" customWidth="1"/>
    <col min="5898" max="5898" width="15" style="4" customWidth="1"/>
    <col min="5899" max="5899" width="16.44140625" style="4" customWidth="1"/>
    <col min="5900" max="6144" width="9.109375" style="4"/>
    <col min="6145" max="6145" width="7.88671875" style="4" customWidth="1"/>
    <col min="6146" max="6146" width="37" style="4" customWidth="1"/>
    <col min="6147" max="6147" width="40.88671875" style="4" customWidth="1"/>
    <col min="6148" max="6148" width="9.6640625" style="4" customWidth="1"/>
    <col min="6149" max="6149" width="15.44140625" style="4" customWidth="1"/>
    <col min="6150" max="6150" width="16.44140625" style="4" customWidth="1"/>
    <col min="6151" max="6151" width="15.33203125" style="4" customWidth="1"/>
    <col min="6152" max="6153" width="15.88671875" style="4" customWidth="1"/>
    <col min="6154" max="6154" width="15" style="4" customWidth="1"/>
    <col min="6155" max="6155" width="16.44140625" style="4" customWidth="1"/>
    <col min="6156" max="6400" width="9.109375" style="4"/>
    <col min="6401" max="6401" width="7.88671875" style="4" customWidth="1"/>
    <col min="6402" max="6402" width="37" style="4" customWidth="1"/>
    <col min="6403" max="6403" width="40.88671875" style="4" customWidth="1"/>
    <col min="6404" max="6404" width="9.6640625" style="4" customWidth="1"/>
    <col min="6405" max="6405" width="15.44140625" style="4" customWidth="1"/>
    <col min="6406" max="6406" width="16.44140625" style="4" customWidth="1"/>
    <col min="6407" max="6407" width="15.33203125" style="4" customWidth="1"/>
    <col min="6408" max="6409" width="15.88671875" style="4" customWidth="1"/>
    <col min="6410" max="6410" width="15" style="4" customWidth="1"/>
    <col min="6411" max="6411" width="16.44140625" style="4" customWidth="1"/>
    <col min="6412" max="6656" width="9.109375" style="4"/>
    <col min="6657" max="6657" width="7.88671875" style="4" customWidth="1"/>
    <col min="6658" max="6658" width="37" style="4" customWidth="1"/>
    <col min="6659" max="6659" width="40.88671875" style="4" customWidth="1"/>
    <col min="6660" max="6660" width="9.6640625" style="4" customWidth="1"/>
    <col min="6661" max="6661" width="15.44140625" style="4" customWidth="1"/>
    <col min="6662" max="6662" width="16.44140625" style="4" customWidth="1"/>
    <col min="6663" max="6663" width="15.33203125" style="4" customWidth="1"/>
    <col min="6664" max="6665" width="15.88671875" style="4" customWidth="1"/>
    <col min="6666" max="6666" width="15" style="4" customWidth="1"/>
    <col min="6667" max="6667" width="16.44140625" style="4" customWidth="1"/>
    <col min="6668" max="6912" width="9.109375" style="4"/>
    <col min="6913" max="6913" width="7.88671875" style="4" customWidth="1"/>
    <col min="6914" max="6914" width="37" style="4" customWidth="1"/>
    <col min="6915" max="6915" width="40.88671875" style="4" customWidth="1"/>
    <col min="6916" max="6916" width="9.6640625" style="4" customWidth="1"/>
    <col min="6917" max="6917" width="15.44140625" style="4" customWidth="1"/>
    <col min="6918" max="6918" width="16.44140625" style="4" customWidth="1"/>
    <col min="6919" max="6919" width="15.33203125" style="4" customWidth="1"/>
    <col min="6920" max="6921" width="15.88671875" style="4" customWidth="1"/>
    <col min="6922" max="6922" width="15" style="4" customWidth="1"/>
    <col min="6923" max="6923" width="16.44140625" style="4" customWidth="1"/>
    <col min="6924" max="7168" width="9.109375" style="4"/>
    <col min="7169" max="7169" width="7.88671875" style="4" customWidth="1"/>
    <col min="7170" max="7170" width="37" style="4" customWidth="1"/>
    <col min="7171" max="7171" width="40.88671875" style="4" customWidth="1"/>
    <col min="7172" max="7172" width="9.6640625" style="4" customWidth="1"/>
    <col min="7173" max="7173" width="15.44140625" style="4" customWidth="1"/>
    <col min="7174" max="7174" width="16.44140625" style="4" customWidth="1"/>
    <col min="7175" max="7175" width="15.33203125" style="4" customWidth="1"/>
    <col min="7176" max="7177" width="15.88671875" style="4" customWidth="1"/>
    <col min="7178" max="7178" width="15" style="4" customWidth="1"/>
    <col min="7179" max="7179" width="16.44140625" style="4" customWidth="1"/>
    <col min="7180" max="7424" width="9.109375" style="4"/>
    <col min="7425" max="7425" width="7.88671875" style="4" customWidth="1"/>
    <col min="7426" max="7426" width="37" style="4" customWidth="1"/>
    <col min="7427" max="7427" width="40.88671875" style="4" customWidth="1"/>
    <col min="7428" max="7428" width="9.6640625" style="4" customWidth="1"/>
    <col min="7429" max="7429" width="15.44140625" style="4" customWidth="1"/>
    <col min="7430" max="7430" width="16.44140625" style="4" customWidth="1"/>
    <col min="7431" max="7431" width="15.33203125" style="4" customWidth="1"/>
    <col min="7432" max="7433" width="15.88671875" style="4" customWidth="1"/>
    <col min="7434" max="7434" width="15" style="4" customWidth="1"/>
    <col min="7435" max="7435" width="16.44140625" style="4" customWidth="1"/>
    <col min="7436" max="7680" width="9.109375" style="4"/>
    <col min="7681" max="7681" width="7.88671875" style="4" customWidth="1"/>
    <col min="7682" max="7682" width="37" style="4" customWidth="1"/>
    <col min="7683" max="7683" width="40.88671875" style="4" customWidth="1"/>
    <col min="7684" max="7684" width="9.6640625" style="4" customWidth="1"/>
    <col min="7685" max="7685" width="15.44140625" style="4" customWidth="1"/>
    <col min="7686" max="7686" width="16.44140625" style="4" customWidth="1"/>
    <col min="7687" max="7687" width="15.33203125" style="4" customWidth="1"/>
    <col min="7688" max="7689" width="15.88671875" style="4" customWidth="1"/>
    <col min="7690" max="7690" width="15" style="4" customWidth="1"/>
    <col min="7691" max="7691" width="16.44140625" style="4" customWidth="1"/>
    <col min="7692" max="7936" width="9.109375" style="4"/>
    <col min="7937" max="7937" width="7.88671875" style="4" customWidth="1"/>
    <col min="7938" max="7938" width="37" style="4" customWidth="1"/>
    <col min="7939" max="7939" width="40.88671875" style="4" customWidth="1"/>
    <col min="7940" max="7940" width="9.6640625" style="4" customWidth="1"/>
    <col min="7941" max="7941" width="15.44140625" style="4" customWidth="1"/>
    <col min="7942" max="7942" width="16.44140625" style="4" customWidth="1"/>
    <col min="7943" max="7943" width="15.33203125" style="4" customWidth="1"/>
    <col min="7944" max="7945" width="15.88671875" style="4" customWidth="1"/>
    <col min="7946" max="7946" width="15" style="4" customWidth="1"/>
    <col min="7947" max="7947" width="16.44140625" style="4" customWidth="1"/>
    <col min="7948" max="8192" width="9.109375" style="4"/>
    <col min="8193" max="8193" width="7.88671875" style="4" customWidth="1"/>
    <col min="8194" max="8194" width="37" style="4" customWidth="1"/>
    <col min="8195" max="8195" width="40.88671875" style="4" customWidth="1"/>
    <col min="8196" max="8196" width="9.6640625" style="4" customWidth="1"/>
    <col min="8197" max="8197" width="15.44140625" style="4" customWidth="1"/>
    <col min="8198" max="8198" width="16.44140625" style="4" customWidth="1"/>
    <col min="8199" max="8199" width="15.33203125" style="4" customWidth="1"/>
    <col min="8200" max="8201" width="15.88671875" style="4" customWidth="1"/>
    <col min="8202" max="8202" width="15" style="4" customWidth="1"/>
    <col min="8203" max="8203" width="16.44140625" style="4" customWidth="1"/>
    <col min="8204" max="8448" width="9.109375" style="4"/>
    <col min="8449" max="8449" width="7.88671875" style="4" customWidth="1"/>
    <col min="8450" max="8450" width="37" style="4" customWidth="1"/>
    <col min="8451" max="8451" width="40.88671875" style="4" customWidth="1"/>
    <col min="8452" max="8452" width="9.6640625" style="4" customWidth="1"/>
    <col min="8453" max="8453" width="15.44140625" style="4" customWidth="1"/>
    <col min="8454" max="8454" width="16.44140625" style="4" customWidth="1"/>
    <col min="8455" max="8455" width="15.33203125" style="4" customWidth="1"/>
    <col min="8456" max="8457" width="15.88671875" style="4" customWidth="1"/>
    <col min="8458" max="8458" width="15" style="4" customWidth="1"/>
    <col min="8459" max="8459" width="16.44140625" style="4" customWidth="1"/>
    <col min="8460" max="8704" width="9.109375" style="4"/>
    <col min="8705" max="8705" width="7.88671875" style="4" customWidth="1"/>
    <col min="8706" max="8706" width="37" style="4" customWidth="1"/>
    <col min="8707" max="8707" width="40.88671875" style="4" customWidth="1"/>
    <col min="8708" max="8708" width="9.6640625" style="4" customWidth="1"/>
    <col min="8709" max="8709" width="15.44140625" style="4" customWidth="1"/>
    <col min="8710" max="8710" width="16.44140625" style="4" customWidth="1"/>
    <col min="8711" max="8711" width="15.33203125" style="4" customWidth="1"/>
    <col min="8712" max="8713" width="15.88671875" style="4" customWidth="1"/>
    <col min="8714" max="8714" width="15" style="4" customWidth="1"/>
    <col min="8715" max="8715" width="16.44140625" style="4" customWidth="1"/>
    <col min="8716" max="8960" width="9.109375" style="4"/>
    <col min="8961" max="8961" width="7.88671875" style="4" customWidth="1"/>
    <col min="8962" max="8962" width="37" style="4" customWidth="1"/>
    <col min="8963" max="8963" width="40.88671875" style="4" customWidth="1"/>
    <col min="8964" max="8964" width="9.6640625" style="4" customWidth="1"/>
    <col min="8965" max="8965" width="15.44140625" style="4" customWidth="1"/>
    <col min="8966" max="8966" width="16.44140625" style="4" customWidth="1"/>
    <col min="8967" max="8967" width="15.33203125" style="4" customWidth="1"/>
    <col min="8968" max="8969" width="15.88671875" style="4" customWidth="1"/>
    <col min="8970" max="8970" width="15" style="4" customWidth="1"/>
    <col min="8971" max="8971" width="16.44140625" style="4" customWidth="1"/>
    <col min="8972" max="9216" width="9.109375" style="4"/>
    <col min="9217" max="9217" width="7.88671875" style="4" customWidth="1"/>
    <col min="9218" max="9218" width="37" style="4" customWidth="1"/>
    <col min="9219" max="9219" width="40.88671875" style="4" customWidth="1"/>
    <col min="9220" max="9220" width="9.6640625" style="4" customWidth="1"/>
    <col min="9221" max="9221" width="15.44140625" style="4" customWidth="1"/>
    <col min="9222" max="9222" width="16.44140625" style="4" customWidth="1"/>
    <col min="9223" max="9223" width="15.33203125" style="4" customWidth="1"/>
    <col min="9224" max="9225" width="15.88671875" style="4" customWidth="1"/>
    <col min="9226" max="9226" width="15" style="4" customWidth="1"/>
    <col min="9227" max="9227" width="16.44140625" style="4" customWidth="1"/>
    <col min="9228" max="9472" width="9.109375" style="4"/>
    <col min="9473" max="9473" width="7.88671875" style="4" customWidth="1"/>
    <col min="9474" max="9474" width="37" style="4" customWidth="1"/>
    <col min="9475" max="9475" width="40.88671875" style="4" customWidth="1"/>
    <col min="9476" max="9476" width="9.6640625" style="4" customWidth="1"/>
    <col min="9477" max="9477" width="15.44140625" style="4" customWidth="1"/>
    <col min="9478" max="9478" width="16.44140625" style="4" customWidth="1"/>
    <col min="9479" max="9479" width="15.33203125" style="4" customWidth="1"/>
    <col min="9480" max="9481" width="15.88671875" style="4" customWidth="1"/>
    <col min="9482" max="9482" width="15" style="4" customWidth="1"/>
    <col min="9483" max="9483" width="16.44140625" style="4" customWidth="1"/>
    <col min="9484" max="9728" width="9.109375" style="4"/>
    <col min="9729" max="9729" width="7.88671875" style="4" customWidth="1"/>
    <col min="9730" max="9730" width="37" style="4" customWidth="1"/>
    <col min="9731" max="9731" width="40.88671875" style="4" customWidth="1"/>
    <col min="9732" max="9732" width="9.6640625" style="4" customWidth="1"/>
    <col min="9733" max="9733" width="15.44140625" style="4" customWidth="1"/>
    <col min="9734" max="9734" width="16.44140625" style="4" customWidth="1"/>
    <col min="9735" max="9735" width="15.33203125" style="4" customWidth="1"/>
    <col min="9736" max="9737" width="15.88671875" style="4" customWidth="1"/>
    <col min="9738" max="9738" width="15" style="4" customWidth="1"/>
    <col min="9739" max="9739" width="16.44140625" style="4" customWidth="1"/>
    <col min="9740" max="9984" width="9.109375" style="4"/>
    <col min="9985" max="9985" width="7.88671875" style="4" customWidth="1"/>
    <col min="9986" max="9986" width="37" style="4" customWidth="1"/>
    <col min="9987" max="9987" width="40.88671875" style="4" customWidth="1"/>
    <col min="9988" max="9988" width="9.6640625" style="4" customWidth="1"/>
    <col min="9989" max="9989" width="15.44140625" style="4" customWidth="1"/>
    <col min="9990" max="9990" width="16.44140625" style="4" customWidth="1"/>
    <col min="9991" max="9991" width="15.33203125" style="4" customWidth="1"/>
    <col min="9992" max="9993" width="15.88671875" style="4" customWidth="1"/>
    <col min="9994" max="9994" width="15" style="4" customWidth="1"/>
    <col min="9995" max="9995" width="16.44140625" style="4" customWidth="1"/>
    <col min="9996" max="10240" width="9.109375" style="4"/>
    <col min="10241" max="10241" width="7.88671875" style="4" customWidth="1"/>
    <col min="10242" max="10242" width="37" style="4" customWidth="1"/>
    <col min="10243" max="10243" width="40.88671875" style="4" customWidth="1"/>
    <col min="10244" max="10244" width="9.6640625" style="4" customWidth="1"/>
    <col min="10245" max="10245" width="15.44140625" style="4" customWidth="1"/>
    <col min="10246" max="10246" width="16.44140625" style="4" customWidth="1"/>
    <col min="10247" max="10247" width="15.33203125" style="4" customWidth="1"/>
    <col min="10248" max="10249" width="15.88671875" style="4" customWidth="1"/>
    <col min="10250" max="10250" width="15" style="4" customWidth="1"/>
    <col min="10251" max="10251" width="16.44140625" style="4" customWidth="1"/>
    <col min="10252" max="10496" width="9.109375" style="4"/>
    <col min="10497" max="10497" width="7.88671875" style="4" customWidth="1"/>
    <col min="10498" max="10498" width="37" style="4" customWidth="1"/>
    <col min="10499" max="10499" width="40.88671875" style="4" customWidth="1"/>
    <col min="10500" max="10500" width="9.6640625" style="4" customWidth="1"/>
    <col min="10501" max="10501" width="15.44140625" style="4" customWidth="1"/>
    <col min="10502" max="10502" width="16.44140625" style="4" customWidth="1"/>
    <col min="10503" max="10503" width="15.33203125" style="4" customWidth="1"/>
    <col min="10504" max="10505" width="15.88671875" style="4" customWidth="1"/>
    <col min="10506" max="10506" width="15" style="4" customWidth="1"/>
    <col min="10507" max="10507" width="16.44140625" style="4" customWidth="1"/>
    <col min="10508" max="10752" width="9.109375" style="4"/>
    <col min="10753" max="10753" width="7.88671875" style="4" customWidth="1"/>
    <col min="10754" max="10754" width="37" style="4" customWidth="1"/>
    <col min="10755" max="10755" width="40.88671875" style="4" customWidth="1"/>
    <col min="10756" max="10756" width="9.6640625" style="4" customWidth="1"/>
    <col min="10757" max="10757" width="15.44140625" style="4" customWidth="1"/>
    <col min="10758" max="10758" width="16.44140625" style="4" customWidth="1"/>
    <col min="10759" max="10759" width="15.33203125" style="4" customWidth="1"/>
    <col min="10760" max="10761" width="15.88671875" style="4" customWidth="1"/>
    <col min="10762" max="10762" width="15" style="4" customWidth="1"/>
    <col min="10763" max="10763" width="16.44140625" style="4" customWidth="1"/>
    <col min="10764" max="11008" width="9.109375" style="4"/>
    <col min="11009" max="11009" width="7.88671875" style="4" customWidth="1"/>
    <col min="11010" max="11010" width="37" style="4" customWidth="1"/>
    <col min="11011" max="11011" width="40.88671875" style="4" customWidth="1"/>
    <col min="11012" max="11012" width="9.6640625" style="4" customWidth="1"/>
    <col min="11013" max="11013" width="15.44140625" style="4" customWidth="1"/>
    <col min="11014" max="11014" width="16.44140625" style="4" customWidth="1"/>
    <col min="11015" max="11015" width="15.33203125" style="4" customWidth="1"/>
    <col min="11016" max="11017" width="15.88671875" style="4" customWidth="1"/>
    <col min="11018" max="11018" width="15" style="4" customWidth="1"/>
    <col min="11019" max="11019" width="16.44140625" style="4" customWidth="1"/>
    <col min="11020" max="11264" width="9.109375" style="4"/>
    <col min="11265" max="11265" width="7.88671875" style="4" customWidth="1"/>
    <col min="11266" max="11266" width="37" style="4" customWidth="1"/>
    <col min="11267" max="11267" width="40.88671875" style="4" customWidth="1"/>
    <col min="11268" max="11268" width="9.6640625" style="4" customWidth="1"/>
    <col min="11269" max="11269" width="15.44140625" style="4" customWidth="1"/>
    <col min="11270" max="11270" width="16.44140625" style="4" customWidth="1"/>
    <col min="11271" max="11271" width="15.33203125" style="4" customWidth="1"/>
    <col min="11272" max="11273" width="15.88671875" style="4" customWidth="1"/>
    <col min="11274" max="11274" width="15" style="4" customWidth="1"/>
    <col min="11275" max="11275" width="16.44140625" style="4" customWidth="1"/>
    <col min="11276" max="11520" width="9.109375" style="4"/>
    <col min="11521" max="11521" width="7.88671875" style="4" customWidth="1"/>
    <col min="11522" max="11522" width="37" style="4" customWidth="1"/>
    <col min="11523" max="11523" width="40.88671875" style="4" customWidth="1"/>
    <col min="11524" max="11524" width="9.6640625" style="4" customWidth="1"/>
    <col min="11525" max="11525" width="15.44140625" style="4" customWidth="1"/>
    <col min="11526" max="11526" width="16.44140625" style="4" customWidth="1"/>
    <col min="11527" max="11527" width="15.33203125" style="4" customWidth="1"/>
    <col min="11528" max="11529" width="15.88671875" style="4" customWidth="1"/>
    <col min="11530" max="11530" width="15" style="4" customWidth="1"/>
    <col min="11531" max="11531" width="16.44140625" style="4" customWidth="1"/>
    <col min="11532" max="11776" width="9.109375" style="4"/>
    <col min="11777" max="11777" width="7.88671875" style="4" customWidth="1"/>
    <col min="11778" max="11778" width="37" style="4" customWidth="1"/>
    <col min="11779" max="11779" width="40.88671875" style="4" customWidth="1"/>
    <col min="11780" max="11780" width="9.6640625" style="4" customWidth="1"/>
    <col min="11781" max="11781" width="15.44140625" style="4" customWidth="1"/>
    <col min="11782" max="11782" width="16.44140625" style="4" customWidth="1"/>
    <col min="11783" max="11783" width="15.33203125" style="4" customWidth="1"/>
    <col min="11784" max="11785" width="15.88671875" style="4" customWidth="1"/>
    <col min="11786" max="11786" width="15" style="4" customWidth="1"/>
    <col min="11787" max="11787" width="16.44140625" style="4" customWidth="1"/>
    <col min="11788" max="12032" width="9.109375" style="4"/>
    <col min="12033" max="12033" width="7.88671875" style="4" customWidth="1"/>
    <col min="12034" max="12034" width="37" style="4" customWidth="1"/>
    <col min="12035" max="12035" width="40.88671875" style="4" customWidth="1"/>
    <col min="12036" max="12036" width="9.6640625" style="4" customWidth="1"/>
    <col min="12037" max="12037" width="15.44140625" style="4" customWidth="1"/>
    <col min="12038" max="12038" width="16.44140625" style="4" customWidth="1"/>
    <col min="12039" max="12039" width="15.33203125" style="4" customWidth="1"/>
    <col min="12040" max="12041" width="15.88671875" style="4" customWidth="1"/>
    <col min="12042" max="12042" width="15" style="4" customWidth="1"/>
    <col min="12043" max="12043" width="16.44140625" style="4" customWidth="1"/>
    <col min="12044" max="12288" width="9.109375" style="4"/>
    <col min="12289" max="12289" width="7.88671875" style="4" customWidth="1"/>
    <col min="12290" max="12290" width="37" style="4" customWidth="1"/>
    <col min="12291" max="12291" width="40.88671875" style="4" customWidth="1"/>
    <col min="12292" max="12292" width="9.6640625" style="4" customWidth="1"/>
    <col min="12293" max="12293" width="15.44140625" style="4" customWidth="1"/>
    <col min="12294" max="12294" width="16.44140625" style="4" customWidth="1"/>
    <col min="12295" max="12295" width="15.33203125" style="4" customWidth="1"/>
    <col min="12296" max="12297" width="15.88671875" style="4" customWidth="1"/>
    <col min="12298" max="12298" width="15" style="4" customWidth="1"/>
    <col min="12299" max="12299" width="16.44140625" style="4" customWidth="1"/>
    <col min="12300" max="12544" width="9.109375" style="4"/>
    <col min="12545" max="12545" width="7.88671875" style="4" customWidth="1"/>
    <col min="12546" max="12546" width="37" style="4" customWidth="1"/>
    <col min="12547" max="12547" width="40.88671875" style="4" customWidth="1"/>
    <col min="12548" max="12548" width="9.6640625" style="4" customWidth="1"/>
    <col min="12549" max="12549" width="15.44140625" style="4" customWidth="1"/>
    <col min="12550" max="12550" width="16.44140625" style="4" customWidth="1"/>
    <col min="12551" max="12551" width="15.33203125" style="4" customWidth="1"/>
    <col min="12552" max="12553" width="15.88671875" style="4" customWidth="1"/>
    <col min="12554" max="12554" width="15" style="4" customWidth="1"/>
    <col min="12555" max="12555" width="16.44140625" style="4" customWidth="1"/>
    <col min="12556" max="12800" width="9.109375" style="4"/>
    <col min="12801" max="12801" width="7.88671875" style="4" customWidth="1"/>
    <col min="12802" max="12802" width="37" style="4" customWidth="1"/>
    <col min="12803" max="12803" width="40.88671875" style="4" customWidth="1"/>
    <col min="12804" max="12804" width="9.6640625" style="4" customWidth="1"/>
    <col min="12805" max="12805" width="15.44140625" style="4" customWidth="1"/>
    <col min="12806" max="12806" width="16.44140625" style="4" customWidth="1"/>
    <col min="12807" max="12807" width="15.33203125" style="4" customWidth="1"/>
    <col min="12808" max="12809" width="15.88671875" style="4" customWidth="1"/>
    <col min="12810" max="12810" width="15" style="4" customWidth="1"/>
    <col min="12811" max="12811" width="16.44140625" style="4" customWidth="1"/>
    <col min="12812" max="13056" width="9.109375" style="4"/>
    <col min="13057" max="13057" width="7.88671875" style="4" customWidth="1"/>
    <col min="13058" max="13058" width="37" style="4" customWidth="1"/>
    <col min="13059" max="13059" width="40.88671875" style="4" customWidth="1"/>
    <col min="13060" max="13060" width="9.6640625" style="4" customWidth="1"/>
    <col min="13061" max="13061" width="15.44140625" style="4" customWidth="1"/>
    <col min="13062" max="13062" width="16.44140625" style="4" customWidth="1"/>
    <col min="13063" max="13063" width="15.33203125" style="4" customWidth="1"/>
    <col min="13064" max="13065" width="15.88671875" style="4" customWidth="1"/>
    <col min="13066" max="13066" width="15" style="4" customWidth="1"/>
    <col min="13067" max="13067" width="16.44140625" style="4" customWidth="1"/>
    <col min="13068" max="13312" width="9.109375" style="4"/>
    <col min="13313" max="13313" width="7.88671875" style="4" customWidth="1"/>
    <col min="13314" max="13314" width="37" style="4" customWidth="1"/>
    <col min="13315" max="13315" width="40.88671875" style="4" customWidth="1"/>
    <col min="13316" max="13316" width="9.6640625" style="4" customWidth="1"/>
    <col min="13317" max="13317" width="15.44140625" style="4" customWidth="1"/>
    <col min="13318" max="13318" width="16.44140625" style="4" customWidth="1"/>
    <col min="13319" max="13319" width="15.33203125" style="4" customWidth="1"/>
    <col min="13320" max="13321" width="15.88671875" style="4" customWidth="1"/>
    <col min="13322" max="13322" width="15" style="4" customWidth="1"/>
    <col min="13323" max="13323" width="16.44140625" style="4" customWidth="1"/>
    <col min="13324" max="13568" width="9.109375" style="4"/>
    <col min="13569" max="13569" width="7.88671875" style="4" customWidth="1"/>
    <col min="13570" max="13570" width="37" style="4" customWidth="1"/>
    <col min="13571" max="13571" width="40.88671875" style="4" customWidth="1"/>
    <col min="13572" max="13572" width="9.6640625" style="4" customWidth="1"/>
    <col min="13573" max="13573" width="15.44140625" style="4" customWidth="1"/>
    <col min="13574" max="13574" width="16.44140625" style="4" customWidth="1"/>
    <col min="13575" max="13575" width="15.33203125" style="4" customWidth="1"/>
    <col min="13576" max="13577" width="15.88671875" style="4" customWidth="1"/>
    <col min="13578" max="13578" width="15" style="4" customWidth="1"/>
    <col min="13579" max="13579" width="16.44140625" style="4" customWidth="1"/>
    <col min="13580" max="13824" width="9.109375" style="4"/>
    <col min="13825" max="13825" width="7.88671875" style="4" customWidth="1"/>
    <col min="13826" max="13826" width="37" style="4" customWidth="1"/>
    <col min="13827" max="13827" width="40.88671875" style="4" customWidth="1"/>
    <col min="13828" max="13828" width="9.6640625" style="4" customWidth="1"/>
    <col min="13829" max="13829" width="15.44140625" style="4" customWidth="1"/>
    <col min="13830" max="13830" width="16.44140625" style="4" customWidth="1"/>
    <col min="13831" max="13831" width="15.33203125" style="4" customWidth="1"/>
    <col min="13832" max="13833" width="15.88671875" style="4" customWidth="1"/>
    <col min="13834" max="13834" width="15" style="4" customWidth="1"/>
    <col min="13835" max="13835" width="16.44140625" style="4" customWidth="1"/>
    <col min="13836" max="14080" width="9.109375" style="4"/>
    <col min="14081" max="14081" width="7.88671875" style="4" customWidth="1"/>
    <col min="14082" max="14082" width="37" style="4" customWidth="1"/>
    <col min="14083" max="14083" width="40.88671875" style="4" customWidth="1"/>
    <col min="14084" max="14084" width="9.6640625" style="4" customWidth="1"/>
    <col min="14085" max="14085" width="15.44140625" style="4" customWidth="1"/>
    <col min="14086" max="14086" width="16.44140625" style="4" customWidth="1"/>
    <col min="14087" max="14087" width="15.33203125" style="4" customWidth="1"/>
    <col min="14088" max="14089" width="15.88671875" style="4" customWidth="1"/>
    <col min="14090" max="14090" width="15" style="4" customWidth="1"/>
    <col min="14091" max="14091" width="16.44140625" style="4" customWidth="1"/>
    <col min="14092" max="14336" width="9.109375" style="4"/>
    <col min="14337" max="14337" width="7.88671875" style="4" customWidth="1"/>
    <col min="14338" max="14338" width="37" style="4" customWidth="1"/>
    <col min="14339" max="14339" width="40.88671875" style="4" customWidth="1"/>
    <col min="14340" max="14340" width="9.6640625" style="4" customWidth="1"/>
    <col min="14341" max="14341" width="15.44140625" style="4" customWidth="1"/>
    <col min="14342" max="14342" width="16.44140625" style="4" customWidth="1"/>
    <col min="14343" max="14343" width="15.33203125" style="4" customWidth="1"/>
    <col min="14344" max="14345" width="15.88671875" style="4" customWidth="1"/>
    <col min="14346" max="14346" width="15" style="4" customWidth="1"/>
    <col min="14347" max="14347" width="16.44140625" style="4" customWidth="1"/>
    <col min="14348" max="14592" width="9.109375" style="4"/>
    <col min="14593" max="14593" width="7.88671875" style="4" customWidth="1"/>
    <col min="14594" max="14594" width="37" style="4" customWidth="1"/>
    <col min="14595" max="14595" width="40.88671875" style="4" customWidth="1"/>
    <col min="14596" max="14596" width="9.6640625" style="4" customWidth="1"/>
    <col min="14597" max="14597" width="15.44140625" style="4" customWidth="1"/>
    <col min="14598" max="14598" width="16.44140625" style="4" customWidth="1"/>
    <col min="14599" max="14599" width="15.33203125" style="4" customWidth="1"/>
    <col min="14600" max="14601" width="15.88671875" style="4" customWidth="1"/>
    <col min="14602" max="14602" width="15" style="4" customWidth="1"/>
    <col min="14603" max="14603" width="16.44140625" style="4" customWidth="1"/>
    <col min="14604" max="14848" width="9.109375" style="4"/>
    <col min="14849" max="14849" width="7.88671875" style="4" customWidth="1"/>
    <col min="14850" max="14850" width="37" style="4" customWidth="1"/>
    <col min="14851" max="14851" width="40.88671875" style="4" customWidth="1"/>
    <col min="14852" max="14852" width="9.6640625" style="4" customWidth="1"/>
    <col min="14853" max="14853" width="15.44140625" style="4" customWidth="1"/>
    <col min="14854" max="14854" width="16.44140625" style="4" customWidth="1"/>
    <col min="14855" max="14855" width="15.33203125" style="4" customWidth="1"/>
    <col min="14856" max="14857" width="15.88671875" style="4" customWidth="1"/>
    <col min="14858" max="14858" width="15" style="4" customWidth="1"/>
    <col min="14859" max="14859" width="16.44140625" style="4" customWidth="1"/>
    <col min="14860" max="15104" width="9.109375" style="4"/>
    <col min="15105" max="15105" width="7.88671875" style="4" customWidth="1"/>
    <col min="15106" max="15106" width="37" style="4" customWidth="1"/>
    <col min="15107" max="15107" width="40.88671875" style="4" customWidth="1"/>
    <col min="15108" max="15108" width="9.6640625" style="4" customWidth="1"/>
    <col min="15109" max="15109" width="15.44140625" style="4" customWidth="1"/>
    <col min="15110" max="15110" width="16.44140625" style="4" customWidth="1"/>
    <col min="15111" max="15111" width="15.33203125" style="4" customWidth="1"/>
    <col min="15112" max="15113" width="15.88671875" style="4" customWidth="1"/>
    <col min="15114" max="15114" width="15" style="4" customWidth="1"/>
    <col min="15115" max="15115" width="16.44140625" style="4" customWidth="1"/>
    <col min="15116" max="15360" width="9.109375" style="4"/>
    <col min="15361" max="15361" width="7.88671875" style="4" customWidth="1"/>
    <col min="15362" max="15362" width="37" style="4" customWidth="1"/>
    <col min="15363" max="15363" width="40.88671875" style="4" customWidth="1"/>
    <col min="15364" max="15364" width="9.6640625" style="4" customWidth="1"/>
    <col min="15365" max="15365" width="15.44140625" style="4" customWidth="1"/>
    <col min="15366" max="15366" width="16.44140625" style="4" customWidth="1"/>
    <col min="15367" max="15367" width="15.33203125" style="4" customWidth="1"/>
    <col min="15368" max="15369" width="15.88671875" style="4" customWidth="1"/>
    <col min="15370" max="15370" width="15" style="4" customWidth="1"/>
    <col min="15371" max="15371" width="16.44140625" style="4" customWidth="1"/>
    <col min="15372" max="15616" width="9.109375" style="4"/>
    <col min="15617" max="15617" width="7.88671875" style="4" customWidth="1"/>
    <col min="15618" max="15618" width="37" style="4" customWidth="1"/>
    <col min="15619" max="15619" width="40.88671875" style="4" customWidth="1"/>
    <col min="15620" max="15620" width="9.6640625" style="4" customWidth="1"/>
    <col min="15621" max="15621" width="15.44140625" style="4" customWidth="1"/>
    <col min="15622" max="15622" width="16.44140625" style="4" customWidth="1"/>
    <col min="15623" max="15623" width="15.33203125" style="4" customWidth="1"/>
    <col min="15624" max="15625" width="15.88671875" style="4" customWidth="1"/>
    <col min="15626" max="15626" width="15" style="4" customWidth="1"/>
    <col min="15627" max="15627" width="16.44140625" style="4" customWidth="1"/>
    <col min="15628" max="15872" width="9.109375" style="4"/>
    <col min="15873" max="15873" width="7.88671875" style="4" customWidth="1"/>
    <col min="15874" max="15874" width="37" style="4" customWidth="1"/>
    <col min="15875" max="15875" width="40.88671875" style="4" customWidth="1"/>
    <col min="15876" max="15876" width="9.6640625" style="4" customWidth="1"/>
    <col min="15877" max="15877" width="15.44140625" style="4" customWidth="1"/>
    <col min="15878" max="15878" width="16.44140625" style="4" customWidth="1"/>
    <col min="15879" max="15879" width="15.33203125" style="4" customWidth="1"/>
    <col min="15880" max="15881" width="15.88671875" style="4" customWidth="1"/>
    <col min="15882" max="15882" width="15" style="4" customWidth="1"/>
    <col min="15883" max="15883" width="16.44140625" style="4" customWidth="1"/>
    <col min="15884" max="16128" width="9.109375" style="4"/>
    <col min="16129" max="16129" width="7.88671875" style="4" customWidth="1"/>
    <col min="16130" max="16130" width="37" style="4" customWidth="1"/>
    <col min="16131" max="16131" width="40.88671875" style="4" customWidth="1"/>
    <col min="16132" max="16132" width="9.6640625" style="4" customWidth="1"/>
    <col min="16133" max="16133" width="15.44140625" style="4" customWidth="1"/>
    <col min="16134" max="16134" width="16.44140625" style="4" customWidth="1"/>
    <col min="16135" max="16135" width="15.33203125" style="4" customWidth="1"/>
    <col min="16136" max="16137" width="15.88671875" style="4" customWidth="1"/>
    <col min="16138" max="16138" width="15" style="4" customWidth="1"/>
    <col min="16139" max="16139" width="16.44140625" style="4" customWidth="1"/>
    <col min="16140" max="16384" width="9.109375" style="4"/>
  </cols>
  <sheetData>
    <row r="1" spans="1:255" ht="34.5" customHeight="1" x14ac:dyDescent="0.25">
      <c r="A1" s="122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255" ht="60" customHeight="1" x14ac:dyDescent="0.25">
      <c r="A2" s="37"/>
      <c r="B2" s="38"/>
      <c r="C2" s="39"/>
      <c r="D2" s="39"/>
      <c r="E2" s="40"/>
      <c r="F2" s="39"/>
      <c r="G2" s="39"/>
      <c r="H2" s="39"/>
      <c r="I2" s="124" t="s">
        <v>142</v>
      </c>
      <c r="J2" s="124"/>
      <c r="K2" s="12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" x14ac:dyDescent="0.25">
      <c r="A3" s="37"/>
      <c r="B3" s="38"/>
      <c r="C3" s="39"/>
      <c r="D3" s="39"/>
      <c r="E3" s="40"/>
      <c r="F3" s="39"/>
      <c r="G3" s="39"/>
      <c r="H3" s="39"/>
      <c r="I3" s="39"/>
      <c r="J3" s="39"/>
      <c r="K3" s="3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33.75" customHeight="1" x14ac:dyDescent="0.3">
      <c r="A4" s="125" t="s">
        <v>143</v>
      </c>
      <c r="B4" s="125"/>
      <c r="C4" s="125"/>
      <c r="D4" s="125"/>
      <c r="E4" s="125"/>
      <c r="F4" s="125"/>
      <c r="G4" s="125"/>
      <c r="H4" s="125"/>
      <c r="I4" s="125"/>
      <c r="J4" s="125"/>
      <c r="K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13.8" x14ac:dyDescent="0.25">
      <c r="A5" s="41"/>
      <c r="B5" s="42"/>
      <c r="C5" s="3"/>
      <c r="D5" s="3"/>
      <c r="E5" s="43"/>
      <c r="F5" s="3"/>
      <c r="G5" s="3"/>
      <c r="H5" s="3"/>
      <c r="I5" s="3"/>
      <c r="J5" s="3"/>
      <c r="K5" s="3" t="s">
        <v>25</v>
      </c>
      <c r="L5" s="3" t="s">
        <v>35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47.25" customHeight="1" x14ac:dyDescent="0.25">
      <c r="A6" s="126" t="s">
        <v>82</v>
      </c>
      <c r="B6" s="128" t="s">
        <v>83</v>
      </c>
      <c r="C6" s="128"/>
      <c r="D6" s="130" t="s">
        <v>84</v>
      </c>
      <c r="E6" s="131"/>
      <c r="F6" s="130" t="s">
        <v>85</v>
      </c>
      <c r="G6" s="132"/>
      <c r="H6" s="132"/>
      <c r="I6" s="132"/>
      <c r="J6" s="132"/>
      <c r="K6" s="13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44.25" customHeight="1" x14ac:dyDescent="0.25">
      <c r="A7" s="127"/>
      <c r="B7" s="129"/>
      <c r="C7" s="129"/>
      <c r="D7" s="44" t="s">
        <v>86</v>
      </c>
      <c r="E7" s="44" t="s">
        <v>87</v>
      </c>
      <c r="F7" s="44" t="s">
        <v>88</v>
      </c>
      <c r="G7" s="44" t="s">
        <v>89</v>
      </c>
      <c r="H7" s="44" t="s">
        <v>90</v>
      </c>
      <c r="I7" s="44" t="s">
        <v>91</v>
      </c>
      <c r="J7" s="44" t="s">
        <v>92</v>
      </c>
      <c r="K7" s="44" t="s">
        <v>93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2.75" x14ac:dyDescent="0.2">
      <c r="A8" s="45">
        <v>1</v>
      </c>
      <c r="B8" s="46">
        <v>2</v>
      </c>
      <c r="C8" s="47">
        <v>3</v>
      </c>
      <c r="D8" s="47">
        <v>4</v>
      </c>
      <c r="E8" s="47">
        <v>5</v>
      </c>
      <c r="F8" s="47">
        <v>6</v>
      </c>
      <c r="G8" s="47">
        <v>2016</v>
      </c>
      <c r="H8" s="47">
        <v>2017</v>
      </c>
      <c r="I8" s="47">
        <v>2018</v>
      </c>
      <c r="J8" s="48">
        <v>2019</v>
      </c>
      <c r="K8" s="48">
        <v>2020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</row>
    <row r="9" spans="1:255" ht="13.8" x14ac:dyDescent="0.25">
      <c r="A9" s="117"/>
      <c r="B9" s="106" t="s">
        <v>94</v>
      </c>
      <c r="C9" s="50" t="s">
        <v>95</v>
      </c>
      <c r="D9" s="51"/>
      <c r="E9" s="52"/>
      <c r="F9" s="53">
        <f t="shared" ref="F9:F14" si="0">SUM(G9:K9)</f>
        <v>1213874.716</v>
      </c>
      <c r="G9" s="53">
        <f>SUM(G10:G14)</f>
        <v>159546.06099999999</v>
      </c>
      <c r="H9" s="53">
        <f>SUM(H10:H14)</f>
        <v>352626.38500000001</v>
      </c>
      <c r="I9" s="53">
        <f>SUM(I10:I14)</f>
        <v>358845.70999999996</v>
      </c>
      <c r="J9" s="53">
        <f>SUM(J10:J14)</f>
        <v>174608.73</v>
      </c>
      <c r="K9" s="53">
        <f>SUM(K10:K14)</f>
        <v>168247.83000000002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</row>
    <row r="10" spans="1:255" ht="13.8" x14ac:dyDescent="0.25">
      <c r="A10" s="118"/>
      <c r="B10" s="107"/>
      <c r="C10" s="50" t="s">
        <v>96</v>
      </c>
      <c r="D10" s="55"/>
      <c r="E10" s="52"/>
      <c r="F10" s="53">
        <f t="shared" si="0"/>
        <v>40257.5</v>
      </c>
      <c r="G10" s="53">
        <f>G17+G60+G88+G151</f>
        <v>8051.5</v>
      </c>
      <c r="H10" s="53">
        <f>H17+H60+H88+H151</f>
        <v>8051.5</v>
      </c>
      <c r="I10" s="53">
        <f>I17+I60+I88+I151</f>
        <v>8051.5</v>
      </c>
      <c r="J10" s="53">
        <f>J17+J60+J88+J151</f>
        <v>8051.5</v>
      </c>
      <c r="K10" s="53">
        <f>K17+K60+K88+K151</f>
        <v>8051.5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</row>
    <row r="11" spans="1:255" ht="13.8" x14ac:dyDescent="0.25">
      <c r="A11" s="118"/>
      <c r="B11" s="107"/>
      <c r="C11" s="50" t="s">
        <v>97</v>
      </c>
      <c r="D11" s="55"/>
      <c r="E11" s="52"/>
      <c r="F11" s="53">
        <f t="shared" si="0"/>
        <v>1173617.216</v>
      </c>
      <c r="G11" s="53">
        <f>G18+G61+G89+G117+G152</f>
        <v>151494.56099999999</v>
      </c>
      <c r="H11" s="53">
        <f>H18+H61+H89+H117+H152</f>
        <v>344574.88500000001</v>
      </c>
      <c r="I11" s="53">
        <f>I18+I61+I89+I117+I152</f>
        <v>350794.20999999996</v>
      </c>
      <c r="J11" s="53">
        <f>J18+J61+J89+J117+J152</f>
        <v>166557.23000000001</v>
      </c>
      <c r="K11" s="53">
        <f>K18+K61+K89+K117+K152</f>
        <v>160196.33000000002</v>
      </c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  <c r="IU11" s="54"/>
    </row>
    <row r="12" spans="1:255" ht="13.8" x14ac:dyDescent="0.25">
      <c r="A12" s="118"/>
      <c r="B12" s="107"/>
      <c r="C12" s="50" t="s">
        <v>98</v>
      </c>
      <c r="D12" s="55"/>
      <c r="E12" s="52"/>
      <c r="F12" s="53">
        <f t="shared" si="0"/>
        <v>0</v>
      </c>
      <c r="G12" s="53">
        <f>G19+G62+G90+G118+G153</f>
        <v>0</v>
      </c>
      <c r="H12" s="53">
        <f>H19+H62+H90+H118+H153</f>
        <v>0</v>
      </c>
      <c r="I12" s="53">
        <f t="shared" ref="I12:K14" si="1">I19+I62+I90+I153</f>
        <v>0</v>
      </c>
      <c r="J12" s="53">
        <f t="shared" si="1"/>
        <v>0</v>
      </c>
      <c r="K12" s="53">
        <f t="shared" si="1"/>
        <v>0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</row>
    <row r="13" spans="1:255" ht="13.8" x14ac:dyDescent="0.25">
      <c r="A13" s="118"/>
      <c r="B13" s="107"/>
      <c r="C13" s="50" t="s">
        <v>99</v>
      </c>
      <c r="D13" s="55"/>
      <c r="E13" s="52"/>
      <c r="F13" s="53">
        <f t="shared" si="0"/>
        <v>0</v>
      </c>
      <c r="G13" s="53">
        <f>G20+G63+G91+G154</f>
        <v>0</v>
      </c>
      <c r="H13" s="53">
        <f>H20+H63+H91+H154</f>
        <v>0</v>
      </c>
      <c r="I13" s="53">
        <f t="shared" si="1"/>
        <v>0</v>
      </c>
      <c r="J13" s="53">
        <f t="shared" si="1"/>
        <v>0</v>
      </c>
      <c r="K13" s="53">
        <f t="shared" si="1"/>
        <v>0</v>
      </c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</row>
    <row r="14" spans="1:255" ht="38.25" customHeight="1" x14ac:dyDescent="0.25">
      <c r="A14" s="118"/>
      <c r="B14" s="107"/>
      <c r="C14" s="56" t="s">
        <v>100</v>
      </c>
      <c r="D14" s="55"/>
      <c r="E14" s="52"/>
      <c r="F14" s="53">
        <f t="shared" si="0"/>
        <v>0</v>
      </c>
      <c r="G14" s="53">
        <f>G21+G64+G92+G155</f>
        <v>0</v>
      </c>
      <c r="H14" s="53">
        <f>H21+H64+H92+H155</f>
        <v>0</v>
      </c>
      <c r="I14" s="53">
        <f t="shared" si="1"/>
        <v>0</v>
      </c>
      <c r="J14" s="53">
        <f t="shared" si="1"/>
        <v>0</v>
      </c>
      <c r="K14" s="53">
        <f t="shared" si="1"/>
        <v>0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</row>
    <row r="15" spans="1:255" ht="35.25" customHeight="1" x14ac:dyDescent="0.25">
      <c r="A15" s="119"/>
      <c r="B15" s="108"/>
      <c r="C15" s="50" t="s">
        <v>101</v>
      </c>
      <c r="D15" s="55"/>
      <c r="E15" s="52"/>
      <c r="F15" s="53" t="s">
        <v>35</v>
      </c>
      <c r="G15" s="53"/>
      <c r="H15" s="53"/>
      <c r="I15" s="53"/>
      <c r="J15" s="53"/>
      <c r="K15" s="53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  <c r="IU15" s="54"/>
    </row>
    <row r="16" spans="1:255" ht="13.8" x14ac:dyDescent="0.25">
      <c r="A16" s="120" t="s">
        <v>102</v>
      </c>
      <c r="B16" s="121" t="s">
        <v>28</v>
      </c>
      <c r="C16" s="50" t="s">
        <v>95</v>
      </c>
      <c r="D16" s="51"/>
      <c r="E16" s="52"/>
      <c r="F16" s="53">
        <f t="shared" ref="F16:F21" si="2">SUM(G16:K16)</f>
        <v>249721.02000000002</v>
      </c>
      <c r="G16" s="53">
        <f>G30+G37+G44+G51</f>
        <v>56935.47</v>
      </c>
      <c r="H16" s="57">
        <f>H18</f>
        <v>51800.06</v>
      </c>
      <c r="I16" s="53">
        <f t="shared" ref="I16:K17" si="3">I30+I37+I44+I51</f>
        <v>46861.83</v>
      </c>
      <c r="J16" s="53">
        <f t="shared" si="3"/>
        <v>47061.83</v>
      </c>
      <c r="K16" s="53">
        <f t="shared" si="3"/>
        <v>47061.83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  <c r="IU16" s="54"/>
    </row>
    <row r="17" spans="1:255" ht="13.8" x14ac:dyDescent="0.25">
      <c r="A17" s="120"/>
      <c r="B17" s="121"/>
      <c r="C17" s="50" t="s">
        <v>96</v>
      </c>
      <c r="D17" s="51"/>
      <c r="E17" s="52"/>
      <c r="F17" s="53">
        <f t="shared" si="2"/>
        <v>0</v>
      </c>
      <c r="G17" s="53">
        <f>G31+G38+G45+G52</f>
        <v>0</v>
      </c>
      <c r="H17" s="53">
        <f>H31+H38+H45+H52</f>
        <v>0</v>
      </c>
      <c r="I17" s="53">
        <f t="shared" si="3"/>
        <v>0</v>
      </c>
      <c r="J17" s="53">
        <f t="shared" si="3"/>
        <v>0</v>
      </c>
      <c r="K17" s="53">
        <f t="shared" si="3"/>
        <v>0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</row>
    <row r="18" spans="1:255" ht="13.8" x14ac:dyDescent="0.25">
      <c r="A18" s="120"/>
      <c r="B18" s="121"/>
      <c r="C18" s="50" t="s">
        <v>97</v>
      </c>
      <c r="D18" s="51"/>
      <c r="E18" s="52"/>
      <c r="F18" s="53">
        <f t="shared" si="2"/>
        <v>249721.02000000002</v>
      </c>
      <c r="G18" s="53">
        <f>G32+G39+G46+G53+G58</f>
        <v>56935.47</v>
      </c>
      <c r="H18" s="53">
        <f>H32+H39+H46+H53+H58</f>
        <v>51800.06</v>
      </c>
      <c r="I18" s="53">
        <f>I32+I39+I46+I53+I58</f>
        <v>46861.83</v>
      </c>
      <c r="J18" s="53">
        <f>J32+J39+J46+J53+J58</f>
        <v>47061.83</v>
      </c>
      <c r="K18" s="53">
        <f>K32+K39+K46+K53+K58</f>
        <v>47061.83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</row>
    <row r="19" spans="1:255" ht="13.8" x14ac:dyDescent="0.25">
      <c r="A19" s="120"/>
      <c r="B19" s="121"/>
      <c r="C19" s="50" t="s">
        <v>98</v>
      </c>
      <c r="D19" s="55"/>
      <c r="E19" s="52"/>
      <c r="F19" s="53">
        <f t="shared" si="2"/>
        <v>0</v>
      </c>
      <c r="G19" s="53">
        <f t="shared" ref="G19:K20" si="4">G33+G40+G47+G54</f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  <c r="IU19" s="54"/>
    </row>
    <row r="20" spans="1:255" ht="13.8" x14ac:dyDescent="0.25">
      <c r="A20" s="120"/>
      <c r="B20" s="121"/>
      <c r="C20" s="50" t="s">
        <v>99</v>
      </c>
      <c r="D20" s="55"/>
      <c r="E20" s="52"/>
      <c r="F20" s="53">
        <f t="shared" si="2"/>
        <v>0</v>
      </c>
      <c r="G20" s="53">
        <f t="shared" si="4"/>
        <v>0</v>
      </c>
      <c r="H20" s="53">
        <f t="shared" si="4"/>
        <v>0</v>
      </c>
      <c r="I20" s="53">
        <f t="shared" si="4"/>
        <v>0</v>
      </c>
      <c r="J20" s="53">
        <f t="shared" si="4"/>
        <v>0</v>
      </c>
      <c r="K20" s="53">
        <f t="shared" si="4"/>
        <v>0</v>
      </c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</row>
    <row r="21" spans="1:255" ht="27.6" x14ac:dyDescent="0.25">
      <c r="A21" s="120"/>
      <c r="B21" s="121"/>
      <c r="C21" s="50" t="s">
        <v>100</v>
      </c>
      <c r="D21" s="55"/>
      <c r="E21" s="52"/>
      <c r="F21" s="53">
        <f t="shared" si="2"/>
        <v>0</v>
      </c>
      <c r="G21" s="53">
        <f>G35+G42+G56</f>
        <v>0</v>
      </c>
      <c r="H21" s="53">
        <f>H35+H42+H49+H56</f>
        <v>0</v>
      </c>
      <c r="I21" s="53">
        <f>I35+I42+I49+I56</f>
        <v>0</v>
      </c>
      <c r="J21" s="53">
        <f>J35+J42+J49+J56</f>
        <v>0</v>
      </c>
      <c r="K21" s="53">
        <f>K35+K42+K49+K56</f>
        <v>0</v>
      </c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</row>
    <row r="22" spans="1:255" ht="27.6" x14ac:dyDescent="0.25">
      <c r="A22" s="120"/>
      <c r="B22" s="121"/>
      <c r="C22" s="50" t="s">
        <v>103</v>
      </c>
      <c r="D22" s="55"/>
      <c r="E22" s="52"/>
      <c r="F22" s="58"/>
      <c r="G22" s="53"/>
      <c r="H22" s="53"/>
      <c r="I22" s="53"/>
      <c r="J22" s="53"/>
      <c r="K22" s="53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</row>
    <row r="23" spans="1:255" ht="13.8" x14ac:dyDescent="0.25">
      <c r="A23" s="115" t="s">
        <v>29</v>
      </c>
      <c r="B23" s="116" t="s">
        <v>104</v>
      </c>
      <c r="C23" s="59" t="s">
        <v>95</v>
      </c>
      <c r="D23" s="60"/>
      <c r="E23" s="61"/>
      <c r="F23" s="62"/>
      <c r="G23" s="63"/>
      <c r="H23" s="63"/>
      <c r="I23" s="63"/>
      <c r="J23" s="63"/>
      <c r="K23" s="63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</row>
    <row r="24" spans="1:255" ht="13.8" x14ac:dyDescent="0.25">
      <c r="A24" s="115"/>
      <c r="B24" s="116"/>
      <c r="C24" s="59" t="s">
        <v>96</v>
      </c>
      <c r="D24" s="60"/>
      <c r="E24" s="61"/>
      <c r="F24" s="62"/>
      <c r="G24" s="63"/>
      <c r="H24" s="63"/>
      <c r="I24" s="63"/>
      <c r="J24" s="63"/>
      <c r="K24" s="63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</row>
    <row r="25" spans="1:255" ht="13.8" x14ac:dyDescent="0.25">
      <c r="A25" s="115"/>
      <c r="B25" s="116"/>
      <c r="C25" s="59" t="s">
        <v>97</v>
      </c>
      <c r="D25" s="64"/>
      <c r="E25" s="64"/>
      <c r="F25" s="63"/>
      <c r="G25" s="63"/>
      <c r="H25" s="63"/>
      <c r="I25" s="63"/>
      <c r="J25" s="63"/>
      <c r="K25" s="63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</row>
    <row r="26" spans="1:255" ht="13.8" x14ac:dyDescent="0.25">
      <c r="A26" s="115"/>
      <c r="B26" s="116"/>
      <c r="C26" s="59" t="s">
        <v>98</v>
      </c>
      <c r="D26" s="64"/>
      <c r="E26" s="61"/>
      <c r="F26" s="62"/>
      <c r="G26" s="63"/>
      <c r="H26" s="63"/>
      <c r="I26" s="63"/>
      <c r="J26" s="63"/>
      <c r="K26" s="63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</row>
    <row r="27" spans="1:255" ht="13.8" x14ac:dyDescent="0.25">
      <c r="A27" s="115"/>
      <c r="B27" s="116"/>
      <c r="C27" s="59" t="s">
        <v>99</v>
      </c>
      <c r="D27" s="64"/>
      <c r="E27" s="64"/>
      <c r="F27" s="63"/>
      <c r="G27" s="63"/>
      <c r="H27" s="63"/>
      <c r="I27" s="63"/>
      <c r="J27" s="63"/>
      <c r="K27" s="63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  <c r="IU27" s="54"/>
    </row>
    <row r="28" spans="1:255" ht="13.8" x14ac:dyDescent="0.25">
      <c r="A28" s="115"/>
      <c r="B28" s="116"/>
      <c r="C28" s="59" t="s">
        <v>100</v>
      </c>
      <c r="D28" s="64"/>
      <c r="E28" s="64"/>
      <c r="F28" s="63"/>
      <c r="G28" s="63"/>
      <c r="H28" s="63"/>
      <c r="I28" s="63"/>
      <c r="J28" s="63"/>
      <c r="K28" s="63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  <c r="IU28" s="54"/>
    </row>
    <row r="29" spans="1:255" ht="27.6" x14ac:dyDescent="0.25">
      <c r="A29" s="115"/>
      <c r="B29" s="116"/>
      <c r="C29" s="59" t="s">
        <v>103</v>
      </c>
      <c r="D29" s="64"/>
      <c r="E29" s="64"/>
      <c r="F29" s="63"/>
      <c r="G29" s="63"/>
      <c r="H29" s="63"/>
      <c r="I29" s="63"/>
      <c r="J29" s="63"/>
      <c r="K29" s="63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</row>
    <row r="30" spans="1:255" ht="13.8" x14ac:dyDescent="0.25">
      <c r="A30" s="115" t="s">
        <v>32</v>
      </c>
      <c r="B30" s="116" t="s">
        <v>105</v>
      </c>
      <c r="C30" s="59" t="s">
        <v>95</v>
      </c>
      <c r="D30" s="60"/>
      <c r="E30" s="61"/>
      <c r="F30" s="63">
        <f>SUM(G30:K30)</f>
        <v>3000</v>
      </c>
      <c r="G30" s="63">
        <f>G32</f>
        <v>800</v>
      </c>
      <c r="H30" s="63">
        <f>H32</f>
        <v>800</v>
      </c>
      <c r="I30" s="63">
        <f>I32</f>
        <v>800</v>
      </c>
      <c r="J30" s="63">
        <f>J32</f>
        <v>300</v>
      </c>
      <c r="K30" s="63">
        <f>K32</f>
        <v>300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</row>
    <row r="31" spans="1:255" ht="13.8" x14ac:dyDescent="0.25">
      <c r="A31" s="115"/>
      <c r="B31" s="116"/>
      <c r="C31" s="59" t="s">
        <v>96</v>
      </c>
      <c r="D31" s="65"/>
      <c r="E31" s="61"/>
      <c r="F31" s="63"/>
      <c r="G31" s="63"/>
      <c r="H31" s="63"/>
      <c r="I31" s="63"/>
      <c r="J31" s="63"/>
      <c r="K31" s="63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  <c r="IU31" s="54"/>
    </row>
    <row r="32" spans="1:255" ht="13.8" x14ac:dyDescent="0.25">
      <c r="A32" s="115"/>
      <c r="B32" s="116"/>
      <c r="C32" s="59" t="s">
        <v>97</v>
      </c>
      <c r="D32" s="64" t="s">
        <v>106</v>
      </c>
      <c r="E32" s="64" t="s">
        <v>107</v>
      </c>
      <c r="F32" s="63">
        <f>SUM(G32:K32)</f>
        <v>3000</v>
      </c>
      <c r="G32" s="63">
        <v>800</v>
      </c>
      <c r="H32" s="63">
        <v>800</v>
      </c>
      <c r="I32" s="63">
        <v>800</v>
      </c>
      <c r="J32" s="63">
        <v>300</v>
      </c>
      <c r="K32" s="63">
        <v>300</v>
      </c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</row>
    <row r="33" spans="1:255" ht="13.8" x14ac:dyDescent="0.25">
      <c r="A33" s="115"/>
      <c r="B33" s="116"/>
      <c r="C33" s="59" t="s">
        <v>98</v>
      </c>
      <c r="D33" s="64"/>
      <c r="E33" s="61"/>
      <c r="F33" s="63"/>
      <c r="G33" s="63"/>
      <c r="H33" s="63"/>
      <c r="I33" s="63"/>
      <c r="J33" s="63"/>
      <c r="K33" s="63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</row>
    <row r="34" spans="1:255" ht="13.8" x14ac:dyDescent="0.25">
      <c r="A34" s="115"/>
      <c r="B34" s="116"/>
      <c r="C34" s="59" t="s">
        <v>99</v>
      </c>
      <c r="D34" s="64"/>
      <c r="E34" s="64"/>
      <c r="F34" s="63"/>
      <c r="G34" s="63"/>
      <c r="H34" s="63"/>
      <c r="I34" s="63"/>
      <c r="J34" s="63"/>
      <c r="K34" s="63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</row>
    <row r="35" spans="1:255" ht="13.8" x14ac:dyDescent="0.25">
      <c r="A35" s="115"/>
      <c r="B35" s="116"/>
      <c r="C35" s="59" t="s">
        <v>100</v>
      </c>
      <c r="D35" s="64"/>
      <c r="E35" s="64"/>
      <c r="F35" s="63"/>
      <c r="G35" s="63"/>
      <c r="H35" s="63"/>
      <c r="I35" s="63"/>
      <c r="J35" s="63"/>
      <c r="K35" s="63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  <c r="IU35" s="54"/>
    </row>
    <row r="36" spans="1:255" ht="27.6" x14ac:dyDescent="0.25">
      <c r="A36" s="115"/>
      <c r="B36" s="116"/>
      <c r="C36" s="59" t="s">
        <v>103</v>
      </c>
      <c r="D36" s="64"/>
      <c r="E36" s="64"/>
      <c r="F36" s="63"/>
      <c r="G36" s="63"/>
      <c r="H36" s="63"/>
      <c r="I36" s="63"/>
      <c r="J36" s="63"/>
      <c r="K36" s="63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</row>
    <row r="37" spans="1:255" ht="13.8" x14ac:dyDescent="0.25">
      <c r="A37" s="115" t="s">
        <v>33</v>
      </c>
      <c r="B37" s="116" t="s">
        <v>108</v>
      </c>
      <c r="C37" s="59" t="s">
        <v>95</v>
      </c>
      <c r="D37" s="60"/>
      <c r="E37" s="61"/>
      <c r="F37" s="63">
        <f>SUM(G37:K37)</f>
        <v>33132.99</v>
      </c>
      <c r="G37" s="63">
        <f>G39</f>
        <v>14532.99</v>
      </c>
      <c r="H37" s="63">
        <f>H39</f>
        <v>6700</v>
      </c>
      <c r="I37" s="63">
        <f>I39</f>
        <v>3500</v>
      </c>
      <c r="J37" s="63">
        <f>J39</f>
        <v>4200</v>
      </c>
      <c r="K37" s="63">
        <f>K39</f>
        <v>4200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</row>
    <row r="38" spans="1:255" ht="13.8" x14ac:dyDescent="0.25">
      <c r="A38" s="115"/>
      <c r="B38" s="116"/>
      <c r="C38" s="59" t="s">
        <v>96</v>
      </c>
      <c r="D38" s="65"/>
      <c r="E38" s="61"/>
      <c r="F38" s="63"/>
      <c r="G38" s="63"/>
      <c r="H38" s="63"/>
      <c r="I38" s="63"/>
      <c r="J38" s="63"/>
      <c r="K38" s="63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</row>
    <row r="39" spans="1:255" ht="13.8" x14ac:dyDescent="0.25">
      <c r="A39" s="115"/>
      <c r="B39" s="116"/>
      <c r="C39" s="59" t="s">
        <v>97</v>
      </c>
      <c r="D39" s="64" t="s">
        <v>106</v>
      </c>
      <c r="E39" s="64" t="s">
        <v>109</v>
      </c>
      <c r="F39" s="63" t="s">
        <v>35</v>
      </c>
      <c r="G39" s="63">
        <f>14677-110-34.01</f>
        <v>14532.99</v>
      </c>
      <c r="H39" s="63">
        <v>6700</v>
      </c>
      <c r="I39" s="63">
        <v>3500</v>
      </c>
      <c r="J39" s="63">
        <v>4200</v>
      </c>
      <c r="K39" s="63">
        <v>4200</v>
      </c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  <c r="IR39" s="54"/>
      <c r="IS39" s="54"/>
      <c r="IT39" s="54"/>
      <c r="IU39" s="54"/>
    </row>
    <row r="40" spans="1:255" ht="13.8" x14ac:dyDescent="0.25">
      <c r="A40" s="115"/>
      <c r="B40" s="116"/>
      <c r="C40" s="59" t="s">
        <v>98</v>
      </c>
      <c r="D40" s="64"/>
      <c r="E40" s="61"/>
      <c r="F40" s="63"/>
      <c r="G40" s="63"/>
      <c r="H40" s="63"/>
      <c r="I40" s="63"/>
      <c r="J40" s="63"/>
      <c r="K40" s="63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</row>
    <row r="41" spans="1:255" ht="13.8" x14ac:dyDescent="0.25">
      <c r="A41" s="115"/>
      <c r="B41" s="116"/>
      <c r="C41" s="59" t="s">
        <v>99</v>
      </c>
      <c r="D41" s="64"/>
      <c r="E41" s="64"/>
      <c r="F41" s="63"/>
      <c r="G41" s="63"/>
      <c r="H41" s="63"/>
      <c r="I41" s="63"/>
      <c r="J41" s="63"/>
      <c r="K41" s="63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  <c r="IR41" s="54"/>
      <c r="IS41" s="54"/>
      <c r="IT41" s="54"/>
      <c r="IU41" s="54"/>
    </row>
    <row r="42" spans="1:255" ht="13.8" x14ac:dyDescent="0.25">
      <c r="A42" s="115"/>
      <c r="B42" s="116"/>
      <c r="C42" s="59" t="s">
        <v>100</v>
      </c>
      <c r="D42" s="64"/>
      <c r="E42" s="64"/>
      <c r="F42" s="63"/>
      <c r="G42" s="63"/>
      <c r="H42" s="63"/>
      <c r="I42" s="63"/>
      <c r="J42" s="63"/>
      <c r="K42" s="63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</row>
    <row r="43" spans="1:255" ht="27.6" x14ac:dyDescent="0.25">
      <c r="A43" s="115"/>
      <c r="B43" s="116"/>
      <c r="C43" s="59" t="s">
        <v>103</v>
      </c>
      <c r="D43" s="64"/>
      <c r="E43" s="64"/>
      <c r="F43" s="63"/>
      <c r="G43" s="63"/>
      <c r="H43" s="63"/>
      <c r="I43" s="63"/>
      <c r="J43" s="63"/>
      <c r="K43" s="63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  <c r="IL43" s="54"/>
      <c r="IM43" s="54"/>
      <c r="IN43" s="54"/>
      <c r="IO43" s="54"/>
      <c r="IP43" s="54"/>
      <c r="IQ43" s="54"/>
      <c r="IR43" s="54"/>
      <c r="IS43" s="54"/>
      <c r="IT43" s="54"/>
      <c r="IU43" s="54"/>
    </row>
    <row r="44" spans="1:255" ht="15" customHeight="1" x14ac:dyDescent="0.25">
      <c r="A44" s="94" t="s">
        <v>36</v>
      </c>
      <c r="B44" s="100" t="s">
        <v>110</v>
      </c>
      <c r="C44" s="59" t="s">
        <v>95</v>
      </c>
      <c r="D44" s="60"/>
      <c r="E44" s="61"/>
      <c r="F44" s="63">
        <f>SUM(G44:K44)</f>
        <v>9660.01</v>
      </c>
      <c r="G44" s="63">
        <f>G46</f>
        <v>1860.01</v>
      </c>
      <c r="H44" s="63">
        <f>H46</f>
        <v>3300</v>
      </c>
      <c r="I44" s="63">
        <f>I46</f>
        <v>1500</v>
      </c>
      <c r="J44" s="63">
        <f>J46</f>
        <v>1500</v>
      </c>
      <c r="K44" s="63">
        <f>K46</f>
        <v>1500</v>
      </c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</row>
    <row r="45" spans="1:255" ht="13.8" x14ac:dyDescent="0.25">
      <c r="A45" s="95"/>
      <c r="B45" s="101"/>
      <c r="C45" s="59" t="s">
        <v>96</v>
      </c>
      <c r="D45" s="65"/>
      <c r="E45" s="61"/>
      <c r="F45" s="63"/>
      <c r="G45" s="63"/>
      <c r="H45" s="63"/>
      <c r="I45" s="63"/>
      <c r="J45" s="63"/>
      <c r="K45" s="63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  <c r="IR45" s="54"/>
      <c r="IS45" s="54"/>
      <c r="IT45" s="54"/>
      <c r="IU45" s="54"/>
    </row>
    <row r="46" spans="1:255" ht="13.8" x14ac:dyDescent="0.25">
      <c r="A46" s="95"/>
      <c r="B46" s="101"/>
      <c r="C46" s="59" t="s">
        <v>97</v>
      </c>
      <c r="D46" s="64" t="s">
        <v>106</v>
      </c>
      <c r="E46" s="64" t="s">
        <v>111</v>
      </c>
      <c r="F46" s="63">
        <f>SUM(G46:K46)</f>
        <v>9660.01</v>
      </c>
      <c r="G46" s="63">
        <f>1826+34.01</f>
        <v>1860.01</v>
      </c>
      <c r="H46" s="63">
        <v>3300</v>
      </c>
      <c r="I46" s="63">
        <v>1500</v>
      </c>
      <c r="J46" s="63">
        <v>1500</v>
      </c>
      <c r="K46" s="63">
        <v>1500</v>
      </c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</row>
    <row r="47" spans="1:255" ht="13.8" x14ac:dyDescent="0.25">
      <c r="A47" s="95"/>
      <c r="B47" s="101"/>
      <c r="C47" s="59" t="s">
        <v>98</v>
      </c>
      <c r="D47" s="64"/>
      <c r="E47" s="61"/>
      <c r="F47" s="63"/>
      <c r="G47" s="63"/>
      <c r="H47" s="63"/>
      <c r="I47" s="63"/>
      <c r="J47" s="63"/>
      <c r="K47" s="63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54"/>
      <c r="IT47" s="54"/>
      <c r="IU47" s="54"/>
    </row>
    <row r="48" spans="1:255" ht="13.8" x14ac:dyDescent="0.25">
      <c r="A48" s="95"/>
      <c r="B48" s="101"/>
      <c r="C48" s="59" t="s">
        <v>99</v>
      </c>
      <c r="D48" s="64"/>
      <c r="E48" s="64"/>
      <c r="F48" s="63"/>
      <c r="G48" s="63"/>
      <c r="H48" s="63"/>
      <c r="I48" s="63"/>
      <c r="J48" s="63"/>
      <c r="K48" s="63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</row>
    <row r="49" spans="1:255" ht="13.8" x14ac:dyDescent="0.25">
      <c r="A49" s="95"/>
      <c r="B49" s="101"/>
      <c r="C49" s="59" t="s">
        <v>100</v>
      </c>
      <c r="D49" s="64"/>
      <c r="E49" s="64"/>
      <c r="F49" s="63"/>
      <c r="G49" s="63"/>
      <c r="H49" s="63"/>
      <c r="I49" s="63"/>
      <c r="J49" s="63"/>
      <c r="K49" s="63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</row>
    <row r="50" spans="1:255" ht="27.6" x14ac:dyDescent="0.25">
      <c r="A50" s="96"/>
      <c r="B50" s="102"/>
      <c r="C50" s="59" t="s">
        <v>103</v>
      </c>
      <c r="D50" s="64"/>
      <c r="E50" s="64"/>
      <c r="F50" s="63"/>
      <c r="G50" s="63"/>
      <c r="H50" s="63"/>
      <c r="I50" s="63"/>
      <c r="J50" s="63"/>
      <c r="K50" s="63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</row>
    <row r="51" spans="1:255" ht="15" customHeight="1" x14ac:dyDescent="0.25">
      <c r="A51" s="94" t="s">
        <v>112</v>
      </c>
      <c r="B51" s="100" t="s">
        <v>113</v>
      </c>
      <c r="C51" s="59" t="s">
        <v>95</v>
      </c>
      <c r="D51" s="60"/>
      <c r="E51" s="61"/>
      <c r="F51" s="63">
        <f>SUM(G51:K51)</f>
        <v>203928.02000000002</v>
      </c>
      <c r="G51" s="63">
        <f>G53</f>
        <v>39742.47</v>
      </c>
      <c r="H51" s="63">
        <f>H53</f>
        <v>41000.06</v>
      </c>
      <c r="I51" s="63">
        <f>I53</f>
        <v>41061.83</v>
      </c>
      <c r="J51" s="63">
        <f>J53</f>
        <v>41061.83</v>
      </c>
      <c r="K51" s="63">
        <f>K53</f>
        <v>41061.83</v>
      </c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</row>
    <row r="52" spans="1:255" ht="13.8" x14ac:dyDescent="0.25">
      <c r="A52" s="95"/>
      <c r="B52" s="101"/>
      <c r="C52" s="59" t="s">
        <v>96</v>
      </c>
      <c r="D52" s="60"/>
      <c r="E52" s="61"/>
      <c r="F52" s="63"/>
      <c r="G52" s="63"/>
      <c r="H52" s="63"/>
      <c r="I52" s="63"/>
      <c r="J52" s="63"/>
      <c r="K52" s="63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B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</row>
    <row r="53" spans="1:255" ht="13.8" x14ac:dyDescent="0.25">
      <c r="A53" s="95"/>
      <c r="B53" s="101"/>
      <c r="C53" s="59" t="s">
        <v>97</v>
      </c>
      <c r="D53" s="64" t="s">
        <v>106</v>
      </c>
      <c r="E53" s="64" t="s">
        <v>114</v>
      </c>
      <c r="F53" s="63">
        <f>SUM(G53:K53)</f>
        <v>203928.02000000002</v>
      </c>
      <c r="G53" s="63">
        <v>39742.47</v>
      </c>
      <c r="H53" s="63">
        <v>41000.06</v>
      </c>
      <c r="I53" s="63">
        <v>41061.83</v>
      </c>
      <c r="J53" s="63">
        <v>41061.83</v>
      </c>
      <c r="K53" s="63">
        <v>41061.83</v>
      </c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</row>
    <row r="54" spans="1:255" ht="13.8" x14ac:dyDescent="0.25">
      <c r="A54" s="95"/>
      <c r="B54" s="101"/>
      <c r="C54" s="59" t="s">
        <v>98</v>
      </c>
      <c r="D54" s="64"/>
      <c r="E54" s="61"/>
      <c r="F54" s="62"/>
      <c r="G54" s="63"/>
      <c r="H54" s="63"/>
      <c r="I54" s="63"/>
      <c r="J54" s="63"/>
      <c r="K54" s="63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</row>
    <row r="55" spans="1:255" ht="13.8" x14ac:dyDescent="0.25">
      <c r="A55" s="95"/>
      <c r="B55" s="101"/>
      <c r="C55" s="59" t="s">
        <v>99</v>
      </c>
      <c r="D55" s="64"/>
      <c r="E55" s="64"/>
      <c r="F55" s="63"/>
      <c r="G55" s="63"/>
      <c r="H55" s="63"/>
      <c r="I55" s="63"/>
      <c r="J55" s="63"/>
      <c r="K55" s="63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</row>
    <row r="56" spans="1:255" ht="13.8" x14ac:dyDescent="0.25">
      <c r="A56" s="95"/>
      <c r="B56" s="101"/>
      <c r="C56" s="59" t="s">
        <v>100</v>
      </c>
      <c r="D56" s="64"/>
      <c r="E56" s="64"/>
      <c r="F56" s="63"/>
      <c r="G56" s="63"/>
      <c r="H56" s="63"/>
      <c r="I56" s="63"/>
      <c r="J56" s="63"/>
      <c r="K56" s="63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</row>
    <row r="57" spans="1:255" ht="15" customHeight="1" x14ac:dyDescent="0.25">
      <c r="A57" s="95"/>
      <c r="B57" s="101"/>
      <c r="C57" s="111" t="s">
        <v>103</v>
      </c>
      <c r="D57" s="113"/>
      <c r="E57" s="113"/>
      <c r="F57" s="109"/>
      <c r="G57" s="109"/>
      <c r="H57" s="109"/>
      <c r="I57" s="109"/>
      <c r="J57" s="109"/>
      <c r="K57" s="109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</row>
    <row r="58" spans="1:255" ht="13.8" x14ac:dyDescent="0.25">
      <c r="A58" s="96"/>
      <c r="B58" s="102"/>
      <c r="C58" s="112"/>
      <c r="D58" s="114"/>
      <c r="E58" s="114"/>
      <c r="F58" s="110"/>
      <c r="G58" s="110"/>
      <c r="H58" s="110"/>
      <c r="I58" s="110"/>
      <c r="J58" s="110"/>
      <c r="K58" s="110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6"/>
      <c r="FA58" s="66"/>
      <c r="FB58" s="66"/>
      <c r="FC58" s="66"/>
      <c r="FD58" s="66"/>
      <c r="FE58" s="66"/>
      <c r="FF58" s="66"/>
      <c r="FG58" s="66"/>
      <c r="FH58" s="66"/>
      <c r="FI58" s="66"/>
      <c r="FJ58" s="66"/>
      <c r="FK58" s="66"/>
      <c r="FL58" s="66"/>
      <c r="FM58" s="66"/>
      <c r="FN58" s="66"/>
      <c r="FO58" s="66"/>
      <c r="FP58" s="66"/>
      <c r="FQ58" s="66"/>
      <c r="FR58" s="66"/>
      <c r="FS58" s="66"/>
      <c r="FT58" s="66"/>
      <c r="FU58" s="66"/>
      <c r="FV58" s="66"/>
      <c r="FW58" s="66"/>
      <c r="FX58" s="66"/>
      <c r="FY58" s="66"/>
      <c r="FZ58" s="66"/>
      <c r="GA58" s="66"/>
      <c r="GB58" s="66"/>
      <c r="GC58" s="66"/>
      <c r="GD58" s="66"/>
      <c r="GE58" s="66"/>
      <c r="GF58" s="66"/>
      <c r="GG58" s="66"/>
      <c r="GH58" s="66"/>
      <c r="GI58" s="66"/>
      <c r="GJ58" s="66"/>
      <c r="GK58" s="66"/>
      <c r="GL58" s="66"/>
      <c r="GM58" s="66"/>
      <c r="GN58" s="66"/>
      <c r="GO58" s="66"/>
      <c r="GP58" s="66"/>
      <c r="GQ58" s="66"/>
      <c r="GR58" s="66"/>
      <c r="GS58" s="66"/>
      <c r="GT58" s="66"/>
      <c r="GU58" s="66"/>
      <c r="GV58" s="66"/>
      <c r="GW58" s="66"/>
      <c r="GX58" s="66"/>
      <c r="GY58" s="66"/>
      <c r="GZ58" s="66"/>
      <c r="HA58" s="66"/>
      <c r="HB58" s="66"/>
      <c r="HC58" s="66"/>
      <c r="HD58" s="66"/>
      <c r="HE58" s="66"/>
      <c r="HF58" s="66"/>
      <c r="HG58" s="66"/>
      <c r="HH58" s="66"/>
      <c r="HI58" s="66"/>
      <c r="HJ58" s="66"/>
      <c r="HK58" s="66"/>
      <c r="HL58" s="66"/>
      <c r="HM58" s="66"/>
      <c r="HN58" s="66"/>
      <c r="HO58" s="66"/>
      <c r="HP58" s="66"/>
      <c r="HQ58" s="66"/>
      <c r="HR58" s="66"/>
      <c r="HS58" s="66"/>
      <c r="HT58" s="66"/>
      <c r="HU58" s="66"/>
      <c r="HV58" s="66"/>
      <c r="HW58" s="66"/>
      <c r="HX58" s="66"/>
      <c r="HY58" s="66"/>
      <c r="HZ58" s="66"/>
      <c r="IA58" s="66"/>
      <c r="IB58" s="66"/>
      <c r="IC58" s="66"/>
      <c r="ID58" s="66"/>
      <c r="IE58" s="66"/>
      <c r="IF58" s="66"/>
      <c r="IG58" s="66"/>
      <c r="IH58" s="66"/>
      <c r="II58" s="66"/>
      <c r="IJ58" s="66"/>
      <c r="IK58" s="66"/>
      <c r="IL58" s="66"/>
      <c r="IM58" s="66"/>
      <c r="IN58" s="66"/>
      <c r="IO58" s="66"/>
      <c r="IP58" s="66"/>
      <c r="IQ58" s="66"/>
      <c r="IR58" s="66"/>
      <c r="IS58" s="66"/>
      <c r="IT58" s="66"/>
      <c r="IU58" s="66"/>
    </row>
    <row r="59" spans="1:255" ht="15" customHeight="1" x14ac:dyDescent="0.25">
      <c r="A59" s="88" t="s">
        <v>115</v>
      </c>
      <c r="B59" s="106" t="s">
        <v>38</v>
      </c>
      <c r="C59" s="50" t="s">
        <v>95</v>
      </c>
      <c r="D59" s="51"/>
      <c r="E59" s="52"/>
      <c r="F59" s="53">
        <f>SUM(G59:K59)</f>
        <v>137839</v>
      </c>
      <c r="G59" s="53">
        <f>G66+G73+G80</f>
        <v>11952.7</v>
      </c>
      <c r="H59" s="57">
        <f>H66+H73+H80</f>
        <v>37222.699999999997</v>
      </c>
      <c r="I59" s="53">
        <f>I66+I73+I80</f>
        <v>26902.7</v>
      </c>
      <c r="J59" s="53">
        <f>J66+J73+J80</f>
        <v>44060.9</v>
      </c>
      <c r="K59" s="53">
        <f>K66+K73+K80</f>
        <v>17700</v>
      </c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</row>
    <row r="60" spans="1:255" ht="15" customHeight="1" x14ac:dyDescent="0.25">
      <c r="A60" s="89"/>
      <c r="B60" s="107"/>
      <c r="C60" s="50" t="s">
        <v>96</v>
      </c>
      <c r="D60" s="51"/>
      <c r="E60" s="52"/>
      <c r="F60" s="53">
        <f t="shared" ref="F60:K64" si="5">F67+F74+F81</f>
        <v>0</v>
      </c>
      <c r="G60" s="53">
        <f t="shared" si="5"/>
        <v>0</v>
      </c>
      <c r="H60" s="53">
        <f t="shared" si="5"/>
        <v>0</v>
      </c>
      <c r="I60" s="53">
        <f t="shared" si="5"/>
        <v>0</v>
      </c>
      <c r="J60" s="53">
        <f t="shared" si="5"/>
        <v>0</v>
      </c>
      <c r="K60" s="53">
        <f t="shared" si="5"/>
        <v>0</v>
      </c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  <c r="IL60" s="54"/>
      <c r="IM60" s="54"/>
      <c r="IN60" s="54"/>
      <c r="IO60" s="54"/>
      <c r="IP60" s="54"/>
      <c r="IQ60" s="54"/>
      <c r="IR60" s="54"/>
      <c r="IS60" s="54"/>
      <c r="IT60" s="54"/>
      <c r="IU60" s="54"/>
    </row>
    <row r="61" spans="1:255" ht="13.8" x14ac:dyDescent="0.25">
      <c r="A61" s="89"/>
      <c r="B61" s="107"/>
      <c r="C61" s="50" t="s">
        <v>97</v>
      </c>
      <c r="D61" s="51"/>
      <c r="E61" s="52"/>
      <c r="F61" s="53">
        <f t="shared" si="5"/>
        <v>137839</v>
      </c>
      <c r="G61" s="53">
        <f t="shared" si="5"/>
        <v>11952.7</v>
      </c>
      <c r="H61" s="53">
        <f t="shared" si="5"/>
        <v>37222.699999999997</v>
      </c>
      <c r="I61" s="53">
        <f t="shared" si="5"/>
        <v>26902.7</v>
      </c>
      <c r="J61" s="53">
        <f t="shared" si="5"/>
        <v>44060.9</v>
      </c>
      <c r="K61" s="53">
        <f t="shared" si="5"/>
        <v>17700</v>
      </c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</row>
    <row r="62" spans="1:255" ht="13.8" x14ac:dyDescent="0.25">
      <c r="A62" s="89"/>
      <c r="B62" s="107"/>
      <c r="C62" s="50" t="s">
        <v>98</v>
      </c>
      <c r="D62" s="55"/>
      <c r="E62" s="52"/>
      <c r="F62" s="53">
        <f t="shared" si="5"/>
        <v>0</v>
      </c>
      <c r="G62" s="53">
        <f t="shared" si="5"/>
        <v>0</v>
      </c>
      <c r="H62" s="53">
        <f t="shared" si="5"/>
        <v>0</v>
      </c>
      <c r="I62" s="53">
        <f t="shared" si="5"/>
        <v>0</v>
      </c>
      <c r="J62" s="53">
        <f t="shared" si="5"/>
        <v>0</v>
      </c>
      <c r="K62" s="53">
        <f t="shared" si="5"/>
        <v>0</v>
      </c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  <c r="IT62" s="54"/>
      <c r="IU62" s="54"/>
    </row>
    <row r="63" spans="1:255" ht="15" customHeight="1" x14ac:dyDescent="0.25">
      <c r="A63" s="89"/>
      <c r="B63" s="107"/>
      <c r="C63" s="50" t="s">
        <v>99</v>
      </c>
      <c r="D63" s="55"/>
      <c r="E63" s="52"/>
      <c r="F63" s="53">
        <f t="shared" si="5"/>
        <v>0</v>
      </c>
      <c r="G63" s="53">
        <f t="shared" si="5"/>
        <v>0</v>
      </c>
      <c r="H63" s="53">
        <f t="shared" si="5"/>
        <v>0</v>
      </c>
      <c r="I63" s="53">
        <f t="shared" si="5"/>
        <v>0</v>
      </c>
      <c r="J63" s="53">
        <f t="shared" si="5"/>
        <v>0</v>
      </c>
      <c r="K63" s="53">
        <f t="shared" si="5"/>
        <v>0</v>
      </c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  <c r="IL63" s="54"/>
      <c r="IM63" s="54"/>
      <c r="IN63" s="54"/>
      <c r="IO63" s="54"/>
      <c r="IP63" s="54"/>
      <c r="IQ63" s="54"/>
      <c r="IR63" s="54"/>
      <c r="IS63" s="54"/>
      <c r="IT63" s="54"/>
      <c r="IU63" s="54"/>
    </row>
    <row r="64" spans="1:255" ht="27.6" x14ac:dyDescent="0.25">
      <c r="A64" s="89"/>
      <c r="B64" s="107"/>
      <c r="C64" s="50" t="s">
        <v>100</v>
      </c>
      <c r="D64" s="67"/>
      <c r="E64" s="52"/>
      <c r="F64" s="53">
        <f t="shared" si="5"/>
        <v>0</v>
      </c>
      <c r="G64" s="53">
        <f t="shared" si="5"/>
        <v>0</v>
      </c>
      <c r="H64" s="53">
        <f t="shared" si="5"/>
        <v>0</v>
      </c>
      <c r="I64" s="53">
        <f t="shared" si="5"/>
        <v>0</v>
      </c>
      <c r="J64" s="53">
        <f t="shared" si="5"/>
        <v>0</v>
      </c>
      <c r="K64" s="53">
        <f t="shared" si="5"/>
        <v>0</v>
      </c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4"/>
      <c r="GK64" s="54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54"/>
      <c r="GW64" s="54"/>
      <c r="GX64" s="54"/>
      <c r="GY64" s="54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54"/>
      <c r="HK64" s="54"/>
      <c r="HL64" s="54"/>
      <c r="HM64" s="54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54"/>
      <c r="HY64" s="54"/>
      <c r="HZ64" s="54"/>
      <c r="IA64" s="54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54"/>
      <c r="IM64" s="54"/>
      <c r="IN64" s="54"/>
      <c r="IO64" s="54"/>
      <c r="IP64" s="54"/>
      <c r="IQ64" s="54"/>
      <c r="IR64" s="54"/>
      <c r="IS64" s="54"/>
      <c r="IT64" s="54"/>
      <c r="IU64" s="54"/>
    </row>
    <row r="65" spans="1:255" ht="27.6" x14ac:dyDescent="0.25">
      <c r="A65" s="90"/>
      <c r="B65" s="108"/>
      <c r="C65" s="50" t="s">
        <v>103</v>
      </c>
      <c r="D65" s="55"/>
      <c r="E65" s="52"/>
      <c r="F65" s="53"/>
      <c r="G65" s="53"/>
      <c r="H65" s="53"/>
      <c r="I65" s="53"/>
      <c r="J65" s="53"/>
      <c r="K65" s="53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</row>
    <row r="66" spans="1:255" ht="15" customHeight="1" x14ac:dyDescent="0.25">
      <c r="A66" s="94" t="s">
        <v>39</v>
      </c>
      <c r="B66" s="100" t="s">
        <v>116</v>
      </c>
      <c r="C66" s="59" t="s">
        <v>95</v>
      </c>
      <c r="D66" s="60"/>
      <c r="E66" s="61"/>
      <c r="F66" s="63">
        <f>SUM(G66:K66)</f>
        <v>41474.949999999997</v>
      </c>
      <c r="G66" s="63">
        <f>G68</f>
        <v>3984.2</v>
      </c>
      <c r="H66" s="63">
        <f>H68</f>
        <v>13790.75</v>
      </c>
      <c r="I66" s="63">
        <f>I68</f>
        <v>12700</v>
      </c>
      <c r="J66" s="63">
        <f>J68</f>
        <v>10300</v>
      </c>
      <c r="K66" s="63">
        <f>K68</f>
        <v>700</v>
      </c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  <c r="EQ66" s="54"/>
      <c r="ER66" s="54"/>
      <c r="ES66" s="54"/>
      <c r="ET66" s="54"/>
      <c r="EU66" s="54"/>
      <c r="EV66" s="54"/>
      <c r="EW66" s="54"/>
      <c r="EX66" s="54"/>
      <c r="EY66" s="54"/>
      <c r="EZ66" s="54"/>
      <c r="FA66" s="54"/>
      <c r="FB66" s="54"/>
      <c r="FC66" s="54"/>
      <c r="FD66" s="54"/>
      <c r="FE66" s="54"/>
      <c r="FF66" s="54"/>
      <c r="FG66" s="54"/>
      <c r="FH66" s="54"/>
      <c r="FI66" s="54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4"/>
      <c r="GK66" s="54"/>
      <c r="GL66" s="54"/>
      <c r="GM66" s="54"/>
      <c r="GN66" s="54"/>
      <c r="GO66" s="54"/>
      <c r="GP66" s="54"/>
      <c r="GQ66" s="54"/>
      <c r="GR66" s="54"/>
      <c r="GS66" s="54"/>
      <c r="GT66" s="54"/>
      <c r="GU66" s="54"/>
      <c r="GV66" s="54"/>
      <c r="GW66" s="54"/>
      <c r="GX66" s="54"/>
      <c r="GY66" s="54"/>
      <c r="GZ66" s="54"/>
      <c r="HA66" s="54"/>
      <c r="HB66" s="54"/>
      <c r="HC66" s="54"/>
      <c r="HD66" s="54"/>
      <c r="HE66" s="54"/>
      <c r="HF66" s="54"/>
      <c r="HG66" s="54"/>
      <c r="HH66" s="54"/>
      <c r="HI66" s="54"/>
      <c r="HJ66" s="54"/>
      <c r="HK66" s="54"/>
      <c r="HL66" s="54"/>
      <c r="HM66" s="54"/>
      <c r="HN66" s="54"/>
      <c r="HO66" s="54"/>
      <c r="HP66" s="54"/>
      <c r="HQ66" s="54"/>
      <c r="HR66" s="54"/>
      <c r="HS66" s="54"/>
      <c r="HT66" s="54"/>
      <c r="HU66" s="54"/>
      <c r="HV66" s="54"/>
      <c r="HW66" s="54"/>
      <c r="HX66" s="54"/>
      <c r="HY66" s="54"/>
      <c r="HZ66" s="54"/>
      <c r="IA66" s="54"/>
      <c r="IB66" s="54"/>
      <c r="IC66" s="54"/>
      <c r="ID66" s="54"/>
      <c r="IE66" s="54"/>
      <c r="IF66" s="54"/>
      <c r="IG66" s="54"/>
      <c r="IH66" s="54"/>
      <c r="II66" s="54"/>
      <c r="IJ66" s="54"/>
      <c r="IK66" s="54"/>
      <c r="IL66" s="54"/>
      <c r="IM66" s="54"/>
      <c r="IN66" s="54"/>
      <c r="IO66" s="54"/>
      <c r="IP66" s="54"/>
      <c r="IQ66" s="54"/>
      <c r="IR66" s="54"/>
      <c r="IS66" s="54"/>
      <c r="IT66" s="54"/>
      <c r="IU66" s="54"/>
    </row>
    <row r="67" spans="1:255" ht="13.8" x14ac:dyDescent="0.25">
      <c r="A67" s="95"/>
      <c r="B67" s="101"/>
      <c r="C67" s="59" t="s">
        <v>96</v>
      </c>
      <c r="D67" s="60"/>
      <c r="E67" s="61"/>
      <c r="F67" s="63"/>
      <c r="G67" s="63"/>
      <c r="H67" s="63"/>
      <c r="I67" s="63"/>
      <c r="J67" s="63"/>
      <c r="K67" s="63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  <c r="II67" s="54"/>
      <c r="IJ67" s="54"/>
      <c r="IK67" s="54"/>
      <c r="IL67" s="54"/>
      <c r="IM67" s="54"/>
      <c r="IN67" s="54"/>
      <c r="IO67" s="54"/>
      <c r="IP67" s="54"/>
      <c r="IQ67" s="54"/>
      <c r="IR67" s="54"/>
      <c r="IS67" s="54"/>
      <c r="IT67" s="54"/>
      <c r="IU67" s="54"/>
    </row>
    <row r="68" spans="1:255" ht="13.8" x14ac:dyDescent="0.25">
      <c r="A68" s="95"/>
      <c r="B68" s="101"/>
      <c r="C68" s="59" t="s">
        <v>97</v>
      </c>
      <c r="D68" s="61">
        <v>808</v>
      </c>
      <c r="E68" s="61">
        <v>1220109990</v>
      </c>
      <c r="F68" s="63">
        <f>SUM(G68:K68)</f>
        <v>41474.949999999997</v>
      </c>
      <c r="G68" s="63">
        <v>3984.2</v>
      </c>
      <c r="H68" s="63">
        <v>13790.75</v>
      </c>
      <c r="I68" s="63">
        <v>12700</v>
      </c>
      <c r="J68" s="63">
        <v>10300</v>
      </c>
      <c r="K68" s="63">
        <v>700</v>
      </c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  <c r="IA68" s="54"/>
      <c r="IB68" s="54"/>
      <c r="IC68" s="54"/>
      <c r="ID68" s="54"/>
      <c r="IE68" s="54"/>
      <c r="IF68" s="54"/>
      <c r="IG68" s="54"/>
      <c r="IH68" s="54"/>
      <c r="II68" s="54"/>
      <c r="IJ68" s="54"/>
      <c r="IK68" s="54"/>
      <c r="IL68" s="54"/>
      <c r="IM68" s="54"/>
      <c r="IN68" s="54"/>
      <c r="IO68" s="54"/>
      <c r="IP68" s="54"/>
      <c r="IQ68" s="54"/>
      <c r="IR68" s="54"/>
      <c r="IS68" s="54"/>
      <c r="IT68" s="54"/>
      <c r="IU68" s="54"/>
    </row>
    <row r="69" spans="1:255" ht="13.8" x14ac:dyDescent="0.25">
      <c r="A69" s="95"/>
      <c r="B69" s="101"/>
      <c r="C69" s="59" t="s">
        <v>98</v>
      </c>
      <c r="D69" s="64"/>
      <c r="E69" s="61"/>
      <c r="F69" s="62"/>
      <c r="G69" s="63"/>
      <c r="H69" s="63"/>
      <c r="I69" s="63"/>
      <c r="J69" s="63"/>
      <c r="K69" s="63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  <c r="EO69" s="54"/>
      <c r="EP69" s="54"/>
      <c r="EQ69" s="54"/>
      <c r="ER69" s="54"/>
      <c r="ES69" s="54"/>
      <c r="ET69" s="54"/>
      <c r="EU69" s="54"/>
      <c r="EV69" s="54"/>
      <c r="EW69" s="54"/>
      <c r="EX69" s="54"/>
      <c r="EY69" s="54"/>
      <c r="EZ69" s="54"/>
      <c r="FA69" s="54"/>
      <c r="FB69" s="54"/>
      <c r="FC69" s="54"/>
      <c r="FD69" s="54"/>
      <c r="FE69" s="54"/>
      <c r="FF69" s="54"/>
      <c r="FG69" s="54"/>
      <c r="FH69" s="54"/>
      <c r="FI69" s="54"/>
      <c r="FJ69" s="54"/>
      <c r="FK69" s="54"/>
      <c r="FL69" s="54"/>
      <c r="FM69" s="54"/>
      <c r="FN69" s="54"/>
      <c r="FO69" s="54"/>
      <c r="FP69" s="54"/>
      <c r="FQ69" s="54"/>
      <c r="FR69" s="54"/>
      <c r="FS69" s="54"/>
      <c r="FT69" s="54"/>
      <c r="FU69" s="54"/>
      <c r="FV69" s="54"/>
      <c r="FW69" s="54"/>
      <c r="FX69" s="54"/>
      <c r="FY69" s="54"/>
      <c r="FZ69" s="54"/>
      <c r="GA69" s="54"/>
      <c r="GB69" s="54"/>
      <c r="GC69" s="54"/>
      <c r="GD69" s="54"/>
      <c r="GE69" s="54"/>
      <c r="GF69" s="54"/>
      <c r="GG69" s="54"/>
      <c r="GH69" s="54"/>
      <c r="GI69" s="54"/>
      <c r="GJ69" s="54"/>
      <c r="GK69" s="54"/>
      <c r="GL69" s="54"/>
      <c r="GM69" s="54"/>
      <c r="GN69" s="54"/>
      <c r="GO69" s="54"/>
      <c r="GP69" s="54"/>
      <c r="GQ69" s="54"/>
      <c r="GR69" s="54"/>
      <c r="GS69" s="54"/>
      <c r="GT69" s="54"/>
      <c r="GU69" s="54"/>
      <c r="GV69" s="54"/>
      <c r="GW69" s="54"/>
      <c r="GX69" s="54"/>
      <c r="GY69" s="54"/>
      <c r="GZ69" s="54"/>
      <c r="HA69" s="54"/>
      <c r="HB69" s="54"/>
      <c r="HC69" s="54"/>
      <c r="HD69" s="54"/>
      <c r="HE69" s="54"/>
      <c r="HF69" s="54"/>
      <c r="HG69" s="54"/>
      <c r="HH69" s="54"/>
      <c r="HI69" s="54"/>
      <c r="HJ69" s="54"/>
      <c r="HK69" s="54"/>
      <c r="HL69" s="54"/>
      <c r="HM69" s="54"/>
      <c r="HN69" s="54"/>
      <c r="HO69" s="54"/>
      <c r="HP69" s="54"/>
      <c r="HQ69" s="54"/>
      <c r="HR69" s="54"/>
      <c r="HS69" s="54"/>
      <c r="HT69" s="54"/>
      <c r="HU69" s="54"/>
      <c r="HV69" s="54"/>
      <c r="HW69" s="54"/>
      <c r="HX69" s="54"/>
      <c r="HY69" s="54"/>
      <c r="HZ69" s="54"/>
      <c r="IA69" s="54"/>
      <c r="IB69" s="54"/>
      <c r="IC69" s="54"/>
      <c r="ID69" s="54"/>
      <c r="IE69" s="54"/>
      <c r="IF69" s="54"/>
      <c r="IG69" s="54"/>
      <c r="IH69" s="54"/>
      <c r="II69" s="54"/>
      <c r="IJ69" s="54"/>
      <c r="IK69" s="54"/>
      <c r="IL69" s="54"/>
      <c r="IM69" s="54"/>
      <c r="IN69" s="54"/>
      <c r="IO69" s="54"/>
      <c r="IP69" s="54"/>
      <c r="IQ69" s="54"/>
      <c r="IR69" s="54"/>
      <c r="IS69" s="54"/>
      <c r="IT69" s="54"/>
      <c r="IU69" s="54"/>
    </row>
    <row r="70" spans="1:255" ht="13.8" x14ac:dyDescent="0.25">
      <c r="A70" s="95"/>
      <c r="B70" s="101"/>
      <c r="C70" s="59" t="s">
        <v>99</v>
      </c>
      <c r="D70" s="64"/>
      <c r="E70" s="61"/>
      <c r="F70" s="62"/>
      <c r="G70" s="63"/>
      <c r="H70" s="63"/>
      <c r="I70" s="63"/>
      <c r="J70" s="63"/>
      <c r="K70" s="63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  <c r="DZ70" s="54"/>
      <c r="EA70" s="54"/>
      <c r="EB70" s="54"/>
      <c r="EC70" s="54"/>
      <c r="ED70" s="54"/>
      <c r="EE70" s="54"/>
      <c r="EF70" s="54"/>
      <c r="EG70" s="54"/>
      <c r="EH70" s="54"/>
      <c r="EI70" s="54"/>
      <c r="EJ70" s="54"/>
      <c r="EK70" s="54"/>
      <c r="EL70" s="54"/>
      <c r="EM70" s="54"/>
      <c r="EN70" s="54"/>
      <c r="EO70" s="54"/>
      <c r="EP70" s="54"/>
      <c r="EQ70" s="54"/>
      <c r="ER70" s="54"/>
      <c r="ES70" s="54"/>
      <c r="ET70" s="54"/>
      <c r="EU70" s="54"/>
      <c r="EV70" s="54"/>
      <c r="EW70" s="54"/>
      <c r="EX70" s="54"/>
      <c r="EY70" s="54"/>
      <c r="EZ70" s="54"/>
      <c r="FA70" s="54"/>
      <c r="FB70" s="54"/>
      <c r="FC70" s="54"/>
      <c r="FD70" s="54"/>
      <c r="FE70" s="54"/>
      <c r="FF70" s="54"/>
      <c r="FG70" s="54"/>
      <c r="FH70" s="54"/>
      <c r="FI70" s="54"/>
      <c r="FJ70" s="54"/>
      <c r="FK70" s="54"/>
      <c r="FL70" s="54"/>
      <c r="FM70" s="54"/>
      <c r="FN70" s="54"/>
      <c r="FO70" s="54"/>
      <c r="FP70" s="54"/>
      <c r="FQ70" s="54"/>
      <c r="FR70" s="54"/>
      <c r="FS70" s="54"/>
      <c r="FT70" s="54"/>
      <c r="FU70" s="54"/>
      <c r="FV70" s="54"/>
      <c r="FW70" s="54"/>
      <c r="FX70" s="54"/>
      <c r="FY70" s="54"/>
      <c r="FZ70" s="54"/>
      <c r="GA70" s="54"/>
      <c r="GB70" s="54"/>
      <c r="GC70" s="54"/>
      <c r="GD70" s="54"/>
      <c r="GE70" s="54"/>
      <c r="GF70" s="54"/>
      <c r="GG70" s="54"/>
      <c r="GH70" s="54"/>
      <c r="GI70" s="54"/>
      <c r="GJ70" s="54"/>
      <c r="GK70" s="54"/>
      <c r="GL70" s="54"/>
      <c r="GM70" s="54"/>
      <c r="GN70" s="54"/>
      <c r="GO70" s="54"/>
      <c r="GP70" s="54"/>
      <c r="GQ70" s="54"/>
      <c r="GR70" s="54"/>
      <c r="GS70" s="54"/>
      <c r="GT70" s="54"/>
      <c r="GU70" s="54"/>
      <c r="GV70" s="54"/>
      <c r="GW70" s="54"/>
      <c r="GX70" s="54"/>
      <c r="GY70" s="54"/>
      <c r="GZ70" s="54"/>
      <c r="HA70" s="54"/>
      <c r="HB70" s="54"/>
      <c r="HC70" s="54"/>
      <c r="HD70" s="54"/>
      <c r="HE70" s="54"/>
      <c r="HF70" s="54"/>
      <c r="HG70" s="54"/>
      <c r="HH70" s="54"/>
      <c r="HI70" s="54"/>
      <c r="HJ70" s="54"/>
      <c r="HK70" s="54"/>
      <c r="HL70" s="54"/>
      <c r="HM70" s="54"/>
      <c r="HN70" s="54"/>
      <c r="HO70" s="54"/>
      <c r="HP70" s="54"/>
      <c r="HQ70" s="54"/>
      <c r="HR70" s="54"/>
      <c r="HS70" s="54"/>
      <c r="HT70" s="54"/>
      <c r="HU70" s="54"/>
      <c r="HV70" s="54"/>
      <c r="HW70" s="54"/>
      <c r="HX70" s="54"/>
      <c r="HY70" s="54"/>
      <c r="HZ70" s="54"/>
      <c r="IA70" s="54"/>
      <c r="IB70" s="54"/>
      <c r="IC70" s="54"/>
      <c r="ID70" s="54"/>
      <c r="IE70" s="54"/>
      <c r="IF70" s="54"/>
      <c r="IG70" s="54"/>
      <c r="IH70" s="54"/>
      <c r="II70" s="54"/>
      <c r="IJ70" s="54"/>
      <c r="IK70" s="54"/>
      <c r="IL70" s="54"/>
      <c r="IM70" s="54"/>
      <c r="IN70" s="54"/>
      <c r="IO70" s="54"/>
      <c r="IP70" s="54"/>
      <c r="IQ70" s="54"/>
      <c r="IR70" s="54"/>
      <c r="IS70" s="54"/>
      <c r="IT70" s="54"/>
      <c r="IU70" s="54"/>
    </row>
    <row r="71" spans="1:255" ht="13.8" x14ac:dyDescent="0.25">
      <c r="A71" s="95"/>
      <c r="B71" s="101"/>
      <c r="C71" s="59" t="s">
        <v>100</v>
      </c>
      <c r="D71" s="64"/>
      <c r="E71" s="61"/>
      <c r="F71" s="62"/>
      <c r="G71" s="63"/>
      <c r="H71" s="63"/>
      <c r="I71" s="63"/>
      <c r="J71" s="63"/>
      <c r="K71" s="63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4"/>
      <c r="FU71" s="54"/>
      <c r="FV71" s="54"/>
      <c r="FW71" s="54"/>
      <c r="FX71" s="54"/>
      <c r="FY71" s="54"/>
      <c r="FZ71" s="54"/>
      <c r="GA71" s="54"/>
      <c r="GB71" s="54"/>
      <c r="GC71" s="54"/>
      <c r="GD71" s="54"/>
      <c r="GE71" s="54"/>
      <c r="GF71" s="54"/>
      <c r="GG71" s="54"/>
      <c r="GH71" s="54"/>
      <c r="GI71" s="54"/>
      <c r="GJ71" s="54"/>
      <c r="GK71" s="54"/>
      <c r="GL71" s="54"/>
      <c r="GM71" s="54"/>
      <c r="GN71" s="54"/>
      <c r="GO71" s="54"/>
      <c r="GP71" s="54"/>
      <c r="GQ71" s="54"/>
      <c r="GR71" s="54"/>
      <c r="GS71" s="54"/>
      <c r="GT71" s="54"/>
      <c r="GU71" s="54"/>
      <c r="GV71" s="54"/>
      <c r="GW71" s="54"/>
      <c r="GX71" s="54"/>
      <c r="GY71" s="54"/>
      <c r="GZ71" s="54"/>
      <c r="HA71" s="54"/>
      <c r="HB71" s="54"/>
      <c r="HC71" s="54"/>
      <c r="HD71" s="54"/>
      <c r="HE71" s="54"/>
      <c r="HF71" s="54"/>
      <c r="HG71" s="54"/>
      <c r="HH71" s="54"/>
      <c r="HI71" s="54"/>
      <c r="HJ71" s="54"/>
      <c r="HK71" s="54"/>
      <c r="HL71" s="54"/>
      <c r="HM71" s="54"/>
      <c r="HN71" s="54"/>
      <c r="HO71" s="54"/>
      <c r="HP71" s="54"/>
      <c r="HQ71" s="54"/>
      <c r="HR71" s="54"/>
      <c r="HS71" s="54"/>
      <c r="HT71" s="54"/>
      <c r="HU71" s="54"/>
      <c r="HV71" s="54"/>
      <c r="HW71" s="54"/>
      <c r="HX71" s="54"/>
      <c r="HY71" s="54"/>
      <c r="HZ71" s="54"/>
      <c r="IA71" s="54"/>
      <c r="IB71" s="54"/>
      <c r="IC71" s="54"/>
      <c r="ID71" s="54"/>
      <c r="IE71" s="54"/>
      <c r="IF71" s="54"/>
      <c r="IG71" s="54"/>
      <c r="IH71" s="54"/>
      <c r="II71" s="54"/>
      <c r="IJ71" s="54"/>
      <c r="IK71" s="54"/>
      <c r="IL71" s="54"/>
      <c r="IM71" s="54"/>
      <c r="IN71" s="54"/>
      <c r="IO71" s="54"/>
      <c r="IP71" s="54"/>
      <c r="IQ71" s="54"/>
      <c r="IR71" s="54"/>
      <c r="IS71" s="54"/>
      <c r="IT71" s="54"/>
      <c r="IU71" s="54"/>
    </row>
    <row r="72" spans="1:255" ht="27.6" x14ac:dyDescent="0.25">
      <c r="A72" s="96"/>
      <c r="B72" s="102"/>
      <c r="C72" s="59" t="s">
        <v>103</v>
      </c>
      <c r="D72" s="64"/>
      <c r="E72" s="61"/>
      <c r="F72" s="62"/>
      <c r="G72" s="63"/>
      <c r="H72" s="63"/>
      <c r="I72" s="63"/>
      <c r="J72" s="63"/>
      <c r="K72" s="63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54"/>
      <c r="GD72" s="54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54"/>
      <c r="GU72" s="54"/>
      <c r="GV72" s="54"/>
      <c r="GW72" s="54"/>
      <c r="GX72" s="54"/>
      <c r="GY72" s="54"/>
      <c r="GZ72" s="54"/>
      <c r="HA72" s="54"/>
      <c r="HB72" s="54"/>
      <c r="HC72" s="54"/>
      <c r="HD72" s="54"/>
      <c r="HE72" s="54"/>
      <c r="HF72" s="54"/>
      <c r="HG72" s="54"/>
      <c r="HH72" s="54"/>
      <c r="HI72" s="54"/>
      <c r="HJ72" s="54"/>
      <c r="HK72" s="54"/>
      <c r="HL72" s="54"/>
      <c r="HM72" s="54"/>
      <c r="HN72" s="54"/>
      <c r="HO72" s="54"/>
      <c r="HP72" s="54"/>
      <c r="HQ72" s="54"/>
      <c r="HR72" s="54"/>
      <c r="HS72" s="54"/>
      <c r="HT72" s="54"/>
      <c r="HU72" s="54"/>
      <c r="HV72" s="54"/>
      <c r="HW72" s="54"/>
      <c r="HX72" s="54"/>
      <c r="HY72" s="54"/>
      <c r="HZ72" s="54"/>
      <c r="IA72" s="54"/>
      <c r="IB72" s="54"/>
      <c r="IC72" s="54"/>
      <c r="ID72" s="54"/>
      <c r="IE72" s="54"/>
      <c r="IF72" s="54"/>
      <c r="IG72" s="54"/>
      <c r="IH72" s="54"/>
      <c r="II72" s="54"/>
      <c r="IJ72" s="54"/>
      <c r="IK72" s="54"/>
      <c r="IL72" s="54"/>
      <c r="IM72" s="54"/>
      <c r="IN72" s="54"/>
      <c r="IO72" s="54"/>
      <c r="IP72" s="54"/>
      <c r="IQ72" s="54"/>
      <c r="IR72" s="54"/>
      <c r="IS72" s="54"/>
      <c r="IT72" s="54"/>
      <c r="IU72" s="54"/>
    </row>
    <row r="73" spans="1:255" ht="15" customHeight="1" x14ac:dyDescent="0.25">
      <c r="A73" s="94" t="s">
        <v>41</v>
      </c>
      <c r="B73" s="100" t="s">
        <v>117</v>
      </c>
      <c r="C73" s="59" t="s">
        <v>95</v>
      </c>
      <c r="D73" s="60"/>
      <c r="E73" s="61"/>
      <c r="F73" s="63">
        <f>SUM(G73:K73)</f>
        <v>90582.735000000001</v>
      </c>
      <c r="G73" s="63">
        <f>G75</f>
        <v>7968.5</v>
      </c>
      <c r="H73" s="63">
        <f>H75</f>
        <v>20950.634999999998</v>
      </c>
      <c r="I73" s="63">
        <f>I75</f>
        <v>11952.7</v>
      </c>
      <c r="J73" s="63">
        <v>33010.9</v>
      </c>
      <c r="K73" s="63">
        <f>K75</f>
        <v>16700</v>
      </c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  <c r="FN73" s="54"/>
      <c r="FO73" s="54"/>
      <c r="FP73" s="54"/>
      <c r="FQ73" s="54"/>
      <c r="FR73" s="54"/>
      <c r="FS73" s="54"/>
      <c r="FT73" s="54"/>
      <c r="FU73" s="54"/>
      <c r="FV73" s="54"/>
      <c r="FW73" s="54"/>
      <c r="FX73" s="54"/>
      <c r="FY73" s="54"/>
      <c r="FZ73" s="54"/>
      <c r="GA73" s="54"/>
      <c r="GB73" s="54"/>
      <c r="GC73" s="54"/>
      <c r="GD73" s="54"/>
      <c r="GE73" s="54"/>
      <c r="GF73" s="54"/>
      <c r="GG73" s="54"/>
      <c r="GH73" s="54"/>
      <c r="GI73" s="54"/>
      <c r="GJ73" s="54"/>
      <c r="GK73" s="54"/>
      <c r="GL73" s="54"/>
      <c r="GM73" s="54"/>
      <c r="GN73" s="54"/>
      <c r="GO73" s="54"/>
      <c r="GP73" s="54"/>
      <c r="GQ73" s="54"/>
      <c r="GR73" s="54"/>
      <c r="GS73" s="54"/>
      <c r="GT73" s="54"/>
      <c r="GU73" s="54"/>
      <c r="GV73" s="54"/>
      <c r="GW73" s="54"/>
      <c r="GX73" s="54"/>
      <c r="GY73" s="54"/>
      <c r="GZ73" s="54"/>
      <c r="HA73" s="54"/>
      <c r="HB73" s="54"/>
      <c r="HC73" s="54"/>
      <c r="HD73" s="54"/>
      <c r="HE73" s="54"/>
      <c r="HF73" s="54"/>
      <c r="HG73" s="54"/>
      <c r="HH73" s="54"/>
      <c r="HI73" s="54"/>
      <c r="HJ73" s="54"/>
      <c r="HK73" s="54"/>
      <c r="HL73" s="54"/>
      <c r="HM73" s="54"/>
      <c r="HN73" s="54"/>
      <c r="HO73" s="54"/>
      <c r="HP73" s="54"/>
      <c r="HQ73" s="54"/>
      <c r="HR73" s="54"/>
      <c r="HS73" s="54"/>
      <c r="HT73" s="54"/>
      <c r="HU73" s="54"/>
      <c r="HV73" s="54"/>
      <c r="HW73" s="54"/>
      <c r="HX73" s="54"/>
      <c r="HY73" s="54"/>
      <c r="HZ73" s="54"/>
      <c r="IA73" s="54"/>
      <c r="IB73" s="54"/>
      <c r="IC73" s="54"/>
      <c r="ID73" s="54"/>
      <c r="IE73" s="54"/>
      <c r="IF73" s="54"/>
      <c r="IG73" s="54"/>
      <c r="IH73" s="54"/>
      <c r="II73" s="54"/>
      <c r="IJ73" s="54"/>
      <c r="IK73" s="54"/>
      <c r="IL73" s="54"/>
      <c r="IM73" s="54"/>
      <c r="IN73" s="54"/>
      <c r="IO73" s="54"/>
      <c r="IP73" s="54"/>
      <c r="IQ73" s="54"/>
      <c r="IR73" s="54"/>
      <c r="IS73" s="54"/>
      <c r="IT73" s="54"/>
      <c r="IU73" s="54"/>
    </row>
    <row r="74" spans="1:255" ht="13.8" x14ac:dyDescent="0.25">
      <c r="A74" s="95"/>
      <c r="B74" s="101"/>
      <c r="C74" s="59" t="s">
        <v>96</v>
      </c>
      <c r="D74" s="60"/>
      <c r="E74" s="61"/>
      <c r="F74" s="63"/>
      <c r="G74" s="63"/>
      <c r="H74" s="63"/>
      <c r="I74" s="63"/>
      <c r="J74" s="63"/>
      <c r="K74" s="63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  <c r="EQ74" s="54"/>
      <c r="ER74" s="54"/>
      <c r="ES74" s="54"/>
      <c r="ET74" s="54"/>
      <c r="EU74" s="54"/>
      <c r="EV74" s="54"/>
      <c r="EW74" s="54"/>
      <c r="EX74" s="54"/>
      <c r="EY74" s="54"/>
      <c r="EZ74" s="54"/>
      <c r="FA74" s="54"/>
      <c r="FB74" s="54"/>
      <c r="FC74" s="54"/>
      <c r="FD74" s="54"/>
      <c r="FE74" s="54"/>
      <c r="FF74" s="54"/>
      <c r="FG74" s="54"/>
      <c r="FH74" s="54"/>
      <c r="FI74" s="54"/>
      <c r="FJ74" s="54"/>
      <c r="FK74" s="54"/>
      <c r="FL74" s="54"/>
      <c r="FM74" s="54"/>
      <c r="FN74" s="54"/>
      <c r="FO74" s="54"/>
      <c r="FP74" s="54"/>
      <c r="FQ74" s="54"/>
      <c r="FR74" s="54"/>
      <c r="FS74" s="54"/>
      <c r="FT74" s="54"/>
      <c r="FU74" s="54"/>
      <c r="FV74" s="54"/>
      <c r="FW74" s="54"/>
      <c r="FX74" s="54"/>
      <c r="FY74" s="54"/>
      <c r="FZ74" s="54"/>
      <c r="GA74" s="54"/>
      <c r="GB74" s="54"/>
      <c r="GC74" s="54"/>
      <c r="GD74" s="54"/>
      <c r="GE74" s="54"/>
      <c r="GF74" s="54"/>
      <c r="GG74" s="54"/>
      <c r="GH74" s="54"/>
      <c r="GI74" s="54"/>
      <c r="GJ74" s="54"/>
      <c r="GK74" s="54"/>
      <c r="GL74" s="54"/>
      <c r="GM74" s="54"/>
      <c r="GN74" s="54"/>
      <c r="GO74" s="54"/>
      <c r="GP74" s="54"/>
      <c r="GQ74" s="54"/>
      <c r="GR74" s="54"/>
      <c r="GS74" s="54"/>
      <c r="GT74" s="54"/>
      <c r="GU74" s="54"/>
      <c r="GV74" s="54"/>
      <c r="GW74" s="54"/>
      <c r="GX74" s="54"/>
      <c r="GY74" s="54"/>
      <c r="GZ74" s="54"/>
      <c r="HA74" s="54"/>
      <c r="HB74" s="54"/>
      <c r="HC74" s="54"/>
      <c r="HD74" s="54"/>
      <c r="HE74" s="54"/>
      <c r="HF74" s="54"/>
      <c r="HG74" s="54"/>
      <c r="HH74" s="54"/>
      <c r="HI74" s="54"/>
      <c r="HJ74" s="54"/>
      <c r="HK74" s="54"/>
      <c r="HL74" s="54"/>
      <c r="HM74" s="54"/>
      <c r="HN74" s="54"/>
      <c r="HO74" s="54"/>
      <c r="HP74" s="54"/>
      <c r="HQ74" s="54"/>
      <c r="HR74" s="54"/>
      <c r="HS74" s="54"/>
      <c r="HT74" s="54"/>
      <c r="HU74" s="54"/>
      <c r="HV74" s="54"/>
      <c r="HW74" s="54"/>
      <c r="HX74" s="54"/>
      <c r="HY74" s="54"/>
      <c r="HZ74" s="54"/>
      <c r="IA74" s="54"/>
      <c r="IB74" s="54"/>
      <c r="IC74" s="54"/>
      <c r="ID74" s="54"/>
      <c r="IE74" s="54"/>
      <c r="IF74" s="54"/>
      <c r="IG74" s="54"/>
      <c r="IH74" s="54"/>
      <c r="II74" s="54"/>
      <c r="IJ74" s="54"/>
      <c r="IK74" s="54"/>
      <c r="IL74" s="54"/>
      <c r="IM74" s="54"/>
      <c r="IN74" s="54"/>
      <c r="IO74" s="54"/>
      <c r="IP74" s="54"/>
      <c r="IQ74" s="54"/>
      <c r="IR74" s="54"/>
      <c r="IS74" s="54"/>
      <c r="IT74" s="54"/>
      <c r="IU74" s="54"/>
    </row>
    <row r="75" spans="1:255" ht="13.8" x14ac:dyDescent="0.25">
      <c r="A75" s="95"/>
      <c r="B75" s="101"/>
      <c r="C75" s="59" t="s">
        <v>97</v>
      </c>
      <c r="D75" s="61">
        <v>808</v>
      </c>
      <c r="E75" s="61">
        <v>1220209990</v>
      </c>
      <c r="F75" s="63">
        <f>SUM(G75:K75)</f>
        <v>90582.735000000001</v>
      </c>
      <c r="G75" s="63">
        <v>7968.5</v>
      </c>
      <c r="H75" s="63">
        <v>20950.634999999998</v>
      </c>
      <c r="I75" s="63">
        <v>11952.7</v>
      </c>
      <c r="J75" s="63">
        <v>33010.9</v>
      </c>
      <c r="K75" s="63">
        <v>16700</v>
      </c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54"/>
      <c r="EJ75" s="54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54"/>
      <c r="EW75" s="54"/>
      <c r="EX75" s="54"/>
      <c r="EY75" s="54"/>
      <c r="EZ75" s="54"/>
      <c r="FA75" s="54"/>
      <c r="FB75" s="54"/>
      <c r="FC75" s="54"/>
      <c r="FD75" s="54"/>
      <c r="FE75" s="54"/>
      <c r="FF75" s="54"/>
      <c r="FG75" s="54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4"/>
      <c r="FU75" s="54"/>
      <c r="FV75" s="54"/>
      <c r="FW75" s="54"/>
      <c r="FX75" s="54"/>
      <c r="FY75" s="54"/>
      <c r="FZ75" s="54"/>
      <c r="GA75" s="54"/>
      <c r="GB75" s="54"/>
      <c r="GC75" s="54"/>
      <c r="GD75" s="54"/>
      <c r="GE75" s="54"/>
      <c r="GF75" s="54"/>
      <c r="GG75" s="54"/>
      <c r="GH75" s="54"/>
      <c r="GI75" s="54"/>
      <c r="GJ75" s="54"/>
      <c r="GK75" s="54"/>
      <c r="GL75" s="54"/>
      <c r="GM75" s="54"/>
      <c r="GN75" s="54"/>
      <c r="GO75" s="54"/>
      <c r="GP75" s="54"/>
      <c r="GQ75" s="54"/>
      <c r="GR75" s="54"/>
      <c r="GS75" s="54"/>
      <c r="GT75" s="54"/>
      <c r="GU75" s="54"/>
      <c r="GV75" s="54"/>
      <c r="GW75" s="54"/>
      <c r="GX75" s="54"/>
      <c r="GY75" s="54"/>
      <c r="GZ75" s="54"/>
      <c r="HA75" s="54"/>
      <c r="HB75" s="54"/>
      <c r="HC75" s="54"/>
      <c r="HD75" s="54"/>
      <c r="HE75" s="54"/>
      <c r="HF75" s="54"/>
      <c r="HG75" s="54"/>
      <c r="HH75" s="54"/>
      <c r="HI75" s="54"/>
      <c r="HJ75" s="54"/>
      <c r="HK75" s="54"/>
      <c r="HL75" s="54"/>
      <c r="HM75" s="54"/>
      <c r="HN75" s="54"/>
      <c r="HO75" s="54"/>
      <c r="HP75" s="54"/>
      <c r="HQ75" s="54"/>
      <c r="HR75" s="54"/>
      <c r="HS75" s="54"/>
      <c r="HT75" s="54"/>
      <c r="HU75" s="54"/>
      <c r="HV75" s="54"/>
      <c r="HW75" s="54"/>
      <c r="HX75" s="54"/>
      <c r="HY75" s="54"/>
      <c r="HZ75" s="54"/>
      <c r="IA75" s="54"/>
      <c r="IB75" s="54"/>
      <c r="IC75" s="54"/>
      <c r="ID75" s="54"/>
      <c r="IE75" s="54"/>
      <c r="IF75" s="54"/>
      <c r="IG75" s="54"/>
      <c r="IH75" s="54"/>
      <c r="II75" s="54"/>
      <c r="IJ75" s="54"/>
      <c r="IK75" s="54"/>
      <c r="IL75" s="54"/>
      <c r="IM75" s="54"/>
      <c r="IN75" s="54"/>
      <c r="IO75" s="54"/>
      <c r="IP75" s="54"/>
      <c r="IQ75" s="54"/>
      <c r="IR75" s="54"/>
      <c r="IS75" s="54"/>
      <c r="IT75" s="54"/>
      <c r="IU75" s="54"/>
    </row>
    <row r="76" spans="1:255" ht="13.8" x14ac:dyDescent="0.25">
      <c r="A76" s="95"/>
      <c r="B76" s="101"/>
      <c r="C76" s="59" t="s">
        <v>98</v>
      </c>
      <c r="D76" s="64"/>
      <c r="E76" s="61"/>
      <c r="F76" s="63"/>
      <c r="G76" s="63"/>
      <c r="H76" s="63"/>
      <c r="I76" s="63"/>
      <c r="J76" s="63"/>
      <c r="K76" s="63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  <c r="FM76" s="54"/>
      <c r="FN76" s="54"/>
      <c r="FO76" s="54"/>
      <c r="FP76" s="54"/>
      <c r="FQ76" s="54"/>
      <c r="FR76" s="54"/>
      <c r="FS76" s="54"/>
      <c r="FT76" s="54"/>
      <c r="FU76" s="54"/>
      <c r="FV76" s="54"/>
      <c r="FW76" s="54"/>
      <c r="FX76" s="54"/>
      <c r="FY76" s="54"/>
      <c r="FZ76" s="54"/>
      <c r="GA76" s="54"/>
      <c r="GB76" s="54"/>
      <c r="GC76" s="54"/>
      <c r="GD76" s="54"/>
      <c r="GE76" s="54"/>
      <c r="GF76" s="54"/>
      <c r="GG76" s="54"/>
      <c r="GH76" s="54"/>
      <c r="GI76" s="54"/>
      <c r="GJ76" s="54"/>
      <c r="GK76" s="54"/>
      <c r="GL76" s="54"/>
      <c r="GM76" s="54"/>
      <c r="GN76" s="54"/>
      <c r="GO76" s="54"/>
      <c r="GP76" s="54"/>
      <c r="GQ76" s="54"/>
      <c r="GR76" s="54"/>
      <c r="GS76" s="54"/>
      <c r="GT76" s="54"/>
      <c r="GU76" s="54"/>
      <c r="GV76" s="54"/>
      <c r="GW76" s="54"/>
      <c r="GX76" s="54"/>
      <c r="GY76" s="54"/>
      <c r="GZ76" s="54"/>
      <c r="HA76" s="54"/>
      <c r="HB76" s="54"/>
      <c r="HC76" s="54"/>
      <c r="HD76" s="54"/>
      <c r="HE76" s="54"/>
      <c r="HF76" s="54"/>
      <c r="HG76" s="54"/>
      <c r="HH76" s="54"/>
      <c r="HI76" s="54"/>
      <c r="HJ76" s="54"/>
      <c r="HK76" s="54"/>
      <c r="HL76" s="54"/>
      <c r="HM76" s="54"/>
      <c r="HN76" s="54"/>
      <c r="HO76" s="54"/>
      <c r="HP76" s="54"/>
      <c r="HQ76" s="54"/>
      <c r="HR76" s="54"/>
      <c r="HS76" s="54"/>
      <c r="HT76" s="54"/>
      <c r="HU76" s="54"/>
      <c r="HV76" s="54"/>
      <c r="HW76" s="54"/>
      <c r="HX76" s="54"/>
      <c r="HY76" s="54"/>
      <c r="HZ76" s="54"/>
      <c r="IA76" s="54"/>
      <c r="IB76" s="54"/>
      <c r="IC76" s="54"/>
      <c r="ID76" s="54"/>
      <c r="IE76" s="54"/>
      <c r="IF76" s="54"/>
      <c r="IG76" s="54"/>
      <c r="IH76" s="54"/>
      <c r="II76" s="54"/>
      <c r="IJ76" s="54"/>
      <c r="IK76" s="54"/>
      <c r="IL76" s="54"/>
      <c r="IM76" s="54"/>
      <c r="IN76" s="54"/>
      <c r="IO76" s="54"/>
      <c r="IP76" s="54"/>
      <c r="IQ76" s="54"/>
      <c r="IR76" s="54"/>
      <c r="IS76" s="54"/>
      <c r="IT76" s="54"/>
      <c r="IU76" s="54"/>
    </row>
    <row r="77" spans="1:255" ht="13.8" x14ac:dyDescent="0.25">
      <c r="A77" s="95"/>
      <c r="B77" s="101"/>
      <c r="C77" s="59" t="s">
        <v>99</v>
      </c>
      <c r="D77" s="64"/>
      <c r="E77" s="61"/>
      <c r="F77" s="63"/>
      <c r="G77" s="63"/>
      <c r="H77" s="63"/>
      <c r="I77" s="63"/>
      <c r="J77" s="63"/>
      <c r="K77" s="63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4"/>
      <c r="ET77" s="54"/>
      <c r="EU77" s="54"/>
      <c r="EV77" s="54"/>
      <c r="EW77" s="54"/>
      <c r="EX77" s="54"/>
      <c r="EY77" s="54"/>
      <c r="EZ77" s="54"/>
      <c r="FA77" s="54"/>
      <c r="FB77" s="54"/>
      <c r="FC77" s="54"/>
      <c r="FD77" s="54"/>
      <c r="FE77" s="54"/>
      <c r="FF77" s="54"/>
      <c r="FG77" s="54"/>
      <c r="FH77" s="54"/>
      <c r="FI77" s="54"/>
      <c r="FJ77" s="54"/>
      <c r="FK77" s="54"/>
      <c r="FL77" s="54"/>
      <c r="FM77" s="54"/>
      <c r="FN77" s="54"/>
      <c r="FO77" s="54"/>
      <c r="FP77" s="54"/>
      <c r="FQ77" s="54"/>
      <c r="FR77" s="54"/>
      <c r="FS77" s="54"/>
      <c r="FT77" s="54"/>
      <c r="FU77" s="54"/>
      <c r="FV77" s="54"/>
      <c r="FW77" s="54"/>
      <c r="FX77" s="54"/>
      <c r="FY77" s="54"/>
      <c r="FZ77" s="54"/>
      <c r="GA77" s="54"/>
      <c r="GB77" s="54"/>
      <c r="GC77" s="54"/>
      <c r="GD77" s="54"/>
      <c r="GE77" s="54"/>
      <c r="GF77" s="54"/>
      <c r="GG77" s="54"/>
      <c r="GH77" s="54"/>
      <c r="GI77" s="54"/>
      <c r="GJ77" s="54"/>
      <c r="GK77" s="54"/>
      <c r="GL77" s="54"/>
      <c r="GM77" s="54"/>
      <c r="GN77" s="54"/>
      <c r="GO77" s="54"/>
      <c r="GP77" s="54"/>
      <c r="GQ77" s="54"/>
      <c r="GR77" s="54"/>
      <c r="GS77" s="54"/>
      <c r="GT77" s="54"/>
      <c r="GU77" s="54"/>
      <c r="GV77" s="54"/>
      <c r="GW77" s="54"/>
      <c r="GX77" s="54"/>
      <c r="GY77" s="54"/>
      <c r="GZ77" s="54"/>
      <c r="HA77" s="54"/>
      <c r="HB77" s="54"/>
      <c r="HC77" s="54"/>
      <c r="HD77" s="54"/>
      <c r="HE77" s="54"/>
      <c r="HF77" s="54"/>
      <c r="HG77" s="54"/>
      <c r="HH77" s="54"/>
      <c r="HI77" s="54"/>
      <c r="HJ77" s="54"/>
      <c r="HK77" s="54"/>
      <c r="HL77" s="54"/>
      <c r="HM77" s="54"/>
      <c r="HN77" s="54"/>
      <c r="HO77" s="54"/>
      <c r="HP77" s="54"/>
      <c r="HQ77" s="54"/>
      <c r="HR77" s="54"/>
      <c r="HS77" s="54"/>
      <c r="HT77" s="54"/>
      <c r="HU77" s="54"/>
      <c r="HV77" s="54"/>
      <c r="HW77" s="54"/>
      <c r="HX77" s="54"/>
      <c r="HY77" s="54"/>
      <c r="HZ77" s="54"/>
      <c r="IA77" s="54"/>
      <c r="IB77" s="54"/>
      <c r="IC77" s="54"/>
      <c r="ID77" s="54"/>
      <c r="IE77" s="54"/>
      <c r="IF77" s="54"/>
      <c r="IG77" s="54"/>
      <c r="IH77" s="54"/>
      <c r="II77" s="54"/>
      <c r="IJ77" s="54"/>
      <c r="IK77" s="54"/>
      <c r="IL77" s="54"/>
      <c r="IM77" s="54"/>
      <c r="IN77" s="54"/>
      <c r="IO77" s="54"/>
      <c r="IP77" s="54"/>
      <c r="IQ77" s="54"/>
      <c r="IR77" s="54"/>
      <c r="IS77" s="54"/>
      <c r="IT77" s="54"/>
      <c r="IU77" s="54"/>
    </row>
    <row r="78" spans="1:255" ht="13.8" x14ac:dyDescent="0.25">
      <c r="A78" s="95"/>
      <c r="B78" s="101"/>
      <c r="C78" s="59" t="s">
        <v>100</v>
      </c>
      <c r="D78" s="64"/>
      <c r="E78" s="61"/>
      <c r="F78" s="63"/>
      <c r="G78" s="63"/>
      <c r="H78" s="63"/>
      <c r="I78" s="63"/>
      <c r="J78" s="63"/>
      <c r="K78" s="63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  <c r="FL78" s="54"/>
      <c r="FM78" s="54"/>
      <c r="FN78" s="54"/>
      <c r="FO78" s="54"/>
      <c r="FP78" s="54"/>
      <c r="FQ78" s="54"/>
      <c r="FR78" s="54"/>
      <c r="FS78" s="54"/>
      <c r="FT78" s="54"/>
      <c r="FU78" s="54"/>
      <c r="FV78" s="54"/>
      <c r="FW78" s="54"/>
      <c r="FX78" s="54"/>
      <c r="FY78" s="54"/>
      <c r="FZ78" s="54"/>
      <c r="GA78" s="54"/>
      <c r="GB78" s="54"/>
      <c r="GC78" s="54"/>
      <c r="GD78" s="54"/>
      <c r="GE78" s="54"/>
      <c r="GF78" s="54"/>
      <c r="GG78" s="54"/>
      <c r="GH78" s="54"/>
      <c r="GI78" s="54"/>
      <c r="GJ78" s="54"/>
      <c r="GK78" s="54"/>
      <c r="GL78" s="54"/>
      <c r="GM78" s="54"/>
      <c r="GN78" s="54"/>
      <c r="GO78" s="54"/>
      <c r="GP78" s="54"/>
      <c r="GQ78" s="54"/>
      <c r="GR78" s="54"/>
      <c r="GS78" s="54"/>
      <c r="GT78" s="54"/>
      <c r="GU78" s="54"/>
      <c r="GV78" s="54"/>
      <c r="GW78" s="54"/>
      <c r="GX78" s="54"/>
      <c r="GY78" s="54"/>
      <c r="GZ78" s="54"/>
      <c r="HA78" s="54"/>
      <c r="HB78" s="54"/>
      <c r="HC78" s="54"/>
      <c r="HD78" s="54"/>
      <c r="HE78" s="54"/>
      <c r="HF78" s="54"/>
      <c r="HG78" s="54"/>
      <c r="HH78" s="54"/>
      <c r="HI78" s="54"/>
      <c r="HJ78" s="54"/>
      <c r="HK78" s="54"/>
      <c r="HL78" s="54"/>
      <c r="HM78" s="54"/>
      <c r="HN78" s="54"/>
      <c r="HO78" s="54"/>
      <c r="HP78" s="54"/>
      <c r="HQ78" s="54"/>
      <c r="HR78" s="54"/>
      <c r="HS78" s="54"/>
      <c r="HT78" s="54"/>
      <c r="HU78" s="54"/>
      <c r="HV78" s="54"/>
      <c r="HW78" s="54"/>
      <c r="HX78" s="54"/>
      <c r="HY78" s="54"/>
      <c r="HZ78" s="54"/>
      <c r="IA78" s="54"/>
      <c r="IB78" s="54"/>
      <c r="IC78" s="54"/>
      <c r="ID78" s="54"/>
      <c r="IE78" s="54"/>
      <c r="IF78" s="54"/>
      <c r="IG78" s="54"/>
      <c r="IH78" s="54"/>
      <c r="II78" s="54"/>
      <c r="IJ78" s="54"/>
      <c r="IK78" s="54"/>
      <c r="IL78" s="54"/>
      <c r="IM78" s="54"/>
      <c r="IN78" s="54"/>
      <c r="IO78" s="54"/>
      <c r="IP78" s="54"/>
      <c r="IQ78" s="54"/>
      <c r="IR78" s="54"/>
      <c r="IS78" s="54"/>
      <c r="IT78" s="54"/>
      <c r="IU78" s="54"/>
    </row>
    <row r="79" spans="1:255" ht="27.6" x14ac:dyDescent="0.25">
      <c r="A79" s="96"/>
      <c r="B79" s="102"/>
      <c r="C79" s="59" t="s">
        <v>103</v>
      </c>
      <c r="D79" s="64"/>
      <c r="E79" s="61"/>
      <c r="F79" s="63"/>
      <c r="G79" s="63"/>
      <c r="H79" s="63"/>
      <c r="I79" s="63"/>
      <c r="J79" s="63"/>
      <c r="K79" s="63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  <c r="EE79" s="54"/>
      <c r="EF79" s="54"/>
      <c r="EG79" s="54"/>
      <c r="EH79" s="54"/>
      <c r="EI79" s="54"/>
      <c r="EJ79" s="54"/>
      <c r="EK79" s="54"/>
      <c r="EL79" s="54"/>
      <c r="EM79" s="54"/>
      <c r="EN79" s="54"/>
      <c r="EO79" s="54"/>
      <c r="EP79" s="54"/>
      <c r="EQ79" s="54"/>
      <c r="ER79" s="54"/>
      <c r="ES79" s="54"/>
      <c r="ET79" s="54"/>
      <c r="EU79" s="54"/>
      <c r="EV79" s="54"/>
      <c r="EW79" s="54"/>
      <c r="EX79" s="54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4"/>
      <c r="FL79" s="54"/>
      <c r="FM79" s="54"/>
      <c r="FN79" s="54"/>
      <c r="FO79" s="54"/>
      <c r="FP79" s="54"/>
      <c r="FQ79" s="54"/>
      <c r="FR79" s="54"/>
      <c r="FS79" s="54"/>
      <c r="FT79" s="54"/>
      <c r="FU79" s="54"/>
      <c r="FV79" s="54"/>
      <c r="FW79" s="54"/>
      <c r="FX79" s="54"/>
      <c r="FY79" s="54"/>
      <c r="FZ79" s="54"/>
      <c r="GA79" s="54"/>
      <c r="GB79" s="54"/>
      <c r="GC79" s="54"/>
      <c r="GD79" s="54"/>
      <c r="GE79" s="54"/>
      <c r="GF79" s="54"/>
      <c r="GG79" s="54"/>
      <c r="GH79" s="54"/>
      <c r="GI79" s="54"/>
      <c r="GJ79" s="54"/>
      <c r="GK79" s="54"/>
      <c r="GL79" s="54"/>
      <c r="GM79" s="54"/>
      <c r="GN79" s="54"/>
      <c r="GO79" s="54"/>
      <c r="GP79" s="54"/>
      <c r="GQ79" s="54"/>
      <c r="GR79" s="54"/>
      <c r="GS79" s="54"/>
      <c r="GT79" s="54"/>
      <c r="GU79" s="54"/>
      <c r="GV79" s="54"/>
      <c r="GW79" s="54"/>
      <c r="GX79" s="54"/>
      <c r="GY79" s="54"/>
      <c r="GZ79" s="54"/>
      <c r="HA79" s="54"/>
      <c r="HB79" s="54"/>
      <c r="HC79" s="54"/>
      <c r="HD79" s="54"/>
      <c r="HE79" s="54"/>
      <c r="HF79" s="54"/>
      <c r="HG79" s="54"/>
      <c r="HH79" s="54"/>
      <c r="HI79" s="54"/>
      <c r="HJ79" s="54"/>
      <c r="HK79" s="54"/>
      <c r="HL79" s="54"/>
      <c r="HM79" s="54"/>
      <c r="HN79" s="54"/>
      <c r="HO79" s="54"/>
      <c r="HP79" s="54"/>
      <c r="HQ79" s="54"/>
      <c r="HR79" s="54"/>
      <c r="HS79" s="54"/>
      <c r="HT79" s="54"/>
      <c r="HU79" s="54"/>
      <c r="HV79" s="54"/>
      <c r="HW79" s="54"/>
      <c r="HX79" s="54"/>
      <c r="HY79" s="54"/>
      <c r="HZ79" s="54"/>
      <c r="IA79" s="54"/>
      <c r="IB79" s="54"/>
      <c r="IC79" s="54"/>
      <c r="ID79" s="54"/>
      <c r="IE79" s="54"/>
      <c r="IF79" s="54"/>
      <c r="IG79" s="54"/>
      <c r="IH79" s="54"/>
      <c r="II79" s="54"/>
      <c r="IJ79" s="54"/>
      <c r="IK79" s="54"/>
      <c r="IL79" s="54"/>
      <c r="IM79" s="54"/>
      <c r="IN79" s="54"/>
      <c r="IO79" s="54"/>
      <c r="IP79" s="54"/>
      <c r="IQ79" s="54"/>
      <c r="IR79" s="54"/>
      <c r="IS79" s="54"/>
      <c r="IT79" s="54"/>
      <c r="IU79" s="54"/>
    </row>
    <row r="80" spans="1:255" ht="15" customHeight="1" x14ac:dyDescent="0.25">
      <c r="A80" s="94" t="s">
        <v>43</v>
      </c>
      <c r="B80" s="100" t="s">
        <v>118</v>
      </c>
      <c r="C80" s="59" t="s">
        <v>95</v>
      </c>
      <c r="D80" s="60"/>
      <c r="E80" s="61"/>
      <c r="F80" s="63">
        <f>SUM(G80:K80)</f>
        <v>5781.3150000000005</v>
      </c>
      <c r="G80" s="63">
        <f>G82</f>
        <v>0</v>
      </c>
      <c r="H80" s="63">
        <f>H82</f>
        <v>2481.3150000000001</v>
      </c>
      <c r="I80" s="63">
        <f>I82</f>
        <v>2250</v>
      </c>
      <c r="J80" s="63">
        <v>750</v>
      </c>
      <c r="K80" s="63">
        <f>K82</f>
        <v>300</v>
      </c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54"/>
      <c r="FE80" s="54"/>
      <c r="FF80" s="54"/>
      <c r="FG80" s="54"/>
      <c r="FH80" s="54"/>
      <c r="FI80" s="54"/>
      <c r="FJ80" s="54"/>
      <c r="FK80" s="54"/>
      <c r="FL80" s="54"/>
      <c r="FM80" s="54"/>
      <c r="FN80" s="54"/>
      <c r="FO80" s="54"/>
      <c r="FP80" s="54"/>
      <c r="FQ80" s="54"/>
      <c r="FR80" s="54"/>
      <c r="FS80" s="54"/>
      <c r="FT80" s="54"/>
      <c r="FU80" s="54"/>
      <c r="FV80" s="54"/>
      <c r="FW80" s="54"/>
      <c r="FX80" s="54"/>
      <c r="FY80" s="54"/>
      <c r="FZ80" s="54"/>
      <c r="GA80" s="54"/>
      <c r="GB80" s="54"/>
      <c r="GC80" s="54"/>
      <c r="GD80" s="54"/>
      <c r="GE80" s="54"/>
      <c r="GF80" s="54"/>
      <c r="GG80" s="54"/>
      <c r="GH80" s="54"/>
      <c r="GI80" s="54"/>
      <c r="GJ80" s="54"/>
      <c r="GK80" s="54"/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/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/>
      <c r="IN80" s="54"/>
      <c r="IO80" s="54"/>
      <c r="IP80" s="54"/>
      <c r="IQ80" s="54"/>
      <c r="IR80" s="54"/>
      <c r="IS80" s="54"/>
      <c r="IT80" s="54"/>
      <c r="IU80" s="54"/>
    </row>
    <row r="81" spans="1:255" ht="13.8" x14ac:dyDescent="0.25">
      <c r="A81" s="95"/>
      <c r="B81" s="101"/>
      <c r="C81" s="59" t="s">
        <v>96</v>
      </c>
      <c r="D81" s="60"/>
      <c r="E81" s="61"/>
      <c r="F81" s="63"/>
      <c r="G81" s="63"/>
      <c r="H81" s="63"/>
      <c r="I81" s="63"/>
      <c r="J81" s="63"/>
      <c r="K81" s="63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/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  <c r="EQ81" s="54"/>
      <c r="ER81" s="54"/>
      <c r="ES81" s="54"/>
      <c r="ET81" s="54"/>
      <c r="EU81" s="54"/>
      <c r="EV81" s="54"/>
      <c r="EW81" s="54"/>
      <c r="EX81" s="54"/>
      <c r="EY81" s="54"/>
      <c r="EZ81" s="54"/>
      <c r="FA81" s="54"/>
      <c r="FB81" s="54"/>
      <c r="FC81" s="54"/>
      <c r="FD81" s="54"/>
      <c r="FE81" s="54"/>
      <c r="FF81" s="54"/>
      <c r="FG81" s="54"/>
      <c r="FH81" s="54"/>
      <c r="FI81" s="54"/>
      <c r="FJ81" s="54"/>
      <c r="FK81" s="54"/>
      <c r="FL81" s="54"/>
      <c r="FM81" s="54"/>
      <c r="FN81" s="54"/>
      <c r="FO81" s="54"/>
      <c r="FP81" s="54"/>
      <c r="FQ81" s="54"/>
      <c r="FR81" s="54"/>
      <c r="FS81" s="54"/>
      <c r="FT81" s="54"/>
      <c r="FU81" s="54"/>
      <c r="FV81" s="54"/>
      <c r="FW81" s="54"/>
      <c r="FX81" s="54"/>
      <c r="FY81" s="54"/>
      <c r="FZ81" s="54"/>
      <c r="GA81" s="54"/>
      <c r="GB81" s="54"/>
      <c r="GC81" s="54"/>
      <c r="GD81" s="54"/>
      <c r="GE81" s="54"/>
      <c r="GF81" s="54"/>
      <c r="GG81" s="54"/>
      <c r="GH81" s="54"/>
      <c r="GI81" s="54"/>
      <c r="GJ81" s="54"/>
      <c r="GK81" s="54"/>
      <c r="GL81" s="54"/>
      <c r="GM81" s="54"/>
      <c r="GN81" s="54"/>
      <c r="GO81" s="54"/>
      <c r="GP81" s="54"/>
      <c r="GQ81" s="54"/>
      <c r="GR81" s="54"/>
      <c r="GS81" s="54"/>
      <c r="GT81" s="54"/>
      <c r="GU81" s="54"/>
      <c r="GV81" s="54"/>
      <c r="GW81" s="54"/>
      <c r="GX81" s="54"/>
      <c r="GY81" s="54"/>
      <c r="GZ81" s="54"/>
      <c r="HA81" s="54"/>
      <c r="HB81" s="54"/>
      <c r="HC81" s="54"/>
      <c r="HD81" s="54"/>
      <c r="HE81" s="54"/>
      <c r="HF81" s="54"/>
      <c r="HG81" s="54"/>
      <c r="HH81" s="54"/>
      <c r="HI81" s="54"/>
      <c r="HJ81" s="54"/>
      <c r="HK81" s="54"/>
      <c r="HL81" s="54"/>
      <c r="HM81" s="54"/>
      <c r="HN81" s="54"/>
      <c r="HO81" s="54"/>
      <c r="HP81" s="54"/>
      <c r="HQ81" s="54"/>
      <c r="HR81" s="54"/>
      <c r="HS81" s="54"/>
      <c r="HT81" s="54"/>
      <c r="HU81" s="54"/>
      <c r="HV81" s="54"/>
      <c r="HW81" s="54"/>
      <c r="HX81" s="54"/>
      <c r="HY81" s="54"/>
      <c r="HZ81" s="54"/>
      <c r="IA81" s="54"/>
      <c r="IB81" s="54"/>
      <c r="IC81" s="54"/>
      <c r="ID81" s="54"/>
      <c r="IE81" s="54"/>
      <c r="IF81" s="54"/>
      <c r="IG81" s="54"/>
      <c r="IH81" s="54"/>
      <c r="II81" s="54"/>
      <c r="IJ81" s="54"/>
      <c r="IK81" s="54"/>
      <c r="IL81" s="54"/>
      <c r="IM81" s="54"/>
      <c r="IN81" s="54"/>
      <c r="IO81" s="54"/>
      <c r="IP81" s="54"/>
      <c r="IQ81" s="54"/>
      <c r="IR81" s="54"/>
      <c r="IS81" s="54"/>
      <c r="IT81" s="54"/>
      <c r="IU81" s="54"/>
    </row>
    <row r="82" spans="1:255" ht="13.8" x14ac:dyDescent="0.25">
      <c r="A82" s="95"/>
      <c r="B82" s="101"/>
      <c r="C82" s="59" t="s">
        <v>97</v>
      </c>
      <c r="D82" s="61">
        <v>808</v>
      </c>
      <c r="E82" s="61">
        <v>1220309990</v>
      </c>
      <c r="F82" s="63">
        <f>SUM(G82:K82)</f>
        <v>5781.3150000000005</v>
      </c>
      <c r="G82" s="63">
        <v>0</v>
      </c>
      <c r="H82" s="63">
        <v>2481.3150000000001</v>
      </c>
      <c r="I82" s="63">
        <v>2250</v>
      </c>
      <c r="J82" s="63">
        <v>750</v>
      </c>
      <c r="K82" s="63">
        <v>300</v>
      </c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  <c r="EG82" s="54"/>
      <c r="EH82" s="54"/>
      <c r="EI82" s="54"/>
      <c r="EJ82" s="54"/>
      <c r="EK82" s="54"/>
      <c r="EL82" s="54"/>
      <c r="EM82" s="54"/>
      <c r="EN82" s="54"/>
      <c r="EO82" s="54"/>
      <c r="EP82" s="54"/>
      <c r="EQ82" s="54"/>
      <c r="ER82" s="54"/>
      <c r="ES82" s="54"/>
      <c r="ET82" s="54"/>
      <c r="EU82" s="54"/>
      <c r="EV82" s="54"/>
      <c r="EW82" s="54"/>
      <c r="EX82" s="54"/>
      <c r="EY82" s="54"/>
      <c r="EZ82" s="54"/>
      <c r="FA82" s="54"/>
      <c r="FB82" s="54"/>
      <c r="FC82" s="54"/>
      <c r="FD82" s="54"/>
      <c r="FE82" s="54"/>
      <c r="FF82" s="54"/>
      <c r="FG82" s="54"/>
      <c r="FH82" s="54"/>
      <c r="FI82" s="54"/>
      <c r="FJ82" s="54"/>
      <c r="FK82" s="54"/>
      <c r="FL82" s="54"/>
      <c r="FM82" s="54"/>
      <c r="FN82" s="54"/>
      <c r="FO82" s="54"/>
      <c r="FP82" s="54"/>
      <c r="FQ82" s="54"/>
      <c r="FR82" s="54"/>
      <c r="FS82" s="54"/>
      <c r="FT82" s="54"/>
      <c r="FU82" s="54"/>
      <c r="FV82" s="54"/>
      <c r="FW82" s="54"/>
      <c r="FX82" s="54"/>
      <c r="FY82" s="54"/>
      <c r="FZ82" s="54"/>
      <c r="GA82" s="54"/>
      <c r="GB82" s="54"/>
      <c r="GC82" s="54"/>
      <c r="GD82" s="54"/>
      <c r="GE82" s="54"/>
      <c r="GF82" s="54"/>
      <c r="GG82" s="54"/>
      <c r="GH82" s="54"/>
      <c r="GI82" s="54"/>
      <c r="GJ82" s="54"/>
      <c r="GK82" s="54"/>
      <c r="GL82" s="54"/>
      <c r="GM82" s="54"/>
      <c r="GN82" s="54"/>
      <c r="GO82" s="54"/>
      <c r="GP82" s="54"/>
      <c r="GQ82" s="54"/>
      <c r="GR82" s="54"/>
      <c r="GS82" s="54"/>
      <c r="GT82" s="54"/>
      <c r="GU82" s="54"/>
      <c r="GV82" s="54"/>
      <c r="GW82" s="54"/>
      <c r="GX82" s="54"/>
      <c r="GY82" s="54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4"/>
      <c r="HK82" s="54"/>
      <c r="HL82" s="54"/>
      <c r="HM82" s="54"/>
      <c r="HN82" s="54"/>
      <c r="HO82" s="54"/>
      <c r="HP82" s="54"/>
      <c r="HQ82" s="54"/>
      <c r="HR82" s="54"/>
      <c r="HS82" s="54"/>
      <c r="HT82" s="54"/>
      <c r="HU82" s="54"/>
      <c r="HV82" s="54"/>
      <c r="HW82" s="54"/>
      <c r="HX82" s="54"/>
      <c r="HY82" s="54"/>
      <c r="HZ82" s="54"/>
      <c r="IA82" s="54"/>
      <c r="IB82" s="54"/>
      <c r="IC82" s="54"/>
      <c r="ID82" s="54"/>
      <c r="IE82" s="54"/>
      <c r="IF82" s="54"/>
      <c r="IG82" s="54"/>
      <c r="IH82" s="54"/>
      <c r="II82" s="54"/>
      <c r="IJ82" s="54"/>
      <c r="IK82" s="54"/>
      <c r="IL82" s="54"/>
      <c r="IM82" s="54"/>
      <c r="IN82" s="54"/>
      <c r="IO82" s="54"/>
      <c r="IP82" s="54"/>
      <c r="IQ82" s="54"/>
      <c r="IR82" s="54"/>
      <c r="IS82" s="54"/>
      <c r="IT82" s="54"/>
      <c r="IU82" s="54"/>
    </row>
    <row r="83" spans="1:255" ht="13.8" x14ac:dyDescent="0.25">
      <c r="A83" s="95"/>
      <c r="B83" s="101"/>
      <c r="C83" s="59" t="s">
        <v>98</v>
      </c>
      <c r="D83" s="64"/>
      <c r="E83" s="61"/>
      <c r="F83" s="62"/>
      <c r="G83" s="63"/>
      <c r="H83" s="63"/>
      <c r="I83" s="63"/>
      <c r="J83" s="63"/>
      <c r="K83" s="63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  <c r="GM83" s="54"/>
      <c r="GN83" s="54"/>
      <c r="GO83" s="54"/>
      <c r="GP83" s="54"/>
      <c r="GQ83" s="54"/>
      <c r="GR83" s="54"/>
      <c r="GS83" s="54"/>
      <c r="GT83" s="54"/>
      <c r="GU83" s="54"/>
      <c r="GV83" s="54"/>
      <c r="GW83" s="54"/>
      <c r="GX83" s="54"/>
      <c r="GY83" s="54"/>
      <c r="GZ83" s="54"/>
      <c r="HA83" s="54"/>
      <c r="HB83" s="54"/>
      <c r="HC83" s="54"/>
      <c r="HD83" s="54"/>
      <c r="HE83" s="54"/>
      <c r="HF83" s="54"/>
      <c r="HG83" s="54"/>
      <c r="HH83" s="54"/>
      <c r="HI83" s="54"/>
      <c r="HJ83" s="54"/>
      <c r="HK83" s="54"/>
      <c r="HL83" s="54"/>
      <c r="HM83" s="54"/>
      <c r="HN83" s="54"/>
      <c r="HO83" s="54"/>
      <c r="HP83" s="54"/>
      <c r="HQ83" s="54"/>
      <c r="HR83" s="54"/>
      <c r="HS83" s="54"/>
      <c r="HT83" s="54"/>
      <c r="HU83" s="54"/>
      <c r="HV83" s="54"/>
      <c r="HW83" s="54"/>
      <c r="HX83" s="54"/>
      <c r="HY83" s="54"/>
      <c r="HZ83" s="54"/>
      <c r="IA83" s="54"/>
      <c r="IB83" s="54"/>
      <c r="IC83" s="54"/>
      <c r="ID83" s="54"/>
      <c r="IE83" s="54"/>
      <c r="IF83" s="54"/>
      <c r="IG83" s="54"/>
      <c r="IH83" s="54"/>
      <c r="II83" s="54"/>
      <c r="IJ83" s="54"/>
      <c r="IK83" s="54"/>
      <c r="IL83" s="54"/>
      <c r="IM83" s="54"/>
      <c r="IN83" s="54"/>
      <c r="IO83" s="54"/>
      <c r="IP83" s="54"/>
      <c r="IQ83" s="54"/>
      <c r="IR83" s="54"/>
      <c r="IS83" s="54"/>
      <c r="IT83" s="54"/>
      <c r="IU83" s="54"/>
    </row>
    <row r="84" spans="1:255" ht="13.8" x14ac:dyDescent="0.25">
      <c r="A84" s="95"/>
      <c r="B84" s="101"/>
      <c r="C84" s="59" t="s">
        <v>99</v>
      </c>
      <c r="D84" s="64"/>
      <c r="E84" s="61"/>
      <c r="F84" s="62"/>
      <c r="G84" s="63"/>
      <c r="H84" s="63"/>
      <c r="I84" s="63"/>
      <c r="J84" s="63"/>
      <c r="K84" s="63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  <c r="EG84" s="54"/>
      <c r="EH84" s="54"/>
      <c r="EI84" s="54"/>
      <c r="EJ84" s="54"/>
      <c r="EK84" s="54"/>
      <c r="EL84" s="54"/>
      <c r="EM84" s="54"/>
      <c r="EN84" s="54"/>
      <c r="EO84" s="54"/>
      <c r="EP84" s="54"/>
      <c r="EQ84" s="54"/>
      <c r="ER84" s="54"/>
      <c r="ES84" s="54"/>
      <c r="ET84" s="54"/>
      <c r="EU84" s="54"/>
      <c r="EV84" s="54"/>
      <c r="EW84" s="54"/>
      <c r="EX84" s="54"/>
      <c r="EY84" s="54"/>
      <c r="EZ84" s="54"/>
      <c r="FA84" s="54"/>
      <c r="FB84" s="54"/>
      <c r="FC84" s="54"/>
      <c r="FD84" s="54"/>
      <c r="FE84" s="54"/>
      <c r="FF84" s="54"/>
      <c r="FG84" s="54"/>
      <c r="FH84" s="54"/>
      <c r="FI84" s="54"/>
      <c r="FJ84" s="54"/>
      <c r="FK84" s="54"/>
      <c r="FL84" s="54"/>
      <c r="FM84" s="54"/>
      <c r="FN84" s="54"/>
      <c r="FO84" s="54"/>
      <c r="FP84" s="54"/>
      <c r="FQ84" s="54"/>
      <c r="FR84" s="54"/>
      <c r="FS84" s="54"/>
      <c r="FT84" s="54"/>
      <c r="FU84" s="54"/>
      <c r="FV84" s="54"/>
      <c r="FW84" s="54"/>
      <c r="FX84" s="54"/>
      <c r="FY84" s="54"/>
      <c r="FZ84" s="54"/>
      <c r="GA84" s="54"/>
      <c r="GB84" s="54"/>
      <c r="GC84" s="54"/>
      <c r="GD84" s="54"/>
      <c r="GE84" s="54"/>
      <c r="GF84" s="54"/>
      <c r="GG84" s="54"/>
      <c r="GH84" s="54"/>
      <c r="GI84" s="54"/>
      <c r="GJ84" s="54"/>
      <c r="GK84" s="54"/>
      <c r="GL84" s="54"/>
      <c r="GM84" s="54"/>
      <c r="GN84" s="54"/>
      <c r="GO84" s="54"/>
      <c r="GP84" s="54"/>
      <c r="GQ84" s="54"/>
      <c r="GR84" s="54"/>
      <c r="GS84" s="54"/>
      <c r="GT84" s="54"/>
      <c r="GU84" s="54"/>
      <c r="GV84" s="54"/>
      <c r="GW84" s="54"/>
      <c r="GX84" s="54"/>
      <c r="GY84" s="54"/>
      <c r="GZ84" s="54"/>
      <c r="HA84" s="54"/>
      <c r="HB84" s="54"/>
      <c r="HC84" s="54"/>
      <c r="HD84" s="54"/>
      <c r="HE84" s="54"/>
      <c r="HF84" s="54"/>
      <c r="HG84" s="54"/>
      <c r="HH84" s="54"/>
      <c r="HI84" s="54"/>
      <c r="HJ84" s="54"/>
      <c r="HK84" s="54"/>
      <c r="HL84" s="54"/>
      <c r="HM84" s="54"/>
      <c r="HN84" s="54"/>
      <c r="HO84" s="54"/>
      <c r="HP84" s="54"/>
      <c r="HQ84" s="54"/>
      <c r="HR84" s="54"/>
      <c r="HS84" s="54"/>
      <c r="HT84" s="54"/>
      <c r="HU84" s="54"/>
      <c r="HV84" s="54"/>
      <c r="HW84" s="54"/>
      <c r="HX84" s="54"/>
      <c r="HY84" s="54"/>
      <c r="HZ84" s="54"/>
      <c r="IA84" s="54"/>
      <c r="IB84" s="54"/>
      <c r="IC84" s="54"/>
      <c r="ID84" s="54"/>
      <c r="IE84" s="54"/>
      <c r="IF84" s="54"/>
      <c r="IG84" s="54"/>
      <c r="IH84" s="54"/>
      <c r="II84" s="54"/>
      <c r="IJ84" s="54"/>
      <c r="IK84" s="54"/>
      <c r="IL84" s="54"/>
      <c r="IM84" s="54"/>
      <c r="IN84" s="54"/>
      <c r="IO84" s="54"/>
      <c r="IP84" s="54"/>
      <c r="IQ84" s="54"/>
      <c r="IR84" s="54"/>
      <c r="IS84" s="54"/>
      <c r="IT84" s="54"/>
      <c r="IU84" s="54"/>
    </row>
    <row r="85" spans="1:255" ht="13.8" x14ac:dyDescent="0.25">
      <c r="A85" s="95"/>
      <c r="B85" s="101"/>
      <c r="C85" s="59" t="s">
        <v>100</v>
      </c>
      <c r="D85" s="64"/>
      <c r="E85" s="61"/>
      <c r="F85" s="62"/>
      <c r="G85" s="63"/>
      <c r="H85" s="63"/>
      <c r="I85" s="63"/>
      <c r="J85" s="63"/>
      <c r="K85" s="63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  <c r="DZ85" s="54"/>
      <c r="EA85" s="54"/>
      <c r="EB85" s="54"/>
      <c r="EC85" s="54"/>
      <c r="ED85" s="54"/>
      <c r="EE85" s="54"/>
      <c r="EF85" s="54"/>
      <c r="EG85" s="54"/>
      <c r="EH85" s="54"/>
      <c r="EI85" s="54"/>
      <c r="EJ85" s="54"/>
      <c r="EK85" s="54"/>
      <c r="EL85" s="54"/>
      <c r="EM85" s="54"/>
      <c r="EN85" s="54"/>
      <c r="EO85" s="54"/>
      <c r="EP85" s="54"/>
      <c r="EQ85" s="54"/>
      <c r="ER85" s="54"/>
      <c r="ES85" s="54"/>
      <c r="ET85" s="54"/>
      <c r="EU85" s="54"/>
      <c r="EV85" s="54"/>
      <c r="EW85" s="54"/>
      <c r="EX85" s="54"/>
      <c r="EY85" s="54"/>
      <c r="EZ85" s="54"/>
      <c r="FA85" s="54"/>
      <c r="FB85" s="54"/>
      <c r="FC85" s="54"/>
      <c r="FD85" s="54"/>
      <c r="FE85" s="54"/>
      <c r="FF85" s="54"/>
      <c r="FG85" s="54"/>
      <c r="FH85" s="54"/>
      <c r="FI85" s="54"/>
      <c r="FJ85" s="54"/>
      <c r="FK85" s="54"/>
      <c r="FL85" s="54"/>
      <c r="FM85" s="54"/>
      <c r="FN85" s="54"/>
      <c r="FO85" s="54"/>
      <c r="FP85" s="54"/>
      <c r="FQ85" s="54"/>
      <c r="FR85" s="54"/>
      <c r="FS85" s="54"/>
      <c r="FT85" s="54"/>
      <c r="FU85" s="54"/>
      <c r="FV85" s="54"/>
      <c r="FW85" s="54"/>
      <c r="FX85" s="54"/>
      <c r="FY85" s="54"/>
      <c r="FZ85" s="54"/>
      <c r="GA85" s="54"/>
      <c r="GB85" s="54"/>
      <c r="GC85" s="54"/>
      <c r="GD85" s="54"/>
      <c r="GE85" s="54"/>
      <c r="GF85" s="54"/>
      <c r="GG85" s="54"/>
      <c r="GH85" s="54"/>
      <c r="GI85" s="54"/>
      <c r="GJ85" s="54"/>
      <c r="GK85" s="54"/>
      <c r="GL85" s="54"/>
      <c r="GM85" s="54"/>
      <c r="GN85" s="54"/>
      <c r="GO85" s="54"/>
      <c r="GP85" s="54"/>
      <c r="GQ85" s="54"/>
      <c r="GR85" s="54"/>
      <c r="GS85" s="54"/>
      <c r="GT85" s="54"/>
      <c r="GU85" s="54"/>
      <c r="GV85" s="54"/>
      <c r="GW85" s="54"/>
      <c r="GX85" s="54"/>
      <c r="GY85" s="54"/>
      <c r="GZ85" s="54"/>
      <c r="HA85" s="54"/>
      <c r="HB85" s="54"/>
      <c r="HC85" s="54"/>
      <c r="HD85" s="54"/>
      <c r="HE85" s="54"/>
      <c r="HF85" s="54"/>
      <c r="HG85" s="54"/>
      <c r="HH85" s="54"/>
      <c r="HI85" s="54"/>
      <c r="HJ85" s="54"/>
      <c r="HK85" s="54"/>
      <c r="HL85" s="54"/>
      <c r="HM85" s="54"/>
      <c r="HN85" s="54"/>
      <c r="HO85" s="54"/>
      <c r="HP85" s="54"/>
      <c r="HQ85" s="54"/>
      <c r="HR85" s="54"/>
      <c r="HS85" s="54"/>
      <c r="HT85" s="54"/>
      <c r="HU85" s="54"/>
      <c r="HV85" s="54"/>
      <c r="HW85" s="54"/>
      <c r="HX85" s="54"/>
      <c r="HY85" s="54"/>
      <c r="HZ85" s="54"/>
      <c r="IA85" s="54"/>
      <c r="IB85" s="54"/>
      <c r="IC85" s="54"/>
      <c r="ID85" s="54"/>
      <c r="IE85" s="54"/>
      <c r="IF85" s="54"/>
      <c r="IG85" s="54"/>
      <c r="IH85" s="54"/>
      <c r="II85" s="54"/>
      <c r="IJ85" s="54"/>
      <c r="IK85" s="54"/>
      <c r="IL85" s="54"/>
      <c r="IM85" s="54"/>
      <c r="IN85" s="54"/>
      <c r="IO85" s="54"/>
      <c r="IP85" s="54"/>
      <c r="IQ85" s="54"/>
      <c r="IR85" s="54"/>
      <c r="IS85" s="54"/>
      <c r="IT85" s="54"/>
      <c r="IU85" s="54"/>
    </row>
    <row r="86" spans="1:255" ht="27.6" x14ac:dyDescent="0.25">
      <c r="A86" s="96"/>
      <c r="B86" s="102"/>
      <c r="C86" s="59" t="s">
        <v>103</v>
      </c>
      <c r="D86" s="64"/>
      <c r="E86" s="61"/>
      <c r="F86" s="62"/>
      <c r="G86" s="63"/>
      <c r="H86" s="63"/>
      <c r="I86" s="63"/>
      <c r="J86" s="63"/>
      <c r="K86" s="63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4"/>
      <c r="DU86" s="54"/>
      <c r="DV86" s="54"/>
      <c r="DW86" s="54"/>
      <c r="DX86" s="54"/>
      <c r="DY86" s="54"/>
      <c r="DZ86" s="54"/>
      <c r="EA86" s="54"/>
      <c r="EB86" s="54"/>
      <c r="EC86" s="54"/>
      <c r="ED86" s="54"/>
      <c r="EE86" s="54"/>
      <c r="EF86" s="54"/>
      <c r="EG86" s="54"/>
      <c r="EH86" s="54"/>
      <c r="EI86" s="54"/>
      <c r="EJ86" s="54"/>
      <c r="EK86" s="54"/>
      <c r="EL86" s="54"/>
      <c r="EM86" s="54"/>
      <c r="EN86" s="54"/>
      <c r="EO86" s="54"/>
      <c r="EP86" s="54"/>
      <c r="EQ86" s="54"/>
      <c r="ER86" s="54"/>
      <c r="ES86" s="54"/>
      <c r="ET86" s="54"/>
      <c r="EU86" s="54"/>
      <c r="EV86" s="54"/>
      <c r="EW86" s="54"/>
      <c r="EX86" s="54"/>
      <c r="EY86" s="54"/>
      <c r="EZ86" s="54"/>
      <c r="FA86" s="54"/>
      <c r="FB86" s="54"/>
      <c r="FC86" s="54"/>
      <c r="FD86" s="54"/>
      <c r="FE86" s="54"/>
      <c r="FF86" s="54"/>
      <c r="FG86" s="54"/>
      <c r="FH86" s="54"/>
      <c r="FI86" s="54"/>
      <c r="FJ86" s="54"/>
      <c r="FK86" s="54"/>
      <c r="FL86" s="54"/>
      <c r="FM86" s="54"/>
      <c r="FN86" s="54"/>
      <c r="FO86" s="54"/>
      <c r="FP86" s="54"/>
      <c r="FQ86" s="54"/>
      <c r="FR86" s="54"/>
      <c r="FS86" s="54"/>
      <c r="FT86" s="54"/>
      <c r="FU86" s="54"/>
      <c r="FV86" s="54"/>
      <c r="FW86" s="54"/>
      <c r="FX86" s="54"/>
      <c r="FY86" s="54"/>
      <c r="FZ86" s="54"/>
      <c r="GA86" s="54"/>
      <c r="GB86" s="54"/>
      <c r="GC86" s="54"/>
      <c r="GD86" s="54"/>
      <c r="GE86" s="54"/>
      <c r="GF86" s="54"/>
      <c r="GG86" s="54"/>
      <c r="GH86" s="54"/>
      <c r="GI86" s="54"/>
      <c r="GJ86" s="54"/>
      <c r="GK86" s="54"/>
      <c r="GL86" s="54"/>
      <c r="GM86" s="54"/>
      <c r="GN86" s="54"/>
      <c r="GO86" s="54"/>
      <c r="GP86" s="54"/>
      <c r="GQ86" s="54"/>
      <c r="GR86" s="54"/>
      <c r="GS86" s="54"/>
      <c r="GT86" s="54"/>
      <c r="GU86" s="54"/>
      <c r="GV86" s="54"/>
      <c r="GW86" s="54"/>
      <c r="GX86" s="54"/>
      <c r="GY86" s="54"/>
      <c r="GZ86" s="54"/>
      <c r="HA86" s="54"/>
      <c r="HB86" s="54"/>
      <c r="HC86" s="54"/>
      <c r="HD86" s="54"/>
      <c r="HE86" s="54"/>
      <c r="HF86" s="54"/>
      <c r="HG86" s="54"/>
      <c r="HH86" s="54"/>
      <c r="HI86" s="54"/>
      <c r="HJ86" s="54"/>
      <c r="HK86" s="54"/>
      <c r="HL86" s="54"/>
      <c r="HM86" s="54"/>
      <c r="HN86" s="54"/>
      <c r="HO86" s="54"/>
      <c r="HP86" s="54"/>
      <c r="HQ86" s="54"/>
      <c r="HR86" s="54"/>
      <c r="HS86" s="54"/>
      <c r="HT86" s="54"/>
      <c r="HU86" s="54"/>
      <c r="HV86" s="54"/>
      <c r="HW86" s="54"/>
      <c r="HX86" s="54"/>
      <c r="HY86" s="54"/>
      <c r="HZ86" s="54"/>
      <c r="IA86" s="54"/>
      <c r="IB86" s="54"/>
      <c r="IC86" s="54"/>
      <c r="ID86" s="54"/>
      <c r="IE86" s="54"/>
      <c r="IF86" s="54"/>
      <c r="IG86" s="54"/>
      <c r="IH86" s="54"/>
      <c r="II86" s="54"/>
      <c r="IJ86" s="54"/>
      <c r="IK86" s="54"/>
      <c r="IL86" s="54"/>
      <c r="IM86" s="54"/>
      <c r="IN86" s="54"/>
      <c r="IO86" s="54"/>
      <c r="IP86" s="54"/>
      <c r="IQ86" s="54"/>
      <c r="IR86" s="54"/>
      <c r="IS86" s="54"/>
      <c r="IT86" s="54"/>
      <c r="IU86" s="54"/>
    </row>
    <row r="87" spans="1:255" ht="15" customHeight="1" x14ac:dyDescent="0.25">
      <c r="A87" s="88" t="s">
        <v>119</v>
      </c>
      <c r="B87" s="106" t="s">
        <v>120</v>
      </c>
      <c r="C87" s="50" t="s">
        <v>95</v>
      </c>
      <c r="D87" s="67"/>
      <c r="E87" s="55"/>
      <c r="F87" s="53">
        <f>SUM(F88:F89)</f>
        <v>146908.4</v>
      </c>
      <c r="G87" s="53">
        <f>SUM(G88:G89)</f>
        <v>20004.2</v>
      </c>
      <c r="H87" s="57">
        <f>SUM(H88:H89)</f>
        <v>26849.7</v>
      </c>
      <c r="I87" s="53">
        <f>SUM(I88:I89)</f>
        <v>33351.5</v>
      </c>
      <c r="J87" s="53">
        <f t="shared" ref="H87:K88" si="6">J101+J108</f>
        <v>33351.5</v>
      </c>
      <c r="K87" s="53">
        <f t="shared" si="6"/>
        <v>33351.5</v>
      </c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  <c r="DZ87" s="54"/>
      <c r="EA87" s="54"/>
      <c r="EB87" s="54"/>
      <c r="EC87" s="54"/>
      <c r="ED87" s="54"/>
      <c r="EE87" s="54"/>
      <c r="EF87" s="54"/>
      <c r="EG87" s="54"/>
      <c r="EH87" s="54"/>
      <c r="EI87" s="54"/>
      <c r="EJ87" s="54"/>
      <c r="EK87" s="54"/>
      <c r="EL87" s="54"/>
      <c r="EM87" s="54"/>
      <c r="EN87" s="54"/>
      <c r="EO87" s="54"/>
      <c r="EP87" s="54"/>
      <c r="EQ87" s="54"/>
      <c r="ER87" s="54"/>
      <c r="ES87" s="54"/>
      <c r="ET87" s="54"/>
      <c r="EU87" s="54"/>
      <c r="EV87" s="54"/>
      <c r="EW87" s="54"/>
      <c r="EX87" s="54"/>
      <c r="EY87" s="54"/>
      <c r="EZ87" s="54"/>
      <c r="FA87" s="54"/>
      <c r="FB87" s="54"/>
      <c r="FC87" s="54"/>
      <c r="FD87" s="54"/>
      <c r="FE87" s="54"/>
      <c r="FF87" s="54"/>
      <c r="FG87" s="54"/>
      <c r="FH87" s="54"/>
      <c r="FI87" s="54"/>
      <c r="FJ87" s="54"/>
      <c r="FK87" s="54"/>
      <c r="FL87" s="54"/>
      <c r="FM87" s="54"/>
      <c r="FN87" s="54"/>
      <c r="FO87" s="54"/>
      <c r="FP87" s="54"/>
      <c r="FQ87" s="54"/>
      <c r="FR87" s="54"/>
      <c r="FS87" s="54"/>
      <c r="FT87" s="54"/>
      <c r="FU87" s="54"/>
      <c r="FV87" s="54"/>
      <c r="FW87" s="54"/>
      <c r="FX87" s="54"/>
      <c r="FY87" s="54"/>
      <c r="FZ87" s="54"/>
      <c r="GA87" s="54"/>
      <c r="GB87" s="54"/>
      <c r="GC87" s="54"/>
      <c r="GD87" s="54"/>
      <c r="GE87" s="54"/>
      <c r="GF87" s="54"/>
      <c r="GG87" s="54"/>
      <c r="GH87" s="54"/>
      <c r="GI87" s="54"/>
      <c r="GJ87" s="54"/>
      <c r="GK87" s="54"/>
      <c r="GL87" s="54"/>
      <c r="GM87" s="54"/>
      <c r="GN87" s="54"/>
      <c r="GO87" s="54"/>
      <c r="GP87" s="54"/>
      <c r="GQ87" s="54"/>
      <c r="GR87" s="54"/>
      <c r="GS87" s="54"/>
      <c r="GT87" s="54"/>
      <c r="GU87" s="54"/>
      <c r="GV87" s="54"/>
      <c r="GW87" s="54"/>
      <c r="GX87" s="54"/>
      <c r="GY87" s="54"/>
      <c r="GZ87" s="54"/>
      <c r="HA87" s="54"/>
      <c r="HB87" s="54"/>
      <c r="HC87" s="54"/>
      <c r="HD87" s="54"/>
      <c r="HE87" s="54"/>
      <c r="HF87" s="54"/>
      <c r="HG87" s="54"/>
      <c r="HH87" s="54"/>
      <c r="HI87" s="54"/>
      <c r="HJ87" s="54"/>
      <c r="HK87" s="54"/>
      <c r="HL87" s="54"/>
      <c r="HM87" s="54"/>
      <c r="HN87" s="54"/>
      <c r="HO87" s="54"/>
      <c r="HP87" s="54"/>
      <c r="HQ87" s="54"/>
      <c r="HR87" s="54"/>
      <c r="HS87" s="54"/>
      <c r="HT87" s="54"/>
      <c r="HU87" s="54"/>
      <c r="HV87" s="54"/>
      <c r="HW87" s="54"/>
      <c r="HX87" s="54"/>
      <c r="HY87" s="54"/>
      <c r="HZ87" s="54"/>
      <c r="IA87" s="54"/>
      <c r="IB87" s="54"/>
      <c r="IC87" s="54"/>
      <c r="ID87" s="54"/>
      <c r="IE87" s="54"/>
      <c r="IF87" s="54"/>
      <c r="IG87" s="54"/>
      <c r="IH87" s="54"/>
      <c r="II87" s="54"/>
      <c r="IJ87" s="54"/>
      <c r="IK87" s="54"/>
      <c r="IL87" s="54"/>
      <c r="IM87" s="54"/>
      <c r="IN87" s="54"/>
      <c r="IO87" s="54"/>
      <c r="IP87" s="54"/>
      <c r="IQ87" s="54"/>
      <c r="IR87" s="54"/>
      <c r="IS87" s="54"/>
      <c r="IT87" s="54"/>
      <c r="IU87" s="54"/>
    </row>
    <row r="88" spans="1:255" ht="15" customHeight="1" x14ac:dyDescent="0.25">
      <c r="A88" s="89"/>
      <c r="B88" s="107"/>
      <c r="C88" s="50" t="s">
        <v>96</v>
      </c>
      <c r="D88" s="67"/>
      <c r="E88" s="55"/>
      <c r="F88" s="53">
        <f>SUM(G88:K88)</f>
        <v>40257.5</v>
      </c>
      <c r="G88" s="53">
        <f>G102+G109</f>
        <v>8051.5</v>
      </c>
      <c r="H88" s="53">
        <f t="shared" si="6"/>
        <v>8051.5</v>
      </c>
      <c r="I88" s="53">
        <f t="shared" si="6"/>
        <v>8051.5</v>
      </c>
      <c r="J88" s="53">
        <f t="shared" si="6"/>
        <v>8051.5</v>
      </c>
      <c r="K88" s="53">
        <f t="shared" si="6"/>
        <v>8051.5</v>
      </c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4"/>
      <c r="DU88" s="54"/>
      <c r="DV88" s="54"/>
      <c r="DW88" s="54"/>
      <c r="DX88" s="54"/>
      <c r="DY88" s="54"/>
      <c r="DZ88" s="54"/>
      <c r="EA88" s="54"/>
      <c r="EB88" s="54"/>
      <c r="EC88" s="54"/>
      <c r="ED88" s="54"/>
      <c r="EE88" s="54"/>
      <c r="EF88" s="54"/>
      <c r="EG88" s="54"/>
      <c r="EH88" s="54"/>
      <c r="EI88" s="54"/>
      <c r="EJ88" s="54"/>
      <c r="EK88" s="54"/>
      <c r="EL88" s="54"/>
      <c r="EM88" s="54"/>
      <c r="EN88" s="54"/>
      <c r="EO88" s="54"/>
      <c r="EP88" s="54"/>
      <c r="EQ88" s="54"/>
      <c r="ER88" s="54"/>
      <c r="ES88" s="54"/>
      <c r="ET88" s="54"/>
      <c r="EU88" s="54"/>
      <c r="EV88" s="54"/>
      <c r="EW88" s="54"/>
      <c r="EX88" s="54"/>
      <c r="EY88" s="54"/>
      <c r="EZ88" s="54"/>
      <c r="FA88" s="54"/>
      <c r="FB88" s="54"/>
      <c r="FC88" s="54"/>
      <c r="FD88" s="54"/>
      <c r="FE88" s="54"/>
      <c r="FF88" s="54"/>
      <c r="FG88" s="54"/>
      <c r="FH88" s="54"/>
      <c r="FI88" s="54"/>
      <c r="FJ88" s="54"/>
      <c r="FK88" s="54"/>
      <c r="FL88" s="54"/>
      <c r="FM88" s="54"/>
      <c r="FN88" s="54"/>
      <c r="FO88" s="54"/>
      <c r="FP88" s="54"/>
      <c r="FQ88" s="54"/>
      <c r="FR88" s="54"/>
      <c r="FS88" s="54"/>
      <c r="FT88" s="54"/>
      <c r="FU88" s="54"/>
      <c r="FV88" s="54"/>
      <c r="FW88" s="54"/>
      <c r="FX88" s="54"/>
      <c r="FY88" s="54"/>
      <c r="FZ88" s="54"/>
      <c r="GA88" s="54"/>
      <c r="GB88" s="54"/>
      <c r="GC88" s="54"/>
      <c r="GD88" s="54"/>
      <c r="GE88" s="54"/>
      <c r="GF88" s="54"/>
      <c r="GG88" s="54"/>
      <c r="GH88" s="54"/>
      <c r="GI88" s="54"/>
      <c r="GJ88" s="54"/>
      <c r="GK88" s="54"/>
      <c r="GL88" s="54"/>
      <c r="GM88" s="54"/>
      <c r="GN88" s="54"/>
      <c r="GO88" s="54"/>
      <c r="GP88" s="54"/>
      <c r="GQ88" s="54"/>
      <c r="GR88" s="54"/>
      <c r="GS88" s="54"/>
      <c r="GT88" s="54"/>
      <c r="GU88" s="54"/>
      <c r="GV88" s="54"/>
      <c r="GW88" s="54"/>
      <c r="GX88" s="54"/>
      <c r="GY88" s="54"/>
      <c r="GZ88" s="54"/>
      <c r="HA88" s="54"/>
      <c r="HB88" s="54"/>
      <c r="HC88" s="54"/>
      <c r="HD88" s="54"/>
      <c r="HE88" s="54"/>
      <c r="HF88" s="54"/>
      <c r="HG88" s="54"/>
      <c r="HH88" s="54"/>
      <c r="HI88" s="54"/>
      <c r="HJ88" s="54"/>
      <c r="HK88" s="54"/>
      <c r="HL88" s="54"/>
      <c r="HM88" s="54"/>
      <c r="HN88" s="54"/>
      <c r="HO88" s="54"/>
      <c r="HP88" s="54"/>
      <c r="HQ88" s="54"/>
      <c r="HR88" s="54"/>
      <c r="HS88" s="54"/>
      <c r="HT88" s="54"/>
      <c r="HU88" s="54"/>
      <c r="HV88" s="54"/>
      <c r="HW88" s="54"/>
      <c r="HX88" s="54"/>
      <c r="HY88" s="54"/>
      <c r="HZ88" s="54"/>
      <c r="IA88" s="54"/>
      <c r="IB88" s="54"/>
      <c r="IC88" s="54"/>
      <c r="ID88" s="54"/>
      <c r="IE88" s="54"/>
      <c r="IF88" s="54"/>
      <c r="IG88" s="54"/>
      <c r="IH88" s="54"/>
      <c r="II88" s="54"/>
      <c r="IJ88" s="54"/>
      <c r="IK88" s="54"/>
      <c r="IL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1:255" ht="13.8" x14ac:dyDescent="0.25">
      <c r="A89" s="89"/>
      <c r="B89" s="107"/>
      <c r="C89" s="50" t="s">
        <v>97</v>
      </c>
      <c r="D89" s="67"/>
      <c r="E89" s="55"/>
      <c r="F89" s="53">
        <f>SUM(G89:K89)</f>
        <v>106650.9</v>
      </c>
      <c r="G89" s="53">
        <f>G110</f>
        <v>11952.7</v>
      </c>
      <c r="H89" s="53">
        <f>H110+H103</f>
        <v>18798.2</v>
      </c>
      <c r="I89" s="53">
        <f>I110</f>
        <v>25300</v>
      </c>
      <c r="J89" s="53">
        <f>J110</f>
        <v>25300</v>
      </c>
      <c r="K89" s="53">
        <f>K110</f>
        <v>25300</v>
      </c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  <c r="DZ89" s="54"/>
      <c r="EA89" s="54"/>
      <c r="EB89" s="54"/>
      <c r="EC89" s="54"/>
      <c r="ED89" s="54"/>
      <c r="EE89" s="54"/>
      <c r="EF89" s="54"/>
      <c r="EG89" s="54"/>
      <c r="EH89" s="54"/>
      <c r="EI89" s="54"/>
      <c r="EJ89" s="54"/>
      <c r="EK89" s="54"/>
      <c r="EL89" s="54"/>
      <c r="EM89" s="54"/>
      <c r="EN89" s="54"/>
      <c r="EO89" s="54"/>
      <c r="EP89" s="54"/>
      <c r="EQ89" s="54"/>
      <c r="ER89" s="54"/>
      <c r="ES89" s="54"/>
      <c r="ET89" s="54"/>
      <c r="EU89" s="54"/>
      <c r="EV89" s="54"/>
      <c r="EW89" s="54"/>
      <c r="EX89" s="54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4"/>
      <c r="FL89" s="54"/>
      <c r="FM89" s="54"/>
      <c r="FN89" s="54"/>
      <c r="FO89" s="54"/>
      <c r="FP89" s="54"/>
      <c r="FQ89" s="54"/>
      <c r="FR89" s="54"/>
      <c r="FS89" s="54"/>
      <c r="FT89" s="54"/>
      <c r="FU89" s="54"/>
      <c r="FV89" s="54"/>
      <c r="FW89" s="54"/>
      <c r="FX89" s="54"/>
      <c r="FY89" s="54"/>
      <c r="FZ89" s="54"/>
      <c r="GA89" s="54"/>
      <c r="GB89" s="54"/>
      <c r="GC89" s="54"/>
      <c r="GD89" s="54"/>
      <c r="GE89" s="54"/>
      <c r="GF89" s="54"/>
      <c r="GG89" s="54"/>
      <c r="GH89" s="54"/>
      <c r="GI89" s="54"/>
      <c r="GJ89" s="54"/>
      <c r="GK89" s="54"/>
      <c r="GL89" s="54"/>
      <c r="GM89" s="54"/>
      <c r="GN89" s="54"/>
      <c r="GO89" s="54"/>
      <c r="GP89" s="54"/>
      <c r="GQ89" s="54"/>
      <c r="GR89" s="54"/>
      <c r="GS89" s="54"/>
      <c r="GT89" s="54"/>
      <c r="GU89" s="54"/>
      <c r="GV89" s="54"/>
      <c r="GW89" s="54"/>
      <c r="GX89" s="54"/>
      <c r="GY89" s="54"/>
      <c r="GZ89" s="54"/>
      <c r="HA89" s="54"/>
      <c r="HB89" s="54"/>
      <c r="HC89" s="54"/>
      <c r="HD89" s="54"/>
      <c r="HE89" s="54"/>
      <c r="HF89" s="54"/>
      <c r="HG89" s="54"/>
      <c r="HH89" s="54"/>
      <c r="HI89" s="54"/>
      <c r="HJ89" s="54"/>
      <c r="HK89" s="54"/>
      <c r="HL89" s="54"/>
      <c r="HM89" s="54"/>
      <c r="HN89" s="54"/>
      <c r="HO89" s="54"/>
      <c r="HP89" s="54"/>
      <c r="HQ89" s="54"/>
      <c r="HR89" s="54"/>
      <c r="HS89" s="54"/>
      <c r="HT89" s="54"/>
      <c r="HU89" s="54"/>
      <c r="HV89" s="54"/>
      <c r="HW89" s="54"/>
      <c r="HX89" s="54"/>
      <c r="HY89" s="54"/>
      <c r="HZ89" s="54"/>
      <c r="IA89" s="54"/>
      <c r="IB89" s="54"/>
      <c r="IC89" s="54"/>
      <c r="ID89" s="54"/>
      <c r="IE89" s="54"/>
      <c r="IF89" s="54"/>
      <c r="IG89" s="54"/>
      <c r="IH89" s="54"/>
      <c r="II89" s="54"/>
      <c r="IJ89" s="54"/>
      <c r="IK89" s="54"/>
      <c r="IL89" s="54"/>
      <c r="IM89" s="54"/>
      <c r="IN89" s="54"/>
      <c r="IO89" s="54"/>
      <c r="IP89" s="54"/>
      <c r="IQ89" s="54"/>
      <c r="IR89" s="54"/>
      <c r="IS89" s="54"/>
      <c r="IT89" s="54"/>
      <c r="IU89" s="54"/>
    </row>
    <row r="90" spans="1:255" ht="13.8" x14ac:dyDescent="0.25">
      <c r="A90" s="89"/>
      <c r="B90" s="107"/>
      <c r="C90" s="50" t="s">
        <v>98</v>
      </c>
      <c r="D90" s="55"/>
      <c r="E90" s="55"/>
      <c r="F90" s="58"/>
      <c r="G90" s="58"/>
      <c r="H90" s="58"/>
      <c r="I90" s="58"/>
      <c r="J90" s="58"/>
      <c r="K90" s="58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4"/>
      <c r="DU90" s="54"/>
      <c r="DV90" s="54"/>
      <c r="DW90" s="54"/>
      <c r="DX90" s="54"/>
      <c r="DY90" s="54"/>
      <c r="DZ90" s="54"/>
      <c r="EA90" s="54"/>
      <c r="EB90" s="54"/>
      <c r="EC90" s="54"/>
      <c r="ED90" s="54"/>
      <c r="EE90" s="54"/>
      <c r="EF90" s="54"/>
      <c r="EG90" s="54"/>
      <c r="EH90" s="54"/>
      <c r="EI90" s="54"/>
      <c r="EJ90" s="54"/>
      <c r="EK90" s="54"/>
      <c r="EL90" s="54"/>
      <c r="EM90" s="54"/>
      <c r="EN90" s="54"/>
      <c r="EO90" s="54"/>
      <c r="EP90" s="54"/>
      <c r="EQ90" s="54"/>
      <c r="ER90" s="54"/>
      <c r="ES90" s="54"/>
      <c r="ET90" s="54"/>
      <c r="EU90" s="54"/>
      <c r="EV90" s="54"/>
      <c r="EW90" s="54"/>
      <c r="EX90" s="54"/>
      <c r="EY90" s="54"/>
      <c r="EZ90" s="54"/>
      <c r="FA90" s="54"/>
      <c r="FB90" s="54"/>
      <c r="FC90" s="54"/>
      <c r="FD90" s="54"/>
      <c r="FE90" s="54"/>
      <c r="FF90" s="54"/>
      <c r="FG90" s="54"/>
      <c r="FH90" s="54"/>
      <c r="FI90" s="54"/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4"/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4"/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4"/>
      <c r="IM90" s="54"/>
      <c r="IN90" s="54"/>
      <c r="IO90" s="54"/>
      <c r="IP90" s="54"/>
      <c r="IQ90" s="54"/>
      <c r="IR90" s="54"/>
      <c r="IS90" s="54"/>
      <c r="IT90" s="54"/>
      <c r="IU90" s="54"/>
    </row>
    <row r="91" spans="1:255" ht="15" customHeight="1" x14ac:dyDescent="0.25">
      <c r="A91" s="89"/>
      <c r="B91" s="107"/>
      <c r="C91" s="50" t="s">
        <v>99</v>
      </c>
      <c r="D91" s="55"/>
      <c r="E91" s="55"/>
      <c r="F91" s="58"/>
      <c r="G91" s="58"/>
      <c r="H91" s="58"/>
      <c r="I91" s="58"/>
      <c r="J91" s="58"/>
      <c r="K91" s="58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54"/>
      <c r="DR91" s="54"/>
      <c r="DS91" s="54"/>
      <c r="DT91" s="54"/>
      <c r="DU91" s="54"/>
      <c r="DV91" s="54"/>
      <c r="DW91" s="54"/>
      <c r="DX91" s="54"/>
      <c r="DY91" s="54"/>
      <c r="DZ91" s="54"/>
      <c r="EA91" s="54"/>
      <c r="EB91" s="54"/>
      <c r="EC91" s="54"/>
      <c r="ED91" s="54"/>
      <c r="EE91" s="54"/>
      <c r="EF91" s="54"/>
      <c r="EG91" s="54"/>
      <c r="EH91" s="54"/>
      <c r="EI91" s="54"/>
      <c r="EJ91" s="54"/>
      <c r="EK91" s="54"/>
      <c r="EL91" s="54"/>
      <c r="EM91" s="54"/>
      <c r="EN91" s="54"/>
      <c r="EO91" s="54"/>
      <c r="EP91" s="54"/>
      <c r="EQ91" s="54"/>
      <c r="ER91" s="54"/>
      <c r="ES91" s="54"/>
      <c r="ET91" s="54"/>
      <c r="EU91" s="54"/>
      <c r="EV91" s="54"/>
      <c r="EW91" s="54"/>
      <c r="EX91" s="54"/>
      <c r="EY91" s="54"/>
      <c r="EZ91" s="54"/>
      <c r="FA91" s="54"/>
      <c r="FB91" s="54"/>
      <c r="FC91" s="54"/>
      <c r="FD91" s="54"/>
      <c r="FE91" s="54"/>
      <c r="FF91" s="54"/>
      <c r="FG91" s="54"/>
      <c r="FH91" s="54"/>
      <c r="FI91" s="54"/>
      <c r="FJ91" s="54"/>
      <c r="FK91" s="54"/>
      <c r="FL91" s="54"/>
      <c r="FM91" s="54"/>
      <c r="FN91" s="54"/>
      <c r="FO91" s="54"/>
      <c r="FP91" s="54"/>
      <c r="FQ91" s="54"/>
      <c r="FR91" s="54"/>
      <c r="FS91" s="54"/>
      <c r="FT91" s="54"/>
      <c r="FU91" s="54"/>
      <c r="FV91" s="54"/>
      <c r="FW91" s="54"/>
      <c r="FX91" s="54"/>
      <c r="FY91" s="54"/>
      <c r="FZ91" s="54"/>
      <c r="GA91" s="54"/>
      <c r="GB91" s="54"/>
      <c r="GC91" s="54"/>
      <c r="GD91" s="54"/>
      <c r="GE91" s="54"/>
      <c r="GF91" s="54"/>
      <c r="GG91" s="54"/>
      <c r="GH91" s="54"/>
      <c r="GI91" s="54"/>
      <c r="GJ91" s="54"/>
      <c r="GK91" s="54"/>
      <c r="GL91" s="54"/>
      <c r="GM91" s="54"/>
      <c r="GN91" s="54"/>
      <c r="GO91" s="54"/>
      <c r="GP91" s="54"/>
      <c r="GQ91" s="54"/>
      <c r="GR91" s="54"/>
      <c r="GS91" s="54"/>
      <c r="GT91" s="54"/>
      <c r="GU91" s="54"/>
      <c r="GV91" s="54"/>
      <c r="GW91" s="54"/>
      <c r="GX91" s="54"/>
      <c r="GY91" s="54"/>
      <c r="GZ91" s="54"/>
      <c r="HA91" s="54"/>
      <c r="HB91" s="54"/>
      <c r="HC91" s="54"/>
      <c r="HD91" s="54"/>
      <c r="HE91" s="54"/>
      <c r="HF91" s="54"/>
      <c r="HG91" s="54"/>
      <c r="HH91" s="54"/>
      <c r="HI91" s="54"/>
      <c r="HJ91" s="54"/>
      <c r="HK91" s="54"/>
      <c r="HL91" s="54"/>
      <c r="HM91" s="54"/>
      <c r="HN91" s="54"/>
      <c r="HO91" s="54"/>
      <c r="HP91" s="54"/>
      <c r="HQ91" s="54"/>
      <c r="HR91" s="54"/>
      <c r="HS91" s="54"/>
      <c r="HT91" s="54"/>
      <c r="HU91" s="54"/>
      <c r="HV91" s="54"/>
      <c r="HW91" s="54"/>
      <c r="HX91" s="54"/>
      <c r="HY91" s="54"/>
      <c r="HZ91" s="54"/>
      <c r="IA91" s="54"/>
      <c r="IB91" s="54"/>
      <c r="IC91" s="54"/>
      <c r="ID91" s="54"/>
      <c r="IE91" s="54"/>
      <c r="IF91" s="54"/>
      <c r="IG91" s="54"/>
      <c r="IH91" s="54"/>
      <c r="II91" s="54"/>
      <c r="IJ91" s="54"/>
      <c r="IK91" s="54"/>
      <c r="IL91" s="54"/>
      <c r="IM91" s="54"/>
      <c r="IN91" s="54"/>
      <c r="IO91" s="54"/>
      <c r="IP91" s="54"/>
      <c r="IQ91" s="54"/>
      <c r="IR91" s="54"/>
      <c r="IS91" s="54"/>
      <c r="IT91" s="54"/>
      <c r="IU91" s="54"/>
    </row>
    <row r="92" spans="1:255" ht="27.6" x14ac:dyDescent="0.25">
      <c r="A92" s="89"/>
      <c r="B92" s="107"/>
      <c r="C92" s="50" t="s">
        <v>100</v>
      </c>
      <c r="D92" s="55"/>
      <c r="E92" s="55"/>
      <c r="F92" s="58"/>
      <c r="G92" s="58"/>
      <c r="H92" s="58"/>
      <c r="I92" s="58"/>
      <c r="J92" s="58"/>
      <c r="K92" s="58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  <c r="DQ92" s="54"/>
      <c r="DR92" s="54"/>
      <c r="DS92" s="54"/>
      <c r="DT92" s="54"/>
      <c r="DU92" s="54"/>
      <c r="DV92" s="54"/>
      <c r="DW92" s="54"/>
      <c r="DX92" s="54"/>
      <c r="DY92" s="54"/>
      <c r="DZ92" s="54"/>
      <c r="EA92" s="54"/>
      <c r="EB92" s="54"/>
      <c r="EC92" s="54"/>
      <c r="ED92" s="54"/>
      <c r="EE92" s="54"/>
      <c r="EF92" s="54"/>
      <c r="EG92" s="54"/>
      <c r="EH92" s="54"/>
      <c r="EI92" s="54"/>
      <c r="EJ92" s="54"/>
      <c r="EK92" s="54"/>
      <c r="EL92" s="54"/>
      <c r="EM92" s="54"/>
      <c r="EN92" s="54"/>
      <c r="EO92" s="54"/>
      <c r="EP92" s="54"/>
      <c r="EQ92" s="54"/>
      <c r="ER92" s="54"/>
      <c r="ES92" s="54"/>
      <c r="ET92" s="54"/>
      <c r="EU92" s="54"/>
      <c r="EV92" s="54"/>
      <c r="EW92" s="54"/>
      <c r="EX92" s="54"/>
      <c r="EY92" s="54"/>
      <c r="EZ92" s="54"/>
      <c r="FA92" s="54"/>
      <c r="FB92" s="54"/>
      <c r="FC92" s="54"/>
      <c r="FD92" s="54"/>
      <c r="FE92" s="54"/>
      <c r="FF92" s="54"/>
      <c r="FG92" s="54"/>
      <c r="FH92" s="54"/>
      <c r="FI92" s="54"/>
      <c r="FJ92" s="54"/>
      <c r="FK92" s="54"/>
      <c r="FL92" s="54"/>
      <c r="FM92" s="54"/>
      <c r="FN92" s="54"/>
      <c r="FO92" s="54"/>
      <c r="FP92" s="54"/>
      <c r="FQ92" s="54"/>
      <c r="FR92" s="54"/>
      <c r="FS92" s="54"/>
      <c r="FT92" s="54"/>
      <c r="FU92" s="54"/>
      <c r="FV92" s="54"/>
      <c r="FW92" s="54"/>
      <c r="FX92" s="54"/>
      <c r="FY92" s="54"/>
      <c r="FZ92" s="54"/>
      <c r="GA92" s="54"/>
      <c r="GB92" s="54"/>
      <c r="GC92" s="54"/>
      <c r="GD92" s="54"/>
      <c r="GE92" s="54"/>
      <c r="GF92" s="54"/>
      <c r="GG92" s="54"/>
      <c r="GH92" s="54"/>
      <c r="GI92" s="54"/>
      <c r="GJ92" s="54"/>
      <c r="GK92" s="54"/>
      <c r="GL92" s="54"/>
      <c r="GM92" s="54"/>
      <c r="GN92" s="54"/>
      <c r="GO92" s="54"/>
      <c r="GP92" s="54"/>
      <c r="GQ92" s="54"/>
      <c r="GR92" s="54"/>
      <c r="GS92" s="54"/>
      <c r="GT92" s="54"/>
      <c r="GU92" s="54"/>
      <c r="GV92" s="54"/>
      <c r="GW92" s="54"/>
      <c r="GX92" s="54"/>
      <c r="GY92" s="54"/>
      <c r="GZ92" s="54"/>
      <c r="HA92" s="54"/>
      <c r="HB92" s="54"/>
      <c r="HC92" s="54"/>
      <c r="HD92" s="54"/>
      <c r="HE92" s="54"/>
      <c r="HF92" s="54"/>
      <c r="HG92" s="54"/>
      <c r="HH92" s="54"/>
      <c r="HI92" s="54"/>
      <c r="HJ92" s="54"/>
      <c r="HK92" s="54"/>
      <c r="HL92" s="54"/>
      <c r="HM92" s="54"/>
      <c r="HN92" s="54"/>
      <c r="HO92" s="54"/>
      <c r="HP92" s="54"/>
      <c r="HQ92" s="54"/>
      <c r="HR92" s="54"/>
      <c r="HS92" s="54"/>
      <c r="HT92" s="54"/>
      <c r="HU92" s="54"/>
      <c r="HV92" s="54"/>
      <c r="HW92" s="54"/>
      <c r="HX92" s="54"/>
      <c r="HY92" s="54"/>
      <c r="HZ92" s="54"/>
      <c r="IA92" s="54"/>
      <c r="IB92" s="54"/>
      <c r="IC92" s="54"/>
      <c r="ID92" s="54"/>
      <c r="IE92" s="54"/>
      <c r="IF92" s="54"/>
      <c r="IG92" s="54"/>
      <c r="IH92" s="54"/>
      <c r="II92" s="54"/>
      <c r="IJ92" s="54"/>
      <c r="IK92" s="54"/>
      <c r="IL92" s="54"/>
      <c r="IM92" s="54"/>
      <c r="IN92" s="54"/>
      <c r="IO92" s="54"/>
      <c r="IP92" s="54"/>
      <c r="IQ92" s="54"/>
      <c r="IR92" s="54"/>
      <c r="IS92" s="54"/>
      <c r="IT92" s="54"/>
      <c r="IU92" s="54"/>
    </row>
    <row r="93" spans="1:255" ht="27.6" x14ac:dyDescent="0.25">
      <c r="A93" s="90"/>
      <c r="B93" s="108"/>
      <c r="C93" s="50" t="s">
        <v>103</v>
      </c>
      <c r="D93" s="55"/>
      <c r="E93" s="55"/>
      <c r="F93" s="58"/>
      <c r="G93" s="58"/>
      <c r="H93" s="58"/>
      <c r="I93" s="58"/>
      <c r="J93" s="58"/>
      <c r="K93" s="58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4"/>
      <c r="DU93" s="54"/>
      <c r="DV93" s="54"/>
      <c r="DW93" s="54"/>
      <c r="DX93" s="54"/>
      <c r="DY93" s="54"/>
      <c r="DZ93" s="54"/>
      <c r="EA93" s="54"/>
      <c r="EB93" s="54"/>
      <c r="EC93" s="54"/>
      <c r="ED93" s="54"/>
      <c r="EE93" s="54"/>
      <c r="EF93" s="54"/>
      <c r="EG93" s="54"/>
      <c r="EH93" s="54"/>
      <c r="EI93" s="54"/>
      <c r="EJ93" s="54"/>
      <c r="EK93" s="54"/>
      <c r="EL93" s="54"/>
      <c r="EM93" s="54"/>
      <c r="EN93" s="54"/>
      <c r="EO93" s="54"/>
      <c r="EP93" s="54"/>
      <c r="EQ93" s="54"/>
      <c r="ER93" s="54"/>
      <c r="ES93" s="54"/>
      <c r="ET93" s="54"/>
      <c r="EU93" s="54"/>
      <c r="EV93" s="54"/>
      <c r="EW93" s="54"/>
      <c r="EX93" s="54"/>
      <c r="EY93" s="54"/>
      <c r="EZ93" s="54"/>
      <c r="FA93" s="54"/>
      <c r="FB93" s="54"/>
      <c r="FC93" s="54"/>
      <c r="FD93" s="54"/>
      <c r="FE93" s="54"/>
      <c r="FF93" s="54"/>
      <c r="FG93" s="54"/>
      <c r="FH93" s="54"/>
      <c r="FI93" s="54"/>
      <c r="FJ93" s="54"/>
      <c r="FK93" s="54"/>
      <c r="FL93" s="54"/>
      <c r="FM93" s="54"/>
      <c r="FN93" s="54"/>
      <c r="FO93" s="54"/>
      <c r="FP93" s="54"/>
      <c r="FQ93" s="54"/>
      <c r="FR93" s="54"/>
      <c r="FS93" s="54"/>
      <c r="FT93" s="54"/>
      <c r="FU93" s="54"/>
      <c r="FV93" s="54"/>
      <c r="FW93" s="54"/>
      <c r="FX93" s="54"/>
      <c r="FY93" s="54"/>
      <c r="FZ93" s="54"/>
      <c r="GA93" s="54"/>
      <c r="GB93" s="54"/>
      <c r="GC93" s="54"/>
      <c r="GD93" s="54"/>
      <c r="GE93" s="54"/>
      <c r="GF93" s="54"/>
      <c r="GG93" s="54"/>
      <c r="GH93" s="54"/>
      <c r="GI93" s="54"/>
      <c r="GJ93" s="54"/>
      <c r="GK93" s="54"/>
      <c r="GL93" s="54"/>
      <c r="GM93" s="54"/>
      <c r="GN93" s="54"/>
      <c r="GO93" s="54"/>
      <c r="GP93" s="54"/>
      <c r="GQ93" s="54"/>
      <c r="GR93" s="54"/>
      <c r="GS93" s="54"/>
      <c r="GT93" s="54"/>
      <c r="GU93" s="54"/>
      <c r="GV93" s="54"/>
      <c r="GW93" s="54"/>
      <c r="GX93" s="54"/>
      <c r="GY93" s="54"/>
      <c r="GZ93" s="54"/>
      <c r="HA93" s="54"/>
      <c r="HB93" s="54"/>
      <c r="HC93" s="54"/>
      <c r="HD93" s="54"/>
      <c r="HE93" s="54"/>
      <c r="HF93" s="54"/>
      <c r="HG93" s="54"/>
      <c r="HH93" s="54"/>
      <c r="HI93" s="54"/>
      <c r="HJ93" s="54"/>
      <c r="HK93" s="54"/>
      <c r="HL93" s="54"/>
      <c r="HM93" s="54"/>
      <c r="HN93" s="54"/>
      <c r="HO93" s="54"/>
      <c r="HP93" s="54"/>
      <c r="HQ93" s="54"/>
      <c r="HR93" s="54"/>
      <c r="HS93" s="54"/>
      <c r="HT93" s="54"/>
      <c r="HU93" s="54"/>
      <c r="HV93" s="54"/>
      <c r="HW93" s="54"/>
      <c r="HX93" s="54"/>
      <c r="HY93" s="54"/>
      <c r="HZ93" s="54"/>
      <c r="IA93" s="54"/>
      <c r="IB93" s="54"/>
      <c r="IC93" s="54"/>
      <c r="ID93" s="54"/>
      <c r="IE93" s="54"/>
      <c r="IF93" s="54"/>
      <c r="IG93" s="54"/>
      <c r="IH93" s="54"/>
      <c r="II93" s="54"/>
      <c r="IJ93" s="54"/>
      <c r="IK93" s="54"/>
      <c r="IL93" s="54"/>
      <c r="IM93" s="54"/>
      <c r="IN93" s="54"/>
      <c r="IO93" s="54"/>
      <c r="IP93" s="54"/>
      <c r="IQ93" s="54"/>
      <c r="IR93" s="54"/>
      <c r="IS93" s="54"/>
      <c r="IT93" s="54"/>
      <c r="IU93" s="54"/>
    </row>
    <row r="94" spans="1:255" ht="15" customHeight="1" x14ac:dyDescent="0.25">
      <c r="A94" s="94" t="s">
        <v>48</v>
      </c>
      <c r="B94" s="100" t="s">
        <v>121</v>
      </c>
      <c r="C94" s="59" t="s">
        <v>95</v>
      </c>
      <c r="D94" s="60"/>
      <c r="E94" s="61"/>
      <c r="F94" s="62"/>
      <c r="G94" s="63"/>
      <c r="H94" s="63"/>
      <c r="I94" s="63"/>
      <c r="J94" s="63"/>
      <c r="K94" s="63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4"/>
      <c r="FL94" s="54"/>
      <c r="FM94" s="54"/>
      <c r="FN94" s="54"/>
      <c r="FO94" s="54"/>
      <c r="FP94" s="54"/>
      <c r="FQ94" s="54"/>
      <c r="FR94" s="54"/>
      <c r="FS94" s="54"/>
      <c r="FT94" s="54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4"/>
      <c r="HI94" s="54"/>
      <c r="HJ94" s="54"/>
      <c r="HK94" s="54"/>
      <c r="HL94" s="54"/>
      <c r="HM94" s="54"/>
      <c r="HN94" s="54"/>
      <c r="HO94" s="54"/>
      <c r="HP94" s="54"/>
      <c r="HQ94" s="54"/>
      <c r="HR94" s="54"/>
      <c r="HS94" s="54"/>
      <c r="HT94" s="54"/>
      <c r="HU94" s="54"/>
      <c r="HV94" s="54"/>
      <c r="HW94" s="54"/>
      <c r="HX94" s="54"/>
      <c r="HY94" s="54"/>
      <c r="HZ94" s="54"/>
      <c r="IA94" s="54"/>
      <c r="IB94" s="54"/>
      <c r="IC94" s="54"/>
      <c r="ID94" s="54"/>
      <c r="IE94" s="54"/>
      <c r="IF94" s="54"/>
      <c r="IG94" s="54"/>
      <c r="IH94" s="54"/>
      <c r="II94" s="54"/>
      <c r="IJ94" s="54"/>
      <c r="IK94" s="54"/>
      <c r="IL94" s="54"/>
      <c r="IM94" s="54"/>
      <c r="IN94" s="54"/>
      <c r="IO94" s="54"/>
      <c r="IP94" s="54"/>
      <c r="IQ94" s="54"/>
      <c r="IR94" s="54"/>
      <c r="IS94" s="54"/>
      <c r="IT94" s="54"/>
      <c r="IU94" s="54"/>
    </row>
    <row r="95" spans="1:255" ht="13.8" x14ac:dyDescent="0.25">
      <c r="A95" s="95"/>
      <c r="B95" s="101"/>
      <c r="C95" s="59" t="s">
        <v>96</v>
      </c>
      <c r="D95" s="60"/>
      <c r="E95" s="61"/>
      <c r="F95" s="62"/>
      <c r="G95" s="63"/>
      <c r="H95" s="63"/>
      <c r="I95" s="63"/>
      <c r="J95" s="63"/>
      <c r="K95" s="63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4"/>
      <c r="EZ95" s="54"/>
      <c r="FA95" s="54"/>
      <c r="FB95" s="54"/>
      <c r="FC95" s="54"/>
      <c r="FD95" s="54"/>
      <c r="FE95" s="54"/>
      <c r="FF95" s="54"/>
      <c r="FG95" s="54"/>
      <c r="FH95" s="54"/>
      <c r="FI95" s="54"/>
      <c r="FJ95" s="54"/>
      <c r="FK95" s="54"/>
      <c r="FL95" s="54"/>
      <c r="FM95" s="54"/>
      <c r="FN95" s="54"/>
      <c r="FO95" s="54"/>
      <c r="FP95" s="54"/>
      <c r="FQ95" s="54"/>
      <c r="FR95" s="54"/>
      <c r="FS95" s="54"/>
      <c r="FT95" s="54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4"/>
      <c r="HI95" s="54"/>
      <c r="HJ95" s="54"/>
      <c r="HK95" s="54"/>
      <c r="HL95" s="54"/>
      <c r="HM95" s="54"/>
      <c r="HN95" s="54"/>
      <c r="HO95" s="54"/>
      <c r="HP95" s="54"/>
      <c r="HQ95" s="54"/>
      <c r="HR95" s="54"/>
      <c r="HS95" s="54"/>
      <c r="HT95" s="54"/>
      <c r="HU95" s="54"/>
      <c r="HV95" s="54"/>
      <c r="HW95" s="54"/>
      <c r="HX95" s="54"/>
      <c r="HY95" s="54"/>
      <c r="HZ95" s="54"/>
      <c r="IA95" s="54"/>
      <c r="IB95" s="54"/>
      <c r="IC95" s="54"/>
      <c r="ID95" s="54"/>
      <c r="IE95" s="54"/>
      <c r="IF95" s="54"/>
      <c r="IG95" s="54"/>
      <c r="IH95" s="54"/>
      <c r="II95" s="54"/>
      <c r="IJ95" s="54"/>
      <c r="IK95" s="54"/>
      <c r="IL95" s="54"/>
      <c r="IM95" s="54"/>
      <c r="IN95" s="54"/>
      <c r="IO95" s="54"/>
      <c r="IP95" s="54"/>
      <c r="IQ95" s="54"/>
      <c r="IR95" s="54"/>
      <c r="IS95" s="54"/>
      <c r="IT95" s="54"/>
      <c r="IU95" s="54"/>
    </row>
    <row r="96" spans="1:255" ht="13.8" x14ac:dyDescent="0.25">
      <c r="A96" s="95"/>
      <c r="B96" s="101"/>
      <c r="C96" s="59" t="s">
        <v>97</v>
      </c>
      <c r="D96" s="64"/>
      <c r="E96" s="61"/>
      <c r="F96" s="62"/>
      <c r="G96" s="63"/>
      <c r="H96" s="63"/>
      <c r="I96" s="63"/>
      <c r="J96" s="63"/>
      <c r="K96" s="63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  <c r="EQ96" s="54"/>
      <c r="ER96" s="54"/>
      <c r="ES96" s="54"/>
      <c r="ET96" s="54"/>
      <c r="EU96" s="54"/>
      <c r="EV96" s="54"/>
      <c r="EW96" s="54"/>
      <c r="EX96" s="54"/>
      <c r="EY96" s="54"/>
      <c r="EZ96" s="54"/>
      <c r="FA96" s="54"/>
      <c r="FB96" s="54"/>
      <c r="FC96" s="54"/>
      <c r="FD96" s="54"/>
      <c r="FE96" s="54"/>
      <c r="FF96" s="54"/>
      <c r="FG96" s="54"/>
      <c r="FH96" s="54"/>
      <c r="FI96" s="54"/>
      <c r="FJ96" s="54"/>
      <c r="FK96" s="54"/>
      <c r="FL96" s="54"/>
      <c r="FM96" s="54"/>
      <c r="FN96" s="54"/>
      <c r="FO96" s="54"/>
      <c r="FP96" s="54"/>
      <c r="FQ96" s="54"/>
      <c r="FR96" s="54"/>
      <c r="FS96" s="54"/>
      <c r="FT96" s="54"/>
      <c r="FU96" s="54"/>
      <c r="FV96" s="54"/>
      <c r="FW96" s="54"/>
      <c r="FX96" s="54"/>
      <c r="FY96" s="54"/>
      <c r="FZ96" s="54"/>
      <c r="GA96" s="54"/>
      <c r="GB96" s="54"/>
      <c r="GC96" s="54"/>
      <c r="GD96" s="54"/>
      <c r="GE96" s="54"/>
      <c r="GF96" s="54"/>
      <c r="GG96" s="54"/>
      <c r="GH96" s="54"/>
      <c r="GI96" s="54"/>
      <c r="GJ96" s="54"/>
      <c r="GK96" s="54"/>
      <c r="GL96" s="54"/>
      <c r="GM96" s="54"/>
      <c r="GN96" s="54"/>
      <c r="GO96" s="54"/>
      <c r="GP96" s="54"/>
      <c r="GQ96" s="54"/>
      <c r="GR96" s="54"/>
      <c r="GS96" s="54"/>
      <c r="GT96" s="54"/>
      <c r="GU96" s="54"/>
      <c r="GV96" s="54"/>
      <c r="GW96" s="54"/>
      <c r="GX96" s="54"/>
      <c r="GY96" s="54"/>
      <c r="GZ96" s="54"/>
      <c r="HA96" s="54"/>
      <c r="HB96" s="54"/>
      <c r="HC96" s="54"/>
      <c r="HD96" s="54"/>
      <c r="HE96" s="54"/>
      <c r="HF96" s="54"/>
      <c r="HG96" s="54"/>
      <c r="HH96" s="54"/>
      <c r="HI96" s="54"/>
      <c r="HJ96" s="54"/>
      <c r="HK96" s="54"/>
      <c r="HL96" s="54"/>
      <c r="HM96" s="54"/>
      <c r="HN96" s="54"/>
      <c r="HO96" s="54"/>
      <c r="HP96" s="54"/>
      <c r="HQ96" s="54"/>
      <c r="HR96" s="54"/>
      <c r="HS96" s="54"/>
      <c r="HT96" s="54"/>
      <c r="HU96" s="54"/>
      <c r="HV96" s="54"/>
      <c r="HW96" s="54"/>
      <c r="HX96" s="54"/>
      <c r="HY96" s="54"/>
      <c r="HZ96" s="54"/>
      <c r="IA96" s="54"/>
      <c r="IB96" s="54"/>
      <c r="IC96" s="54"/>
      <c r="ID96" s="54"/>
      <c r="IE96" s="54"/>
      <c r="IF96" s="54"/>
      <c r="IG96" s="54"/>
      <c r="IH96" s="54"/>
      <c r="II96" s="54"/>
      <c r="IJ96" s="54"/>
      <c r="IK96" s="54"/>
      <c r="IL96" s="54"/>
      <c r="IM96" s="54"/>
      <c r="IN96" s="54"/>
      <c r="IO96" s="54"/>
      <c r="IP96" s="54"/>
      <c r="IQ96" s="54"/>
      <c r="IR96" s="54"/>
      <c r="IS96" s="54"/>
      <c r="IT96" s="54"/>
      <c r="IU96" s="54"/>
    </row>
    <row r="97" spans="1:255" ht="13.8" x14ac:dyDescent="0.25">
      <c r="A97" s="95"/>
      <c r="B97" s="101"/>
      <c r="C97" s="59" t="s">
        <v>98</v>
      </c>
      <c r="D97" s="64"/>
      <c r="E97" s="61"/>
      <c r="F97" s="62"/>
      <c r="G97" s="63"/>
      <c r="H97" s="63"/>
      <c r="I97" s="63"/>
      <c r="J97" s="63"/>
      <c r="K97" s="63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4"/>
      <c r="DU97" s="54"/>
      <c r="DV97" s="54"/>
      <c r="DW97" s="54"/>
      <c r="DX97" s="54"/>
      <c r="DY97" s="54"/>
      <c r="DZ97" s="54"/>
      <c r="EA97" s="54"/>
      <c r="EB97" s="54"/>
      <c r="EC97" s="54"/>
      <c r="ED97" s="54"/>
      <c r="EE97" s="54"/>
      <c r="EF97" s="54"/>
      <c r="EG97" s="54"/>
      <c r="EH97" s="54"/>
      <c r="EI97" s="54"/>
      <c r="EJ97" s="54"/>
      <c r="EK97" s="54"/>
      <c r="EL97" s="54"/>
      <c r="EM97" s="54"/>
      <c r="EN97" s="54"/>
      <c r="EO97" s="54"/>
      <c r="EP97" s="54"/>
      <c r="EQ97" s="54"/>
      <c r="ER97" s="54"/>
      <c r="ES97" s="54"/>
      <c r="ET97" s="54"/>
      <c r="EU97" s="54"/>
      <c r="EV97" s="54"/>
      <c r="EW97" s="54"/>
      <c r="EX97" s="54"/>
      <c r="EY97" s="54"/>
      <c r="EZ97" s="54"/>
      <c r="FA97" s="54"/>
      <c r="FB97" s="54"/>
      <c r="FC97" s="54"/>
      <c r="FD97" s="54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4"/>
      <c r="FT97" s="54"/>
      <c r="FU97" s="54"/>
      <c r="FV97" s="54"/>
      <c r="FW97" s="54"/>
      <c r="FX97" s="54"/>
      <c r="FY97" s="54"/>
      <c r="FZ97" s="54"/>
      <c r="GA97" s="54"/>
      <c r="GB97" s="54"/>
      <c r="GC97" s="54"/>
      <c r="GD97" s="54"/>
      <c r="GE97" s="54"/>
      <c r="GF97" s="54"/>
      <c r="GG97" s="54"/>
      <c r="GH97" s="54"/>
      <c r="GI97" s="54"/>
      <c r="GJ97" s="54"/>
      <c r="GK97" s="54"/>
      <c r="GL97" s="54"/>
      <c r="GM97" s="54"/>
      <c r="GN97" s="54"/>
      <c r="GO97" s="54"/>
      <c r="GP97" s="54"/>
      <c r="GQ97" s="54"/>
      <c r="GR97" s="54"/>
      <c r="GS97" s="54"/>
      <c r="GT97" s="54"/>
      <c r="GU97" s="54"/>
      <c r="GV97" s="54"/>
      <c r="GW97" s="54"/>
      <c r="GX97" s="54"/>
      <c r="GY97" s="54"/>
      <c r="GZ97" s="54"/>
      <c r="HA97" s="54"/>
      <c r="HB97" s="54"/>
      <c r="HC97" s="54"/>
      <c r="HD97" s="54"/>
      <c r="HE97" s="54"/>
      <c r="HF97" s="54"/>
      <c r="HG97" s="54"/>
      <c r="HH97" s="54"/>
      <c r="HI97" s="54"/>
      <c r="HJ97" s="54"/>
      <c r="HK97" s="54"/>
      <c r="HL97" s="54"/>
      <c r="HM97" s="54"/>
      <c r="HN97" s="54"/>
      <c r="HO97" s="54"/>
      <c r="HP97" s="54"/>
      <c r="HQ97" s="54"/>
      <c r="HR97" s="54"/>
      <c r="HS97" s="54"/>
      <c r="HT97" s="54"/>
      <c r="HU97" s="54"/>
      <c r="HV97" s="54"/>
      <c r="HW97" s="54"/>
      <c r="HX97" s="54"/>
      <c r="HY97" s="54"/>
      <c r="HZ97" s="54"/>
      <c r="IA97" s="54"/>
      <c r="IB97" s="54"/>
      <c r="IC97" s="54"/>
      <c r="ID97" s="54"/>
      <c r="IE97" s="54"/>
      <c r="IF97" s="54"/>
      <c r="IG97" s="54"/>
      <c r="IH97" s="54"/>
      <c r="II97" s="54"/>
      <c r="IJ97" s="54"/>
      <c r="IK97" s="54"/>
      <c r="IL97" s="54"/>
      <c r="IM97" s="54"/>
      <c r="IN97" s="54"/>
      <c r="IO97" s="54"/>
      <c r="IP97" s="54"/>
      <c r="IQ97" s="54"/>
      <c r="IR97" s="54"/>
      <c r="IS97" s="54"/>
      <c r="IT97" s="54"/>
      <c r="IU97" s="54"/>
    </row>
    <row r="98" spans="1:255" ht="13.8" x14ac:dyDescent="0.25">
      <c r="A98" s="95"/>
      <c r="B98" s="101"/>
      <c r="C98" s="59" t="s">
        <v>99</v>
      </c>
      <c r="D98" s="64"/>
      <c r="E98" s="61"/>
      <c r="F98" s="62"/>
      <c r="G98" s="63"/>
      <c r="H98" s="63"/>
      <c r="I98" s="63"/>
      <c r="J98" s="63"/>
      <c r="K98" s="63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  <c r="EQ98" s="54"/>
      <c r="ER98" s="54"/>
      <c r="ES98" s="54"/>
      <c r="ET98" s="54"/>
      <c r="EU98" s="54"/>
      <c r="EV98" s="54"/>
      <c r="EW98" s="54"/>
      <c r="EX98" s="54"/>
      <c r="EY98" s="54"/>
      <c r="EZ98" s="54"/>
      <c r="FA98" s="54"/>
      <c r="FB98" s="54"/>
      <c r="FC98" s="54"/>
      <c r="FD98" s="54"/>
      <c r="FE98" s="54"/>
      <c r="FF98" s="54"/>
      <c r="FG98" s="54"/>
      <c r="FH98" s="54"/>
      <c r="FI98" s="54"/>
      <c r="FJ98" s="54"/>
      <c r="FK98" s="54"/>
      <c r="FL98" s="54"/>
      <c r="FM98" s="54"/>
      <c r="FN98" s="54"/>
      <c r="FO98" s="54"/>
      <c r="FP98" s="54"/>
      <c r="FQ98" s="54"/>
      <c r="FR98" s="54"/>
      <c r="FS98" s="54"/>
      <c r="FT98" s="54"/>
      <c r="FU98" s="54"/>
      <c r="FV98" s="54"/>
      <c r="FW98" s="54"/>
      <c r="FX98" s="54"/>
      <c r="FY98" s="54"/>
      <c r="FZ98" s="54"/>
      <c r="GA98" s="54"/>
      <c r="GB98" s="54"/>
      <c r="GC98" s="54"/>
      <c r="GD98" s="54"/>
      <c r="GE98" s="54"/>
      <c r="GF98" s="54"/>
      <c r="GG98" s="54"/>
      <c r="GH98" s="54"/>
      <c r="GI98" s="54"/>
      <c r="GJ98" s="54"/>
      <c r="GK98" s="54"/>
      <c r="GL98" s="54"/>
      <c r="GM98" s="54"/>
      <c r="GN98" s="54"/>
      <c r="GO98" s="54"/>
      <c r="GP98" s="54"/>
      <c r="GQ98" s="54"/>
      <c r="GR98" s="54"/>
      <c r="GS98" s="54"/>
      <c r="GT98" s="54"/>
      <c r="GU98" s="54"/>
      <c r="GV98" s="54"/>
      <c r="GW98" s="54"/>
      <c r="GX98" s="54"/>
      <c r="GY98" s="54"/>
      <c r="GZ98" s="54"/>
      <c r="HA98" s="54"/>
      <c r="HB98" s="54"/>
      <c r="HC98" s="54"/>
      <c r="HD98" s="54"/>
      <c r="HE98" s="54"/>
      <c r="HF98" s="54"/>
      <c r="HG98" s="54"/>
      <c r="HH98" s="54"/>
      <c r="HI98" s="54"/>
      <c r="HJ98" s="54"/>
      <c r="HK98" s="54"/>
      <c r="HL98" s="54"/>
      <c r="HM98" s="54"/>
      <c r="HN98" s="54"/>
      <c r="HO98" s="54"/>
      <c r="HP98" s="54"/>
      <c r="HQ98" s="54"/>
      <c r="HR98" s="54"/>
      <c r="HS98" s="54"/>
      <c r="HT98" s="54"/>
      <c r="HU98" s="54"/>
      <c r="HV98" s="54"/>
      <c r="HW98" s="54"/>
      <c r="HX98" s="54"/>
      <c r="HY98" s="54"/>
      <c r="HZ98" s="54"/>
      <c r="IA98" s="54"/>
      <c r="IB98" s="54"/>
      <c r="IC98" s="54"/>
      <c r="ID98" s="54"/>
      <c r="IE98" s="54"/>
      <c r="IF98" s="54"/>
      <c r="IG98" s="54"/>
      <c r="IH98" s="54"/>
      <c r="II98" s="54"/>
      <c r="IJ98" s="54"/>
      <c r="IK98" s="54"/>
      <c r="IL98" s="54"/>
      <c r="IM98" s="54"/>
      <c r="IN98" s="54"/>
      <c r="IO98" s="54"/>
      <c r="IP98" s="54"/>
      <c r="IQ98" s="54"/>
      <c r="IR98" s="54"/>
      <c r="IS98" s="54"/>
      <c r="IT98" s="54"/>
      <c r="IU98" s="54"/>
    </row>
    <row r="99" spans="1:255" ht="13.8" x14ac:dyDescent="0.25">
      <c r="A99" s="95"/>
      <c r="B99" s="101"/>
      <c r="C99" s="59" t="s">
        <v>100</v>
      </c>
      <c r="D99" s="64"/>
      <c r="E99" s="61"/>
      <c r="F99" s="62"/>
      <c r="G99" s="63"/>
      <c r="H99" s="63"/>
      <c r="I99" s="63"/>
      <c r="J99" s="63"/>
      <c r="K99" s="63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4"/>
      <c r="HI99" s="54"/>
      <c r="HJ99" s="54"/>
      <c r="HK99" s="54"/>
      <c r="HL99" s="54"/>
      <c r="HM99" s="54"/>
      <c r="HN99" s="54"/>
      <c r="HO99" s="54"/>
      <c r="HP99" s="54"/>
      <c r="HQ99" s="54"/>
      <c r="HR99" s="54"/>
      <c r="HS99" s="54"/>
      <c r="HT99" s="54"/>
      <c r="HU99" s="54"/>
      <c r="HV99" s="54"/>
      <c r="HW99" s="54"/>
      <c r="HX99" s="54"/>
      <c r="HY99" s="54"/>
      <c r="HZ99" s="54"/>
      <c r="IA99" s="54"/>
      <c r="IB99" s="54"/>
      <c r="IC99" s="54"/>
      <c r="ID99" s="54"/>
      <c r="IE99" s="54"/>
      <c r="IF99" s="54"/>
      <c r="IG99" s="54"/>
      <c r="IH99" s="54"/>
      <c r="II99" s="54"/>
      <c r="IJ99" s="54"/>
      <c r="IK99" s="54"/>
      <c r="IL99" s="54"/>
      <c r="IM99" s="54"/>
      <c r="IN99" s="54"/>
      <c r="IO99" s="54"/>
      <c r="IP99" s="54"/>
      <c r="IQ99" s="54"/>
      <c r="IR99" s="54"/>
      <c r="IS99" s="54"/>
      <c r="IT99" s="54"/>
      <c r="IU99" s="54"/>
    </row>
    <row r="100" spans="1:255" ht="46.5" customHeight="1" x14ac:dyDescent="0.25">
      <c r="A100" s="96"/>
      <c r="B100" s="102"/>
      <c r="C100" s="59" t="s">
        <v>103</v>
      </c>
      <c r="D100" s="64"/>
      <c r="E100" s="61"/>
      <c r="F100" s="62"/>
      <c r="G100" s="63"/>
      <c r="H100" s="63"/>
      <c r="I100" s="63"/>
      <c r="J100" s="63"/>
      <c r="K100" s="63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  <c r="EQ100" s="54"/>
      <c r="ER100" s="54"/>
      <c r="ES100" s="54"/>
      <c r="ET100" s="54"/>
      <c r="EU100" s="54"/>
      <c r="EV100" s="54"/>
      <c r="EW100" s="54"/>
      <c r="EX100" s="54"/>
      <c r="EY100" s="54"/>
      <c r="EZ100" s="54"/>
      <c r="FA100" s="54"/>
      <c r="FB100" s="54"/>
      <c r="FC100" s="54"/>
      <c r="FD100" s="54"/>
      <c r="FE100" s="54"/>
      <c r="FF100" s="54"/>
      <c r="FG100" s="54"/>
      <c r="FH100" s="54"/>
      <c r="FI100" s="54"/>
      <c r="FJ100" s="54"/>
      <c r="FK100" s="54"/>
      <c r="FL100" s="54"/>
      <c r="FM100" s="54"/>
      <c r="FN100" s="54"/>
      <c r="FO100" s="54"/>
      <c r="FP100" s="54"/>
      <c r="FQ100" s="54"/>
      <c r="FR100" s="54"/>
      <c r="FS100" s="54"/>
      <c r="FT100" s="54"/>
      <c r="FU100" s="54"/>
      <c r="FV100" s="54"/>
      <c r="FW100" s="54"/>
      <c r="FX100" s="54"/>
      <c r="FY100" s="54"/>
      <c r="FZ100" s="54"/>
      <c r="GA100" s="54"/>
      <c r="GB100" s="54"/>
      <c r="GC100" s="54"/>
      <c r="GD100" s="54"/>
      <c r="GE100" s="54"/>
      <c r="GF100" s="54"/>
      <c r="GG100" s="54"/>
      <c r="GH100" s="54"/>
      <c r="GI100" s="54"/>
      <c r="GJ100" s="54"/>
      <c r="GK100" s="54"/>
      <c r="GL100" s="54"/>
      <c r="GM100" s="54"/>
      <c r="GN100" s="54"/>
      <c r="GO100" s="54"/>
      <c r="GP100" s="54"/>
      <c r="GQ100" s="54"/>
      <c r="GR100" s="54"/>
      <c r="GS100" s="54"/>
      <c r="GT100" s="54"/>
      <c r="GU100" s="54"/>
      <c r="GV100" s="54"/>
      <c r="GW100" s="54"/>
      <c r="GX100" s="54"/>
      <c r="GY100" s="54"/>
      <c r="GZ100" s="54"/>
      <c r="HA100" s="54"/>
      <c r="HB100" s="54"/>
      <c r="HC100" s="54"/>
      <c r="HD100" s="54"/>
      <c r="HE100" s="54"/>
      <c r="HF100" s="54"/>
      <c r="HG100" s="54"/>
      <c r="HH100" s="54"/>
      <c r="HI100" s="54"/>
      <c r="HJ100" s="54"/>
      <c r="HK100" s="54"/>
      <c r="HL100" s="54"/>
      <c r="HM100" s="54"/>
      <c r="HN100" s="54"/>
      <c r="HO100" s="54"/>
      <c r="HP100" s="54"/>
      <c r="HQ100" s="54"/>
      <c r="HR100" s="54"/>
      <c r="HS100" s="54"/>
      <c r="HT100" s="54"/>
      <c r="HU100" s="54"/>
      <c r="HV100" s="54"/>
      <c r="HW100" s="54"/>
      <c r="HX100" s="54"/>
      <c r="HY100" s="54"/>
      <c r="HZ100" s="54"/>
      <c r="IA100" s="54"/>
      <c r="IB100" s="54"/>
      <c r="IC100" s="54"/>
      <c r="ID100" s="54"/>
      <c r="IE100" s="54"/>
      <c r="IF100" s="54"/>
      <c r="IG100" s="54"/>
      <c r="IH100" s="54"/>
      <c r="II100" s="54"/>
      <c r="IJ100" s="54"/>
      <c r="IK100" s="54"/>
      <c r="IL100" s="54"/>
      <c r="IM100" s="54"/>
      <c r="IN100" s="54"/>
      <c r="IO100" s="54"/>
      <c r="IP100" s="54"/>
      <c r="IQ100" s="54"/>
      <c r="IR100" s="54"/>
      <c r="IS100" s="54"/>
      <c r="IT100" s="54"/>
      <c r="IU100" s="54"/>
    </row>
    <row r="101" spans="1:255" ht="15" customHeight="1" x14ac:dyDescent="0.25">
      <c r="A101" s="94" t="s">
        <v>54</v>
      </c>
      <c r="B101" s="100" t="s">
        <v>122</v>
      </c>
      <c r="C101" s="59" t="s">
        <v>95</v>
      </c>
      <c r="D101" s="60"/>
      <c r="E101" s="61"/>
      <c r="F101" s="63">
        <f>SUM(G101:K101)</f>
        <v>39655.377999999997</v>
      </c>
      <c r="G101" s="63">
        <f>G102</f>
        <v>7449.3779999999997</v>
      </c>
      <c r="H101" s="63">
        <f>H102</f>
        <v>8051.5</v>
      </c>
      <c r="I101" s="63">
        <f>I102</f>
        <v>8051.5</v>
      </c>
      <c r="J101" s="63">
        <f>J102</f>
        <v>8051.5</v>
      </c>
      <c r="K101" s="63">
        <f>K102</f>
        <v>8051.5</v>
      </c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4"/>
      <c r="DU101" s="54"/>
      <c r="DV101" s="54"/>
      <c r="DW101" s="54"/>
      <c r="DX101" s="54"/>
      <c r="DY101" s="54"/>
      <c r="DZ101" s="54"/>
      <c r="EA101" s="54"/>
      <c r="EB101" s="54"/>
      <c r="EC101" s="54"/>
      <c r="ED101" s="54"/>
      <c r="EE101" s="54"/>
      <c r="EF101" s="54"/>
      <c r="EG101" s="54"/>
      <c r="EH101" s="54"/>
      <c r="EI101" s="54"/>
      <c r="EJ101" s="54"/>
      <c r="EK101" s="54"/>
      <c r="EL101" s="54"/>
      <c r="EM101" s="54"/>
      <c r="EN101" s="54"/>
      <c r="EO101" s="54"/>
      <c r="EP101" s="54"/>
      <c r="EQ101" s="54"/>
      <c r="ER101" s="54"/>
      <c r="ES101" s="54"/>
      <c r="ET101" s="54"/>
      <c r="EU101" s="54"/>
      <c r="EV101" s="54"/>
      <c r="EW101" s="54"/>
      <c r="EX101" s="54"/>
      <c r="EY101" s="54"/>
      <c r="EZ101" s="54"/>
      <c r="FA101" s="54"/>
      <c r="FB101" s="54"/>
      <c r="FC101" s="54"/>
      <c r="FD101" s="54"/>
      <c r="FE101" s="54"/>
      <c r="FF101" s="54"/>
      <c r="FG101" s="54"/>
      <c r="FH101" s="54"/>
      <c r="FI101" s="54"/>
      <c r="FJ101" s="54"/>
      <c r="FK101" s="54"/>
      <c r="FL101" s="54"/>
      <c r="FM101" s="54"/>
      <c r="FN101" s="54"/>
      <c r="FO101" s="54"/>
      <c r="FP101" s="54"/>
      <c r="FQ101" s="54"/>
      <c r="FR101" s="54"/>
      <c r="FS101" s="54"/>
      <c r="FT101" s="54"/>
      <c r="FU101" s="54"/>
      <c r="FV101" s="54"/>
      <c r="FW101" s="54"/>
      <c r="FX101" s="54"/>
      <c r="FY101" s="54"/>
      <c r="FZ101" s="54"/>
      <c r="GA101" s="54"/>
      <c r="GB101" s="54"/>
      <c r="GC101" s="54"/>
      <c r="GD101" s="54"/>
      <c r="GE101" s="54"/>
      <c r="GF101" s="54"/>
      <c r="GG101" s="54"/>
      <c r="GH101" s="54"/>
      <c r="GI101" s="54"/>
      <c r="GJ101" s="54"/>
      <c r="GK101" s="54"/>
      <c r="GL101" s="54"/>
      <c r="GM101" s="54"/>
      <c r="GN101" s="54"/>
      <c r="GO101" s="54"/>
      <c r="GP101" s="54"/>
      <c r="GQ101" s="54"/>
      <c r="GR101" s="54"/>
      <c r="GS101" s="54"/>
      <c r="GT101" s="54"/>
      <c r="GU101" s="54"/>
      <c r="GV101" s="54"/>
      <c r="GW101" s="54"/>
      <c r="GX101" s="54"/>
      <c r="GY101" s="54"/>
      <c r="GZ101" s="54"/>
      <c r="HA101" s="54"/>
      <c r="HB101" s="54"/>
      <c r="HC101" s="54"/>
      <c r="HD101" s="54"/>
      <c r="HE101" s="54"/>
      <c r="HF101" s="54"/>
      <c r="HG101" s="54"/>
      <c r="HH101" s="54"/>
      <c r="HI101" s="54"/>
      <c r="HJ101" s="54"/>
      <c r="HK101" s="54"/>
      <c r="HL101" s="54"/>
      <c r="HM101" s="54"/>
      <c r="HN101" s="54"/>
      <c r="HO101" s="54"/>
      <c r="HP101" s="54"/>
      <c r="HQ101" s="54"/>
      <c r="HR101" s="54"/>
      <c r="HS101" s="54"/>
      <c r="HT101" s="54"/>
      <c r="HU101" s="54"/>
      <c r="HV101" s="54"/>
      <c r="HW101" s="54"/>
      <c r="HX101" s="54"/>
      <c r="HY101" s="54"/>
      <c r="HZ101" s="54"/>
      <c r="IA101" s="54"/>
      <c r="IB101" s="54"/>
      <c r="IC101" s="54"/>
      <c r="ID101" s="54"/>
      <c r="IE101" s="54"/>
      <c r="IF101" s="54"/>
      <c r="IG101" s="54"/>
      <c r="IH101" s="54"/>
      <c r="II101" s="54"/>
      <c r="IJ101" s="54"/>
      <c r="IK101" s="54"/>
      <c r="IL101" s="54"/>
      <c r="IM101" s="54"/>
      <c r="IN101" s="54"/>
      <c r="IO101" s="54"/>
      <c r="IP101" s="54"/>
      <c r="IQ101" s="54"/>
      <c r="IR101" s="54"/>
      <c r="IS101" s="54"/>
      <c r="IT101" s="54"/>
      <c r="IU101" s="54"/>
    </row>
    <row r="102" spans="1:255" ht="13.8" x14ac:dyDescent="0.25">
      <c r="A102" s="95"/>
      <c r="B102" s="101"/>
      <c r="C102" s="59" t="s">
        <v>96</v>
      </c>
      <c r="D102" s="61">
        <v>808</v>
      </c>
      <c r="E102" s="61">
        <v>1230251280</v>
      </c>
      <c r="F102" s="63">
        <f>SUM(G102:K102)</f>
        <v>39655.377999999997</v>
      </c>
      <c r="G102" s="63">
        <v>7449.3779999999997</v>
      </c>
      <c r="H102" s="63">
        <v>8051.5</v>
      </c>
      <c r="I102" s="63">
        <v>8051.5</v>
      </c>
      <c r="J102" s="63">
        <v>8051.5</v>
      </c>
      <c r="K102" s="63">
        <v>8051.5</v>
      </c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  <c r="EE102" s="54"/>
      <c r="EF102" s="54"/>
      <c r="EG102" s="54"/>
      <c r="EH102" s="54"/>
      <c r="EI102" s="54"/>
      <c r="EJ102" s="54"/>
      <c r="EK102" s="54"/>
      <c r="EL102" s="54"/>
      <c r="EM102" s="54"/>
      <c r="EN102" s="54"/>
      <c r="EO102" s="54"/>
      <c r="EP102" s="54"/>
      <c r="EQ102" s="54"/>
      <c r="ER102" s="54"/>
      <c r="ES102" s="54"/>
      <c r="ET102" s="54"/>
      <c r="EU102" s="54"/>
      <c r="EV102" s="54"/>
      <c r="EW102" s="54"/>
      <c r="EX102" s="54"/>
      <c r="EY102" s="54"/>
      <c r="EZ102" s="54"/>
      <c r="FA102" s="54"/>
      <c r="FB102" s="54"/>
      <c r="FC102" s="54"/>
      <c r="FD102" s="54"/>
      <c r="FE102" s="54"/>
      <c r="FF102" s="54"/>
      <c r="FG102" s="54"/>
      <c r="FH102" s="54"/>
      <c r="FI102" s="54"/>
      <c r="FJ102" s="54"/>
      <c r="FK102" s="54"/>
      <c r="FL102" s="54"/>
      <c r="FM102" s="54"/>
      <c r="FN102" s="54"/>
      <c r="FO102" s="54"/>
      <c r="FP102" s="54"/>
      <c r="FQ102" s="54"/>
      <c r="FR102" s="54"/>
      <c r="FS102" s="54"/>
      <c r="FT102" s="54"/>
      <c r="FU102" s="54"/>
      <c r="FV102" s="54"/>
      <c r="FW102" s="54"/>
      <c r="FX102" s="54"/>
      <c r="FY102" s="54"/>
      <c r="FZ102" s="54"/>
      <c r="GA102" s="54"/>
      <c r="GB102" s="54"/>
      <c r="GC102" s="54"/>
      <c r="GD102" s="54"/>
      <c r="GE102" s="54"/>
      <c r="GF102" s="54"/>
      <c r="GG102" s="54"/>
      <c r="GH102" s="54"/>
      <c r="GI102" s="54"/>
      <c r="GJ102" s="54"/>
      <c r="GK102" s="54"/>
      <c r="GL102" s="54"/>
      <c r="GM102" s="54"/>
      <c r="GN102" s="54"/>
      <c r="GO102" s="54"/>
      <c r="GP102" s="54"/>
      <c r="GQ102" s="54"/>
      <c r="GR102" s="54"/>
      <c r="GS102" s="54"/>
      <c r="GT102" s="54"/>
      <c r="GU102" s="54"/>
      <c r="GV102" s="54"/>
      <c r="GW102" s="54"/>
      <c r="GX102" s="54"/>
      <c r="GY102" s="54"/>
      <c r="GZ102" s="54"/>
      <c r="HA102" s="54"/>
      <c r="HB102" s="54"/>
      <c r="HC102" s="54"/>
      <c r="HD102" s="54"/>
      <c r="HE102" s="54"/>
      <c r="HF102" s="54"/>
      <c r="HG102" s="54"/>
      <c r="HH102" s="54"/>
      <c r="HI102" s="54"/>
      <c r="HJ102" s="54"/>
      <c r="HK102" s="54"/>
      <c r="HL102" s="54"/>
      <c r="HM102" s="54"/>
      <c r="HN102" s="54"/>
      <c r="HO102" s="54"/>
      <c r="HP102" s="54"/>
      <c r="HQ102" s="54"/>
      <c r="HR102" s="54"/>
      <c r="HS102" s="54"/>
      <c r="HT102" s="54"/>
      <c r="HU102" s="54"/>
      <c r="HV102" s="54"/>
      <c r="HW102" s="54"/>
      <c r="HX102" s="54"/>
      <c r="HY102" s="54"/>
      <c r="HZ102" s="54"/>
      <c r="IA102" s="54"/>
      <c r="IB102" s="54"/>
      <c r="IC102" s="54"/>
      <c r="ID102" s="54"/>
      <c r="IE102" s="54"/>
      <c r="IF102" s="54"/>
      <c r="IG102" s="54"/>
      <c r="IH102" s="54"/>
      <c r="II102" s="54"/>
      <c r="IJ102" s="54"/>
      <c r="IK102" s="54"/>
      <c r="IL102" s="54"/>
      <c r="IM102" s="54"/>
      <c r="IN102" s="54"/>
      <c r="IO102" s="54"/>
      <c r="IP102" s="54"/>
      <c r="IQ102" s="54"/>
      <c r="IR102" s="54"/>
      <c r="IS102" s="54"/>
      <c r="IT102" s="54"/>
      <c r="IU102" s="54"/>
    </row>
    <row r="103" spans="1:255" ht="13.8" x14ac:dyDescent="0.25">
      <c r="A103" s="95"/>
      <c r="B103" s="101"/>
      <c r="C103" s="59" t="s">
        <v>97</v>
      </c>
      <c r="D103" s="61"/>
      <c r="E103" s="61"/>
      <c r="F103" s="63"/>
      <c r="G103" s="63"/>
      <c r="H103" s="63"/>
      <c r="I103" s="63"/>
      <c r="J103" s="63"/>
      <c r="K103" s="63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4"/>
      <c r="DJ103" s="54"/>
      <c r="DK103" s="54"/>
      <c r="DL103" s="54"/>
      <c r="DM103" s="54"/>
      <c r="DN103" s="54"/>
      <c r="DO103" s="54"/>
      <c r="DP103" s="54"/>
      <c r="DQ103" s="54"/>
      <c r="DR103" s="54"/>
      <c r="DS103" s="54"/>
      <c r="DT103" s="54"/>
      <c r="DU103" s="54"/>
      <c r="DV103" s="54"/>
      <c r="DW103" s="54"/>
      <c r="DX103" s="54"/>
      <c r="DY103" s="54"/>
      <c r="DZ103" s="54"/>
      <c r="EA103" s="54"/>
      <c r="EB103" s="54"/>
      <c r="EC103" s="54"/>
      <c r="ED103" s="54"/>
      <c r="EE103" s="54"/>
      <c r="EF103" s="54"/>
      <c r="EG103" s="54"/>
      <c r="EH103" s="54"/>
      <c r="EI103" s="54"/>
      <c r="EJ103" s="54"/>
      <c r="EK103" s="54"/>
      <c r="EL103" s="54"/>
      <c r="EM103" s="54"/>
      <c r="EN103" s="54"/>
      <c r="EO103" s="54"/>
      <c r="EP103" s="54"/>
      <c r="EQ103" s="54"/>
      <c r="ER103" s="54"/>
      <c r="ES103" s="54"/>
      <c r="ET103" s="54"/>
      <c r="EU103" s="54"/>
      <c r="EV103" s="54"/>
      <c r="EW103" s="54"/>
      <c r="EX103" s="54"/>
      <c r="EY103" s="54"/>
      <c r="EZ103" s="54"/>
      <c r="FA103" s="54"/>
      <c r="FB103" s="54"/>
      <c r="FC103" s="54"/>
      <c r="FD103" s="54"/>
      <c r="FE103" s="54"/>
      <c r="FF103" s="54"/>
      <c r="FG103" s="54"/>
      <c r="FH103" s="54"/>
      <c r="FI103" s="54"/>
      <c r="FJ103" s="54"/>
      <c r="FK103" s="54"/>
      <c r="FL103" s="54"/>
      <c r="FM103" s="54"/>
      <c r="FN103" s="54"/>
      <c r="FO103" s="54"/>
      <c r="FP103" s="54"/>
      <c r="FQ103" s="54"/>
      <c r="FR103" s="54"/>
      <c r="FS103" s="54"/>
      <c r="FT103" s="54"/>
      <c r="FU103" s="54"/>
      <c r="FV103" s="54"/>
      <c r="FW103" s="54"/>
      <c r="FX103" s="54"/>
      <c r="FY103" s="54"/>
      <c r="FZ103" s="54"/>
      <c r="GA103" s="54"/>
      <c r="GB103" s="54"/>
      <c r="GC103" s="54"/>
      <c r="GD103" s="54"/>
      <c r="GE103" s="54"/>
      <c r="GF103" s="54"/>
      <c r="GG103" s="54"/>
      <c r="GH103" s="54"/>
      <c r="GI103" s="54"/>
      <c r="GJ103" s="54"/>
      <c r="GK103" s="54"/>
      <c r="GL103" s="54"/>
      <c r="GM103" s="54"/>
      <c r="GN103" s="54"/>
      <c r="GO103" s="54"/>
      <c r="GP103" s="54"/>
      <c r="GQ103" s="54"/>
      <c r="GR103" s="54"/>
      <c r="GS103" s="54"/>
      <c r="GT103" s="54"/>
      <c r="GU103" s="54"/>
      <c r="GV103" s="54"/>
      <c r="GW103" s="54"/>
      <c r="GX103" s="54"/>
      <c r="GY103" s="54"/>
      <c r="GZ103" s="54"/>
      <c r="HA103" s="54"/>
      <c r="HB103" s="54"/>
      <c r="HC103" s="54"/>
      <c r="HD103" s="54"/>
      <c r="HE103" s="54"/>
      <c r="HF103" s="54"/>
      <c r="HG103" s="54"/>
      <c r="HH103" s="54"/>
      <c r="HI103" s="54"/>
      <c r="HJ103" s="54"/>
      <c r="HK103" s="54"/>
      <c r="HL103" s="54"/>
      <c r="HM103" s="54"/>
      <c r="HN103" s="54"/>
      <c r="HO103" s="54"/>
      <c r="HP103" s="54"/>
      <c r="HQ103" s="54"/>
      <c r="HR103" s="54"/>
      <c r="HS103" s="54"/>
      <c r="HT103" s="54"/>
      <c r="HU103" s="54"/>
      <c r="HV103" s="54"/>
      <c r="HW103" s="54"/>
      <c r="HX103" s="54"/>
      <c r="HY103" s="54"/>
      <c r="HZ103" s="54"/>
      <c r="IA103" s="54"/>
      <c r="IB103" s="54"/>
      <c r="IC103" s="54"/>
      <c r="ID103" s="54"/>
      <c r="IE103" s="54"/>
      <c r="IF103" s="54"/>
      <c r="IG103" s="54"/>
      <c r="IH103" s="54"/>
      <c r="II103" s="54"/>
      <c r="IJ103" s="54"/>
      <c r="IK103" s="54"/>
      <c r="IL103" s="54"/>
      <c r="IM103" s="54"/>
      <c r="IN103" s="54"/>
      <c r="IO103" s="54"/>
      <c r="IP103" s="54"/>
      <c r="IQ103" s="54"/>
      <c r="IR103" s="54"/>
      <c r="IS103" s="54"/>
      <c r="IT103" s="54"/>
      <c r="IU103" s="54"/>
    </row>
    <row r="104" spans="1:255" ht="13.8" x14ac:dyDescent="0.25">
      <c r="A104" s="95"/>
      <c r="B104" s="101"/>
      <c r="C104" s="59" t="s">
        <v>98</v>
      </c>
      <c r="D104" s="64"/>
      <c r="E104" s="61"/>
      <c r="F104" s="63" t="s">
        <v>123</v>
      </c>
      <c r="G104" s="63"/>
      <c r="H104" s="63"/>
      <c r="I104" s="63"/>
      <c r="J104" s="63"/>
      <c r="K104" s="63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4"/>
      <c r="DJ104" s="54"/>
      <c r="DK104" s="54"/>
      <c r="DL104" s="54"/>
      <c r="DM104" s="54"/>
      <c r="DN104" s="54"/>
      <c r="DO104" s="54"/>
      <c r="DP104" s="54"/>
      <c r="DQ104" s="54"/>
      <c r="DR104" s="54"/>
      <c r="DS104" s="54"/>
      <c r="DT104" s="54"/>
      <c r="DU104" s="54"/>
      <c r="DV104" s="54"/>
      <c r="DW104" s="54"/>
      <c r="DX104" s="54"/>
      <c r="DY104" s="54"/>
      <c r="DZ104" s="54"/>
      <c r="EA104" s="54"/>
      <c r="EB104" s="54"/>
      <c r="EC104" s="54"/>
      <c r="ED104" s="54"/>
      <c r="EE104" s="54"/>
      <c r="EF104" s="54"/>
      <c r="EG104" s="54"/>
      <c r="EH104" s="54"/>
      <c r="EI104" s="54"/>
      <c r="EJ104" s="54"/>
      <c r="EK104" s="54"/>
      <c r="EL104" s="54"/>
      <c r="EM104" s="54"/>
      <c r="EN104" s="54"/>
      <c r="EO104" s="54"/>
      <c r="EP104" s="54"/>
      <c r="EQ104" s="54"/>
      <c r="ER104" s="54"/>
      <c r="ES104" s="54"/>
      <c r="ET104" s="54"/>
      <c r="EU104" s="54"/>
      <c r="EV104" s="54"/>
      <c r="EW104" s="54"/>
      <c r="EX104" s="54"/>
      <c r="EY104" s="54"/>
      <c r="EZ104" s="54"/>
      <c r="FA104" s="54"/>
      <c r="FB104" s="54"/>
      <c r="FC104" s="54"/>
      <c r="FD104" s="54"/>
      <c r="FE104" s="54"/>
      <c r="FF104" s="54"/>
      <c r="FG104" s="54"/>
      <c r="FH104" s="54"/>
      <c r="FI104" s="54"/>
      <c r="FJ104" s="54"/>
      <c r="FK104" s="54"/>
      <c r="FL104" s="54"/>
      <c r="FM104" s="54"/>
      <c r="FN104" s="54"/>
      <c r="FO104" s="54"/>
      <c r="FP104" s="54"/>
      <c r="FQ104" s="54"/>
      <c r="FR104" s="54"/>
      <c r="FS104" s="54"/>
      <c r="FT104" s="54"/>
      <c r="FU104" s="54"/>
      <c r="FV104" s="54"/>
      <c r="FW104" s="54"/>
      <c r="FX104" s="54"/>
      <c r="FY104" s="54"/>
      <c r="FZ104" s="54"/>
      <c r="GA104" s="54"/>
      <c r="GB104" s="54"/>
      <c r="GC104" s="54"/>
      <c r="GD104" s="54"/>
      <c r="GE104" s="54"/>
      <c r="GF104" s="54"/>
      <c r="GG104" s="54"/>
      <c r="GH104" s="54"/>
      <c r="GI104" s="54"/>
      <c r="GJ104" s="54"/>
      <c r="GK104" s="54"/>
      <c r="GL104" s="54"/>
      <c r="GM104" s="54"/>
      <c r="GN104" s="54"/>
      <c r="GO104" s="54"/>
      <c r="GP104" s="54"/>
      <c r="GQ104" s="54"/>
      <c r="GR104" s="54"/>
      <c r="GS104" s="54"/>
      <c r="GT104" s="54"/>
      <c r="GU104" s="54"/>
      <c r="GV104" s="54"/>
      <c r="GW104" s="54"/>
      <c r="GX104" s="54"/>
      <c r="GY104" s="54"/>
      <c r="GZ104" s="54"/>
      <c r="HA104" s="54"/>
      <c r="HB104" s="54"/>
      <c r="HC104" s="54"/>
      <c r="HD104" s="54"/>
      <c r="HE104" s="54"/>
      <c r="HF104" s="54"/>
      <c r="HG104" s="54"/>
      <c r="HH104" s="54"/>
      <c r="HI104" s="54"/>
      <c r="HJ104" s="54"/>
      <c r="HK104" s="54"/>
      <c r="HL104" s="54"/>
      <c r="HM104" s="54"/>
      <c r="HN104" s="54"/>
      <c r="HO104" s="54"/>
      <c r="HP104" s="54"/>
      <c r="HQ104" s="54"/>
      <c r="HR104" s="54"/>
      <c r="HS104" s="54"/>
      <c r="HT104" s="54"/>
      <c r="HU104" s="54"/>
      <c r="HV104" s="54"/>
      <c r="HW104" s="54"/>
      <c r="HX104" s="54"/>
      <c r="HY104" s="54"/>
      <c r="HZ104" s="54"/>
      <c r="IA104" s="54"/>
      <c r="IB104" s="54"/>
      <c r="IC104" s="54"/>
      <c r="ID104" s="54"/>
      <c r="IE104" s="54"/>
      <c r="IF104" s="54"/>
      <c r="IG104" s="54"/>
      <c r="IH104" s="54"/>
      <c r="II104" s="54"/>
      <c r="IJ104" s="54"/>
      <c r="IK104" s="54"/>
      <c r="IL104" s="54"/>
      <c r="IM104" s="54"/>
      <c r="IN104" s="54"/>
      <c r="IO104" s="54"/>
      <c r="IP104" s="54"/>
      <c r="IQ104" s="54"/>
      <c r="IR104" s="54"/>
      <c r="IS104" s="54"/>
      <c r="IT104" s="54"/>
      <c r="IU104" s="54"/>
    </row>
    <row r="105" spans="1:255" ht="13.8" x14ac:dyDescent="0.25">
      <c r="A105" s="95"/>
      <c r="B105" s="101"/>
      <c r="C105" s="59" t="s">
        <v>99</v>
      </c>
      <c r="D105" s="64"/>
      <c r="E105" s="61"/>
      <c r="F105" s="63"/>
      <c r="G105" s="63"/>
      <c r="H105" s="63"/>
      <c r="I105" s="63"/>
      <c r="J105" s="63"/>
      <c r="K105" s="63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4"/>
      <c r="DJ105" s="54"/>
      <c r="DK105" s="54"/>
      <c r="DL105" s="54"/>
      <c r="DM105" s="54"/>
      <c r="DN105" s="54"/>
      <c r="DO105" s="54"/>
      <c r="DP105" s="54"/>
      <c r="DQ105" s="54"/>
      <c r="DR105" s="54"/>
      <c r="DS105" s="54"/>
      <c r="DT105" s="54"/>
      <c r="DU105" s="54"/>
      <c r="DV105" s="54"/>
      <c r="DW105" s="54"/>
      <c r="DX105" s="54"/>
      <c r="DY105" s="54"/>
      <c r="DZ105" s="54"/>
      <c r="EA105" s="54"/>
      <c r="EB105" s="54"/>
      <c r="EC105" s="54"/>
      <c r="ED105" s="54"/>
      <c r="EE105" s="54"/>
      <c r="EF105" s="54"/>
      <c r="EG105" s="54"/>
      <c r="EH105" s="54"/>
      <c r="EI105" s="54"/>
      <c r="EJ105" s="54"/>
      <c r="EK105" s="54"/>
      <c r="EL105" s="54"/>
      <c r="EM105" s="54"/>
      <c r="EN105" s="54"/>
      <c r="EO105" s="54"/>
      <c r="EP105" s="54"/>
      <c r="EQ105" s="54"/>
      <c r="ER105" s="54"/>
      <c r="ES105" s="54"/>
      <c r="ET105" s="54"/>
      <c r="EU105" s="54"/>
      <c r="EV105" s="54"/>
      <c r="EW105" s="54"/>
      <c r="EX105" s="54"/>
      <c r="EY105" s="54"/>
      <c r="EZ105" s="54"/>
      <c r="FA105" s="54"/>
      <c r="FB105" s="54"/>
      <c r="FC105" s="54"/>
      <c r="FD105" s="54"/>
      <c r="FE105" s="54"/>
      <c r="FF105" s="54"/>
      <c r="FG105" s="54"/>
      <c r="FH105" s="54"/>
      <c r="FI105" s="54"/>
      <c r="FJ105" s="54"/>
      <c r="FK105" s="54"/>
      <c r="FL105" s="54"/>
      <c r="FM105" s="54"/>
      <c r="FN105" s="54"/>
      <c r="FO105" s="54"/>
      <c r="FP105" s="54"/>
      <c r="FQ105" s="54"/>
      <c r="FR105" s="54"/>
      <c r="FS105" s="54"/>
      <c r="FT105" s="54"/>
      <c r="FU105" s="54"/>
      <c r="FV105" s="54"/>
      <c r="FW105" s="54"/>
      <c r="FX105" s="54"/>
      <c r="FY105" s="54"/>
      <c r="FZ105" s="54"/>
      <c r="GA105" s="54"/>
      <c r="GB105" s="54"/>
      <c r="GC105" s="54"/>
      <c r="GD105" s="54"/>
      <c r="GE105" s="54"/>
      <c r="GF105" s="54"/>
      <c r="GG105" s="54"/>
      <c r="GH105" s="54"/>
      <c r="GI105" s="54"/>
      <c r="GJ105" s="54"/>
      <c r="GK105" s="54"/>
      <c r="GL105" s="54"/>
      <c r="GM105" s="54"/>
      <c r="GN105" s="54"/>
      <c r="GO105" s="54"/>
      <c r="GP105" s="54"/>
      <c r="GQ105" s="54"/>
      <c r="GR105" s="54"/>
      <c r="GS105" s="54"/>
      <c r="GT105" s="54"/>
      <c r="GU105" s="54"/>
      <c r="GV105" s="54"/>
      <c r="GW105" s="54"/>
      <c r="GX105" s="54"/>
      <c r="GY105" s="54"/>
      <c r="GZ105" s="54"/>
      <c r="HA105" s="54"/>
      <c r="HB105" s="54"/>
      <c r="HC105" s="54"/>
      <c r="HD105" s="54"/>
      <c r="HE105" s="54"/>
      <c r="HF105" s="54"/>
      <c r="HG105" s="54"/>
      <c r="HH105" s="54"/>
      <c r="HI105" s="54"/>
      <c r="HJ105" s="54"/>
      <c r="HK105" s="54"/>
      <c r="HL105" s="54"/>
      <c r="HM105" s="54"/>
      <c r="HN105" s="54"/>
      <c r="HO105" s="54"/>
      <c r="HP105" s="54"/>
      <c r="HQ105" s="54"/>
      <c r="HR105" s="54"/>
      <c r="HS105" s="54"/>
      <c r="HT105" s="54"/>
      <c r="HU105" s="54"/>
      <c r="HV105" s="54"/>
      <c r="HW105" s="54"/>
      <c r="HX105" s="54"/>
      <c r="HY105" s="54"/>
      <c r="HZ105" s="54"/>
      <c r="IA105" s="54"/>
      <c r="IB105" s="54"/>
      <c r="IC105" s="54"/>
      <c r="ID105" s="54"/>
      <c r="IE105" s="54"/>
      <c r="IF105" s="54"/>
      <c r="IG105" s="54"/>
      <c r="IH105" s="54"/>
      <c r="II105" s="54"/>
      <c r="IJ105" s="54"/>
      <c r="IK105" s="54"/>
      <c r="IL105" s="54"/>
      <c r="IM105" s="54"/>
      <c r="IN105" s="54"/>
      <c r="IO105" s="54"/>
      <c r="IP105" s="54"/>
      <c r="IQ105" s="54"/>
      <c r="IR105" s="54"/>
      <c r="IS105" s="54"/>
      <c r="IT105" s="54"/>
      <c r="IU105" s="54"/>
    </row>
    <row r="106" spans="1:255" ht="13.8" x14ac:dyDescent="0.25">
      <c r="A106" s="95"/>
      <c r="B106" s="101"/>
      <c r="C106" s="59" t="s">
        <v>100</v>
      </c>
      <c r="D106" s="64"/>
      <c r="E106" s="61"/>
      <c r="F106" s="63"/>
      <c r="G106" s="63"/>
      <c r="H106" s="63"/>
      <c r="I106" s="63"/>
      <c r="J106" s="63"/>
      <c r="K106" s="63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4"/>
      <c r="DJ106" s="54"/>
      <c r="DK106" s="54"/>
      <c r="DL106" s="54"/>
      <c r="DM106" s="54"/>
      <c r="DN106" s="54"/>
      <c r="DO106" s="54"/>
      <c r="DP106" s="54"/>
      <c r="DQ106" s="54"/>
      <c r="DR106" s="54"/>
      <c r="DS106" s="54"/>
      <c r="DT106" s="54"/>
      <c r="DU106" s="54"/>
      <c r="DV106" s="54"/>
      <c r="DW106" s="54"/>
      <c r="DX106" s="54"/>
      <c r="DY106" s="54"/>
      <c r="DZ106" s="54"/>
      <c r="EA106" s="54"/>
      <c r="EB106" s="54"/>
      <c r="EC106" s="54"/>
      <c r="ED106" s="54"/>
      <c r="EE106" s="54"/>
      <c r="EF106" s="54"/>
      <c r="EG106" s="54"/>
      <c r="EH106" s="54"/>
      <c r="EI106" s="54"/>
      <c r="EJ106" s="54"/>
      <c r="EK106" s="54"/>
      <c r="EL106" s="54"/>
      <c r="EM106" s="54"/>
      <c r="EN106" s="54"/>
      <c r="EO106" s="54"/>
      <c r="EP106" s="54"/>
      <c r="EQ106" s="54"/>
      <c r="ER106" s="54"/>
      <c r="ES106" s="54"/>
      <c r="ET106" s="54"/>
      <c r="EU106" s="54"/>
      <c r="EV106" s="54"/>
      <c r="EW106" s="54"/>
      <c r="EX106" s="54"/>
      <c r="EY106" s="54"/>
      <c r="EZ106" s="54"/>
      <c r="FA106" s="54"/>
      <c r="FB106" s="54"/>
      <c r="FC106" s="54"/>
      <c r="FD106" s="54"/>
      <c r="FE106" s="54"/>
      <c r="FF106" s="54"/>
      <c r="FG106" s="54"/>
      <c r="FH106" s="54"/>
      <c r="FI106" s="54"/>
      <c r="FJ106" s="54"/>
      <c r="FK106" s="54"/>
      <c r="FL106" s="54"/>
      <c r="FM106" s="54"/>
      <c r="FN106" s="54"/>
      <c r="FO106" s="54"/>
      <c r="FP106" s="54"/>
      <c r="FQ106" s="54"/>
      <c r="FR106" s="54"/>
      <c r="FS106" s="54"/>
      <c r="FT106" s="54"/>
      <c r="FU106" s="54"/>
      <c r="FV106" s="54"/>
      <c r="FW106" s="54"/>
      <c r="FX106" s="54"/>
      <c r="FY106" s="54"/>
      <c r="FZ106" s="54"/>
      <c r="GA106" s="54"/>
      <c r="GB106" s="54"/>
      <c r="GC106" s="54"/>
      <c r="GD106" s="54"/>
      <c r="GE106" s="54"/>
      <c r="GF106" s="54"/>
      <c r="GG106" s="54"/>
      <c r="GH106" s="54"/>
      <c r="GI106" s="54"/>
      <c r="GJ106" s="54"/>
      <c r="GK106" s="54"/>
      <c r="GL106" s="54"/>
      <c r="GM106" s="54"/>
      <c r="GN106" s="54"/>
      <c r="GO106" s="54"/>
      <c r="GP106" s="54"/>
      <c r="GQ106" s="54"/>
      <c r="GR106" s="54"/>
      <c r="GS106" s="54"/>
      <c r="GT106" s="54"/>
      <c r="GU106" s="54"/>
      <c r="GV106" s="54"/>
      <c r="GW106" s="54"/>
      <c r="GX106" s="54"/>
      <c r="GY106" s="54"/>
      <c r="GZ106" s="54"/>
      <c r="HA106" s="54"/>
      <c r="HB106" s="54"/>
      <c r="HC106" s="54"/>
      <c r="HD106" s="54"/>
      <c r="HE106" s="54"/>
      <c r="HF106" s="54"/>
      <c r="HG106" s="54"/>
      <c r="HH106" s="54"/>
      <c r="HI106" s="54"/>
      <c r="HJ106" s="54"/>
      <c r="HK106" s="54"/>
      <c r="HL106" s="54"/>
      <c r="HM106" s="54"/>
      <c r="HN106" s="54"/>
      <c r="HO106" s="54"/>
      <c r="HP106" s="54"/>
      <c r="HQ106" s="54"/>
      <c r="HR106" s="54"/>
      <c r="HS106" s="54"/>
      <c r="HT106" s="54"/>
      <c r="HU106" s="54"/>
      <c r="HV106" s="54"/>
      <c r="HW106" s="54"/>
      <c r="HX106" s="54"/>
      <c r="HY106" s="54"/>
      <c r="HZ106" s="54"/>
      <c r="IA106" s="54"/>
      <c r="IB106" s="54"/>
      <c r="IC106" s="54"/>
      <c r="ID106" s="54"/>
      <c r="IE106" s="54"/>
      <c r="IF106" s="54"/>
      <c r="IG106" s="54"/>
      <c r="IH106" s="54"/>
      <c r="II106" s="54"/>
      <c r="IJ106" s="54"/>
      <c r="IK106" s="54"/>
      <c r="IL106" s="54"/>
      <c r="IM106" s="54"/>
      <c r="IN106" s="54"/>
      <c r="IO106" s="54"/>
      <c r="IP106" s="54"/>
      <c r="IQ106" s="54"/>
      <c r="IR106" s="54"/>
      <c r="IS106" s="54"/>
      <c r="IT106" s="54"/>
      <c r="IU106" s="54"/>
    </row>
    <row r="107" spans="1:255" ht="27.6" x14ac:dyDescent="0.25">
      <c r="A107" s="96"/>
      <c r="B107" s="102"/>
      <c r="C107" s="59" t="s">
        <v>103</v>
      </c>
      <c r="D107" s="64"/>
      <c r="E107" s="61"/>
      <c r="F107" s="63"/>
      <c r="G107" s="63"/>
      <c r="H107" s="63"/>
      <c r="I107" s="63"/>
      <c r="J107" s="63"/>
      <c r="K107" s="63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54"/>
      <c r="DH107" s="54"/>
      <c r="DI107" s="54"/>
      <c r="DJ107" s="54"/>
      <c r="DK107" s="54"/>
      <c r="DL107" s="54"/>
      <c r="DM107" s="54"/>
      <c r="DN107" s="54"/>
      <c r="DO107" s="54"/>
      <c r="DP107" s="54"/>
      <c r="DQ107" s="54"/>
      <c r="DR107" s="54"/>
      <c r="DS107" s="54"/>
      <c r="DT107" s="54"/>
      <c r="DU107" s="54"/>
      <c r="DV107" s="54"/>
      <c r="DW107" s="54"/>
      <c r="DX107" s="54"/>
      <c r="DY107" s="54"/>
      <c r="DZ107" s="54"/>
      <c r="EA107" s="54"/>
      <c r="EB107" s="54"/>
      <c r="EC107" s="54"/>
      <c r="ED107" s="54"/>
      <c r="EE107" s="54"/>
      <c r="EF107" s="54"/>
      <c r="EG107" s="54"/>
      <c r="EH107" s="54"/>
      <c r="EI107" s="54"/>
      <c r="EJ107" s="54"/>
      <c r="EK107" s="54"/>
      <c r="EL107" s="54"/>
      <c r="EM107" s="54"/>
      <c r="EN107" s="54"/>
      <c r="EO107" s="54"/>
      <c r="EP107" s="54"/>
      <c r="EQ107" s="54"/>
      <c r="ER107" s="54"/>
      <c r="ES107" s="54"/>
      <c r="ET107" s="54"/>
      <c r="EU107" s="54"/>
      <c r="EV107" s="54"/>
      <c r="EW107" s="54"/>
      <c r="EX107" s="54"/>
      <c r="EY107" s="54"/>
      <c r="EZ107" s="54"/>
      <c r="FA107" s="54"/>
      <c r="FB107" s="54"/>
      <c r="FC107" s="54"/>
      <c r="FD107" s="54"/>
      <c r="FE107" s="54"/>
      <c r="FF107" s="54"/>
      <c r="FG107" s="54"/>
      <c r="FH107" s="54"/>
      <c r="FI107" s="54"/>
      <c r="FJ107" s="54"/>
      <c r="FK107" s="54"/>
      <c r="FL107" s="54"/>
      <c r="FM107" s="54"/>
      <c r="FN107" s="54"/>
      <c r="FO107" s="54"/>
      <c r="FP107" s="54"/>
      <c r="FQ107" s="54"/>
      <c r="FR107" s="54"/>
      <c r="FS107" s="54"/>
      <c r="FT107" s="54"/>
      <c r="FU107" s="54"/>
      <c r="FV107" s="54"/>
      <c r="FW107" s="54"/>
      <c r="FX107" s="54"/>
      <c r="FY107" s="54"/>
      <c r="FZ107" s="54"/>
      <c r="GA107" s="54"/>
      <c r="GB107" s="54"/>
      <c r="GC107" s="54"/>
      <c r="GD107" s="54"/>
      <c r="GE107" s="54"/>
      <c r="GF107" s="54"/>
      <c r="GG107" s="54"/>
      <c r="GH107" s="54"/>
      <c r="GI107" s="54"/>
      <c r="GJ107" s="54"/>
      <c r="GK107" s="54"/>
      <c r="GL107" s="54"/>
      <c r="GM107" s="54"/>
      <c r="GN107" s="54"/>
      <c r="GO107" s="54"/>
      <c r="GP107" s="54"/>
      <c r="GQ107" s="54"/>
      <c r="GR107" s="54"/>
      <c r="GS107" s="54"/>
      <c r="GT107" s="54"/>
      <c r="GU107" s="54"/>
      <c r="GV107" s="54"/>
      <c r="GW107" s="54"/>
      <c r="GX107" s="54"/>
      <c r="GY107" s="54"/>
      <c r="GZ107" s="54"/>
      <c r="HA107" s="54"/>
      <c r="HB107" s="54"/>
      <c r="HC107" s="54"/>
      <c r="HD107" s="54"/>
      <c r="HE107" s="54"/>
      <c r="HF107" s="54"/>
      <c r="HG107" s="54"/>
      <c r="HH107" s="54"/>
      <c r="HI107" s="54"/>
      <c r="HJ107" s="54"/>
      <c r="HK107" s="54"/>
      <c r="HL107" s="54"/>
      <c r="HM107" s="54"/>
      <c r="HN107" s="54"/>
      <c r="HO107" s="54"/>
      <c r="HP107" s="54"/>
      <c r="HQ107" s="54"/>
      <c r="HR107" s="54"/>
      <c r="HS107" s="54"/>
      <c r="HT107" s="54"/>
      <c r="HU107" s="54"/>
      <c r="HV107" s="54"/>
      <c r="HW107" s="54"/>
      <c r="HX107" s="54"/>
      <c r="HY107" s="54"/>
      <c r="HZ107" s="54"/>
      <c r="IA107" s="54"/>
      <c r="IB107" s="54"/>
      <c r="IC107" s="54"/>
      <c r="ID107" s="54"/>
      <c r="IE107" s="54"/>
      <c r="IF107" s="54"/>
      <c r="IG107" s="54"/>
      <c r="IH107" s="54"/>
      <c r="II107" s="54"/>
      <c r="IJ107" s="54"/>
      <c r="IK107" s="54"/>
      <c r="IL107" s="54"/>
      <c r="IM107" s="54"/>
      <c r="IN107" s="54"/>
      <c r="IO107" s="54"/>
      <c r="IP107" s="54"/>
      <c r="IQ107" s="54"/>
      <c r="IR107" s="54"/>
      <c r="IS107" s="54"/>
      <c r="IT107" s="54"/>
      <c r="IU107" s="54"/>
    </row>
    <row r="108" spans="1:255" ht="15" customHeight="1" x14ac:dyDescent="0.25">
      <c r="A108" s="94" t="s">
        <v>56</v>
      </c>
      <c r="B108" s="100" t="s">
        <v>124</v>
      </c>
      <c r="C108" s="59" t="s">
        <v>95</v>
      </c>
      <c r="D108" s="61"/>
      <c r="E108" s="61"/>
      <c r="F108" s="63">
        <f>SUM(G108:K108)</f>
        <v>107253.022</v>
      </c>
      <c r="G108" s="63">
        <f>G110+G109</f>
        <v>12554.822</v>
      </c>
      <c r="H108" s="63">
        <f>H110</f>
        <v>18798.2</v>
      </c>
      <c r="I108" s="63">
        <f>I110</f>
        <v>25300</v>
      </c>
      <c r="J108" s="63">
        <f>J110</f>
        <v>25300</v>
      </c>
      <c r="K108" s="63">
        <f>K110</f>
        <v>25300</v>
      </c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4"/>
      <c r="DJ108" s="54"/>
      <c r="DK108" s="54"/>
      <c r="DL108" s="54"/>
      <c r="DM108" s="54"/>
      <c r="DN108" s="54"/>
      <c r="DO108" s="54"/>
      <c r="DP108" s="54"/>
      <c r="DQ108" s="54"/>
      <c r="DR108" s="54"/>
      <c r="DS108" s="54"/>
      <c r="DT108" s="54"/>
      <c r="DU108" s="54"/>
      <c r="DV108" s="54"/>
      <c r="DW108" s="54"/>
      <c r="DX108" s="54"/>
      <c r="DY108" s="54"/>
      <c r="DZ108" s="54"/>
      <c r="EA108" s="54"/>
      <c r="EB108" s="54"/>
      <c r="EC108" s="54"/>
      <c r="ED108" s="54"/>
      <c r="EE108" s="54"/>
      <c r="EF108" s="54"/>
      <c r="EG108" s="54"/>
      <c r="EH108" s="54"/>
      <c r="EI108" s="54"/>
      <c r="EJ108" s="54"/>
      <c r="EK108" s="54"/>
      <c r="EL108" s="54"/>
      <c r="EM108" s="54"/>
      <c r="EN108" s="54"/>
      <c r="EO108" s="54"/>
      <c r="EP108" s="54"/>
      <c r="EQ108" s="54"/>
      <c r="ER108" s="54"/>
      <c r="ES108" s="54"/>
      <c r="ET108" s="54"/>
      <c r="EU108" s="54"/>
      <c r="EV108" s="54"/>
      <c r="EW108" s="54"/>
      <c r="EX108" s="54"/>
      <c r="EY108" s="54"/>
      <c r="EZ108" s="54"/>
      <c r="FA108" s="54"/>
      <c r="FB108" s="54"/>
      <c r="FC108" s="54"/>
      <c r="FD108" s="54"/>
      <c r="FE108" s="54"/>
      <c r="FF108" s="54"/>
      <c r="FG108" s="54"/>
      <c r="FH108" s="54"/>
      <c r="FI108" s="54"/>
      <c r="FJ108" s="54"/>
      <c r="FK108" s="54"/>
      <c r="FL108" s="54"/>
      <c r="FM108" s="54"/>
      <c r="FN108" s="54"/>
      <c r="FO108" s="54"/>
      <c r="FP108" s="54"/>
      <c r="FQ108" s="54"/>
      <c r="FR108" s="54"/>
      <c r="FS108" s="54"/>
      <c r="FT108" s="54"/>
      <c r="FU108" s="54"/>
      <c r="FV108" s="54"/>
      <c r="FW108" s="54"/>
      <c r="FX108" s="54"/>
      <c r="FY108" s="54"/>
      <c r="FZ108" s="54"/>
      <c r="GA108" s="54"/>
      <c r="GB108" s="54"/>
      <c r="GC108" s="54"/>
      <c r="GD108" s="54"/>
      <c r="GE108" s="54"/>
      <c r="GF108" s="54"/>
      <c r="GG108" s="54"/>
      <c r="GH108" s="54"/>
      <c r="GI108" s="54"/>
      <c r="GJ108" s="54"/>
      <c r="GK108" s="54"/>
      <c r="GL108" s="54"/>
      <c r="GM108" s="54"/>
      <c r="GN108" s="54"/>
      <c r="GO108" s="54"/>
      <c r="GP108" s="54"/>
      <c r="GQ108" s="54"/>
      <c r="GR108" s="54"/>
      <c r="GS108" s="54"/>
      <c r="GT108" s="54"/>
      <c r="GU108" s="54"/>
      <c r="GV108" s="54"/>
      <c r="GW108" s="54"/>
      <c r="GX108" s="54"/>
      <c r="GY108" s="54"/>
      <c r="GZ108" s="54"/>
      <c r="HA108" s="54"/>
      <c r="HB108" s="54"/>
      <c r="HC108" s="54"/>
      <c r="HD108" s="54"/>
      <c r="HE108" s="54"/>
      <c r="HF108" s="54"/>
      <c r="HG108" s="54"/>
      <c r="HH108" s="54"/>
      <c r="HI108" s="54"/>
      <c r="HJ108" s="54"/>
      <c r="HK108" s="54"/>
      <c r="HL108" s="54"/>
      <c r="HM108" s="54"/>
      <c r="HN108" s="54"/>
      <c r="HO108" s="54"/>
      <c r="HP108" s="54"/>
      <c r="HQ108" s="54"/>
      <c r="HR108" s="54"/>
      <c r="HS108" s="54"/>
      <c r="HT108" s="54"/>
      <c r="HU108" s="54"/>
      <c r="HV108" s="54"/>
      <c r="HW108" s="54"/>
      <c r="HX108" s="54"/>
      <c r="HY108" s="54"/>
      <c r="HZ108" s="54"/>
      <c r="IA108" s="54"/>
      <c r="IB108" s="54"/>
      <c r="IC108" s="54"/>
      <c r="ID108" s="54"/>
      <c r="IE108" s="54"/>
      <c r="IF108" s="54"/>
      <c r="IG108" s="54"/>
      <c r="IH108" s="54"/>
      <c r="II108" s="54"/>
      <c r="IJ108" s="54"/>
      <c r="IK108" s="54"/>
      <c r="IL108" s="54"/>
      <c r="IM108" s="54"/>
      <c r="IN108" s="54"/>
      <c r="IO108" s="54"/>
      <c r="IP108" s="54"/>
      <c r="IQ108" s="54"/>
      <c r="IR108" s="54"/>
      <c r="IS108" s="54"/>
      <c r="IT108" s="54"/>
      <c r="IU108" s="54"/>
    </row>
    <row r="109" spans="1:255" ht="13.8" x14ac:dyDescent="0.25">
      <c r="A109" s="95"/>
      <c r="B109" s="101"/>
      <c r="C109" s="59" t="s">
        <v>96</v>
      </c>
      <c r="D109" s="61">
        <v>808</v>
      </c>
      <c r="E109" s="61">
        <v>1230351280</v>
      </c>
      <c r="F109" s="63">
        <v>602.12199999999996</v>
      </c>
      <c r="G109" s="63">
        <v>602.12199999999996</v>
      </c>
      <c r="H109" s="63"/>
      <c r="I109" s="63"/>
      <c r="J109" s="63"/>
      <c r="K109" s="63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4"/>
      <c r="DJ109" s="54"/>
      <c r="DK109" s="54"/>
      <c r="DL109" s="54"/>
      <c r="DM109" s="54"/>
      <c r="DN109" s="54"/>
      <c r="DO109" s="54"/>
      <c r="DP109" s="54"/>
      <c r="DQ109" s="54"/>
      <c r="DR109" s="54"/>
      <c r="DS109" s="54"/>
      <c r="DT109" s="54"/>
      <c r="DU109" s="54"/>
      <c r="DV109" s="54"/>
      <c r="DW109" s="54"/>
      <c r="DX109" s="54"/>
      <c r="DY109" s="54"/>
      <c r="DZ109" s="54"/>
      <c r="EA109" s="54"/>
      <c r="EB109" s="54"/>
      <c r="EC109" s="54"/>
      <c r="ED109" s="54"/>
      <c r="EE109" s="54"/>
      <c r="EF109" s="54"/>
      <c r="EG109" s="54"/>
      <c r="EH109" s="54"/>
      <c r="EI109" s="54"/>
      <c r="EJ109" s="54"/>
      <c r="EK109" s="54"/>
      <c r="EL109" s="54"/>
      <c r="EM109" s="54"/>
      <c r="EN109" s="54"/>
      <c r="EO109" s="54"/>
      <c r="EP109" s="54"/>
      <c r="EQ109" s="54"/>
      <c r="ER109" s="54"/>
      <c r="ES109" s="54"/>
      <c r="ET109" s="54"/>
      <c r="EU109" s="54"/>
      <c r="EV109" s="54"/>
      <c r="EW109" s="54"/>
      <c r="EX109" s="54"/>
      <c r="EY109" s="54"/>
      <c r="EZ109" s="54"/>
      <c r="FA109" s="54"/>
      <c r="FB109" s="54"/>
      <c r="FC109" s="54"/>
      <c r="FD109" s="54"/>
      <c r="FE109" s="54"/>
      <c r="FF109" s="54"/>
      <c r="FG109" s="54"/>
      <c r="FH109" s="54"/>
      <c r="FI109" s="54"/>
      <c r="FJ109" s="54"/>
      <c r="FK109" s="54"/>
      <c r="FL109" s="54"/>
      <c r="FM109" s="54"/>
      <c r="FN109" s="54"/>
      <c r="FO109" s="54"/>
      <c r="FP109" s="54"/>
      <c r="FQ109" s="54"/>
      <c r="FR109" s="54"/>
      <c r="FS109" s="54"/>
      <c r="FT109" s="54"/>
      <c r="FU109" s="54"/>
      <c r="FV109" s="54"/>
      <c r="FW109" s="54"/>
      <c r="FX109" s="54"/>
      <c r="FY109" s="54"/>
      <c r="FZ109" s="54"/>
      <c r="GA109" s="54"/>
      <c r="GB109" s="54"/>
      <c r="GC109" s="54"/>
      <c r="GD109" s="54"/>
      <c r="GE109" s="54"/>
      <c r="GF109" s="54"/>
      <c r="GG109" s="54"/>
      <c r="GH109" s="54"/>
      <c r="GI109" s="54"/>
      <c r="GJ109" s="54"/>
      <c r="GK109" s="54"/>
      <c r="GL109" s="54"/>
      <c r="GM109" s="54"/>
      <c r="GN109" s="54"/>
      <c r="GO109" s="54"/>
      <c r="GP109" s="54"/>
      <c r="GQ109" s="54"/>
      <c r="GR109" s="54"/>
      <c r="GS109" s="54"/>
      <c r="GT109" s="54"/>
      <c r="GU109" s="54"/>
      <c r="GV109" s="54"/>
      <c r="GW109" s="54"/>
      <c r="GX109" s="54"/>
      <c r="GY109" s="54"/>
      <c r="GZ109" s="54"/>
      <c r="HA109" s="54"/>
      <c r="HB109" s="54"/>
      <c r="HC109" s="54"/>
      <c r="HD109" s="54"/>
      <c r="HE109" s="54"/>
      <c r="HF109" s="54"/>
      <c r="HG109" s="54"/>
      <c r="HH109" s="54"/>
      <c r="HI109" s="54"/>
      <c r="HJ109" s="54"/>
      <c r="HK109" s="54"/>
      <c r="HL109" s="54"/>
      <c r="HM109" s="54"/>
      <c r="HN109" s="54"/>
      <c r="HO109" s="54"/>
      <c r="HP109" s="54"/>
      <c r="HQ109" s="54"/>
      <c r="HR109" s="54"/>
      <c r="HS109" s="54"/>
      <c r="HT109" s="54"/>
      <c r="HU109" s="54"/>
      <c r="HV109" s="54"/>
      <c r="HW109" s="54"/>
      <c r="HX109" s="54"/>
      <c r="HY109" s="54"/>
      <c r="HZ109" s="54"/>
      <c r="IA109" s="54"/>
      <c r="IB109" s="54"/>
      <c r="IC109" s="54"/>
      <c r="ID109" s="54"/>
      <c r="IE109" s="54"/>
      <c r="IF109" s="54"/>
      <c r="IG109" s="54"/>
      <c r="IH109" s="54"/>
      <c r="II109" s="54"/>
      <c r="IJ109" s="54"/>
      <c r="IK109" s="54"/>
      <c r="IL109" s="54"/>
      <c r="IM109" s="54"/>
      <c r="IN109" s="54"/>
      <c r="IO109" s="54"/>
      <c r="IP109" s="54"/>
      <c r="IQ109" s="54"/>
      <c r="IR109" s="54"/>
      <c r="IS109" s="54"/>
      <c r="IT109" s="54"/>
      <c r="IU109" s="54"/>
    </row>
    <row r="110" spans="1:255" ht="13.8" x14ac:dyDescent="0.25">
      <c r="A110" s="95"/>
      <c r="B110" s="101"/>
      <c r="C110" s="59" t="s">
        <v>97</v>
      </c>
      <c r="D110" s="61">
        <v>808</v>
      </c>
      <c r="E110" s="64" t="s">
        <v>125</v>
      </c>
      <c r="F110" s="63">
        <f>SUM(G110:K110)</f>
        <v>106650.9</v>
      </c>
      <c r="G110" s="63">
        <v>11952.7</v>
      </c>
      <c r="H110" s="63">
        <v>18798.2</v>
      </c>
      <c r="I110" s="63">
        <v>25300</v>
      </c>
      <c r="J110" s="63">
        <v>25300</v>
      </c>
      <c r="K110" s="63">
        <v>25300</v>
      </c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4"/>
      <c r="DU110" s="54"/>
      <c r="DV110" s="54"/>
      <c r="DW110" s="54"/>
      <c r="DX110" s="54"/>
      <c r="DY110" s="54"/>
      <c r="DZ110" s="54"/>
      <c r="EA110" s="54"/>
      <c r="EB110" s="54"/>
      <c r="EC110" s="54"/>
      <c r="ED110" s="54"/>
      <c r="EE110" s="54"/>
      <c r="EF110" s="54"/>
      <c r="EG110" s="54"/>
      <c r="EH110" s="54"/>
      <c r="EI110" s="54"/>
      <c r="EJ110" s="54"/>
      <c r="EK110" s="54"/>
      <c r="EL110" s="54"/>
      <c r="EM110" s="54"/>
      <c r="EN110" s="54"/>
      <c r="EO110" s="54"/>
      <c r="EP110" s="54"/>
      <c r="EQ110" s="54"/>
      <c r="ER110" s="54"/>
      <c r="ES110" s="54"/>
      <c r="ET110" s="54"/>
      <c r="EU110" s="54"/>
      <c r="EV110" s="54"/>
      <c r="EW110" s="54"/>
      <c r="EX110" s="54"/>
      <c r="EY110" s="54"/>
      <c r="EZ110" s="54"/>
      <c r="FA110" s="54"/>
      <c r="FB110" s="54"/>
      <c r="FC110" s="54"/>
      <c r="FD110" s="54"/>
      <c r="FE110" s="54"/>
      <c r="FF110" s="54"/>
      <c r="FG110" s="54"/>
      <c r="FH110" s="54"/>
      <c r="FI110" s="54"/>
      <c r="FJ110" s="54"/>
      <c r="FK110" s="54"/>
      <c r="FL110" s="54"/>
      <c r="FM110" s="54"/>
      <c r="FN110" s="54"/>
      <c r="FO110" s="54"/>
      <c r="FP110" s="54"/>
      <c r="FQ110" s="54"/>
      <c r="FR110" s="54"/>
      <c r="FS110" s="54"/>
      <c r="FT110" s="54"/>
      <c r="FU110" s="54"/>
      <c r="FV110" s="54"/>
      <c r="FW110" s="54"/>
      <c r="FX110" s="54"/>
      <c r="FY110" s="54"/>
      <c r="FZ110" s="54"/>
      <c r="GA110" s="54"/>
      <c r="GB110" s="54"/>
      <c r="GC110" s="54"/>
      <c r="GD110" s="54"/>
      <c r="GE110" s="54"/>
      <c r="GF110" s="54"/>
      <c r="GG110" s="54"/>
      <c r="GH110" s="54"/>
      <c r="GI110" s="54"/>
      <c r="GJ110" s="54"/>
      <c r="GK110" s="54"/>
      <c r="GL110" s="54"/>
      <c r="GM110" s="54"/>
      <c r="GN110" s="54"/>
      <c r="GO110" s="54"/>
      <c r="GP110" s="54"/>
      <c r="GQ110" s="54"/>
      <c r="GR110" s="54"/>
      <c r="GS110" s="54"/>
      <c r="GT110" s="54"/>
      <c r="GU110" s="54"/>
      <c r="GV110" s="54"/>
      <c r="GW110" s="54"/>
      <c r="GX110" s="54"/>
      <c r="GY110" s="54"/>
      <c r="GZ110" s="54"/>
      <c r="HA110" s="54"/>
      <c r="HB110" s="54"/>
      <c r="HC110" s="54"/>
      <c r="HD110" s="54"/>
      <c r="HE110" s="54"/>
      <c r="HF110" s="54"/>
      <c r="HG110" s="54"/>
      <c r="HH110" s="54"/>
      <c r="HI110" s="54"/>
      <c r="HJ110" s="54"/>
      <c r="HK110" s="54"/>
      <c r="HL110" s="54"/>
      <c r="HM110" s="54"/>
      <c r="HN110" s="54"/>
      <c r="HO110" s="54"/>
      <c r="HP110" s="54"/>
      <c r="HQ110" s="54"/>
      <c r="HR110" s="54"/>
      <c r="HS110" s="54"/>
      <c r="HT110" s="54"/>
      <c r="HU110" s="54"/>
      <c r="HV110" s="54"/>
      <c r="HW110" s="54"/>
      <c r="HX110" s="54"/>
      <c r="HY110" s="54"/>
      <c r="HZ110" s="54"/>
      <c r="IA110" s="54"/>
      <c r="IB110" s="54"/>
      <c r="IC110" s="54"/>
      <c r="ID110" s="54"/>
      <c r="IE110" s="54"/>
      <c r="IF110" s="54"/>
      <c r="IG110" s="54"/>
      <c r="IH110" s="54"/>
      <c r="II110" s="54"/>
      <c r="IJ110" s="54"/>
      <c r="IK110" s="54"/>
      <c r="IL110" s="54"/>
      <c r="IM110" s="54"/>
      <c r="IN110" s="54"/>
      <c r="IO110" s="54"/>
      <c r="IP110" s="54"/>
      <c r="IQ110" s="54"/>
      <c r="IR110" s="54"/>
      <c r="IS110" s="54"/>
      <c r="IT110" s="54"/>
      <c r="IU110" s="54"/>
    </row>
    <row r="111" spans="1:255" ht="13.8" x14ac:dyDescent="0.25">
      <c r="A111" s="95"/>
      <c r="B111" s="101"/>
      <c r="C111" s="59" t="s">
        <v>98</v>
      </c>
      <c r="D111" s="64"/>
      <c r="E111" s="61"/>
      <c r="F111" s="62"/>
      <c r="G111" s="63"/>
      <c r="H111" s="63"/>
      <c r="I111" s="63"/>
      <c r="J111" s="63"/>
      <c r="K111" s="63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  <c r="DG111" s="54"/>
      <c r="DH111" s="54"/>
      <c r="DI111" s="54"/>
      <c r="DJ111" s="54"/>
      <c r="DK111" s="54"/>
      <c r="DL111" s="54"/>
      <c r="DM111" s="54"/>
      <c r="DN111" s="54"/>
      <c r="DO111" s="54"/>
      <c r="DP111" s="54"/>
      <c r="DQ111" s="54"/>
      <c r="DR111" s="54"/>
      <c r="DS111" s="54"/>
      <c r="DT111" s="54"/>
      <c r="DU111" s="54"/>
      <c r="DV111" s="54"/>
      <c r="DW111" s="54"/>
      <c r="DX111" s="54"/>
      <c r="DY111" s="54"/>
      <c r="DZ111" s="54"/>
      <c r="EA111" s="54"/>
      <c r="EB111" s="54"/>
      <c r="EC111" s="54"/>
      <c r="ED111" s="54"/>
      <c r="EE111" s="54"/>
      <c r="EF111" s="54"/>
      <c r="EG111" s="54"/>
      <c r="EH111" s="54"/>
      <c r="EI111" s="54"/>
      <c r="EJ111" s="54"/>
      <c r="EK111" s="54"/>
      <c r="EL111" s="54"/>
      <c r="EM111" s="54"/>
      <c r="EN111" s="54"/>
      <c r="EO111" s="54"/>
      <c r="EP111" s="54"/>
      <c r="EQ111" s="54"/>
      <c r="ER111" s="54"/>
      <c r="ES111" s="54"/>
      <c r="ET111" s="54"/>
      <c r="EU111" s="54"/>
      <c r="EV111" s="54"/>
      <c r="EW111" s="54"/>
      <c r="EX111" s="54"/>
      <c r="EY111" s="54"/>
      <c r="EZ111" s="54"/>
      <c r="FA111" s="54"/>
      <c r="FB111" s="54"/>
      <c r="FC111" s="54"/>
      <c r="FD111" s="54"/>
      <c r="FE111" s="54"/>
      <c r="FF111" s="54"/>
      <c r="FG111" s="54"/>
      <c r="FH111" s="54"/>
      <c r="FI111" s="54"/>
      <c r="FJ111" s="54"/>
      <c r="FK111" s="54"/>
      <c r="FL111" s="54"/>
      <c r="FM111" s="54"/>
      <c r="FN111" s="54"/>
      <c r="FO111" s="54"/>
      <c r="FP111" s="54"/>
      <c r="FQ111" s="54"/>
      <c r="FR111" s="54"/>
      <c r="FS111" s="54"/>
      <c r="FT111" s="54"/>
      <c r="FU111" s="54"/>
      <c r="FV111" s="54"/>
      <c r="FW111" s="54"/>
      <c r="FX111" s="54"/>
      <c r="FY111" s="54"/>
      <c r="FZ111" s="54"/>
      <c r="GA111" s="54"/>
      <c r="GB111" s="54"/>
      <c r="GC111" s="54"/>
      <c r="GD111" s="54"/>
      <c r="GE111" s="54"/>
      <c r="GF111" s="54"/>
      <c r="GG111" s="54"/>
      <c r="GH111" s="54"/>
      <c r="GI111" s="54"/>
      <c r="GJ111" s="54"/>
      <c r="GK111" s="54"/>
      <c r="GL111" s="54"/>
      <c r="GM111" s="54"/>
      <c r="GN111" s="54"/>
      <c r="GO111" s="54"/>
      <c r="GP111" s="54"/>
      <c r="GQ111" s="54"/>
      <c r="GR111" s="54"/>
      <c r="GS111" s="54"/>
      <c r="GT111" s="54"/>
      <c r="GU111" s="54"/>
      <c r="GV111" s="54"/>
      <c r="GW111" s="54"/>
      <c r="GX111" s="54"/>
      <c r="GY111" s="54"/>
      <c r="GZ111" s="54"/>
      <c r="HA111" s="54"/>
      <c r="HB111" s="54"/>
      <c r="HC111" s="54"/>
      <c r="HD111" s="54"/>
      <c r="HE111" s="54"/>
      <c r="HF111" s="54"/>
      <c r="HG111" s="54"/>
      <c r="HH111" s="54"/>
      <c r="HI111" s="54"/>
      <c r="HJ111" s="54"/>
      <c r="HK111" s="54"/>
      <c r="HL111" s="54"/>
      <c r="HM111" s="54"/>
      <c r="HN111" s="54"/>
      <c r="HO111" s="54"/>
      <c r="HP111" s="54"/>
      <c r="HQ111" s="54"/>
      <c r="HR111" s="54"/>
      <c r="HS111" s="54"/>
      <c r="HT111" s="54"/>
      <c r="HU111" s="54"/>
      <c r="HV111" s="54"/>
      <c r="HW111" s="54"/>
      <c r="HX111" s="54"/>
      <c r="HY111" s="54"/>
      <c r="HZ111" s="54"/>
      <c r="IA111" s="54"/>
      <c r="IB111" s="54"/>
      <c r="IC111" s="54"/>
      <c r="ID111" s="54"/>
      <c r="IE111" s="54"/>
      <c r="IF111" s="54"/>
      <c r="IG111" s="54"/>
      <c r="IH111" s="54"/>
      <c r="II111" s="54"/>
      <c r="IJ111" s="54"/>
      <c r="IK111" s="54"/>
      <c r="IL111" s="54"/>
      <c r="IM111" s="54"/>
      <c r="IN111" s="54"/>
      <c r="IO111" s="54"/>
      <c r="IP111" s="54"/>
      <c r="IQ111" s="54"/>
      <c r="IR111" s="54"/>
      <c r="IS111" s="54"/>
      <c r="IT111" s="54"/>
      <c r="IU111" s="54"/>
    </row>
    <row r="112" spans="1:255" ht="13.8" x14ac:dyDescent="0.25">
      <c r="A112" s="95"/>
      <c r="B112" s="101"/>
      <c r="C112" s="59" t="s">
        <v>99</v>
      </c>
      <c r="D112" s="64"/>
      <c r="E112" s="61"/>
      <c r="F112" s="62"/>
      <c r="G112" s="63"/>
      <c r="H112" s="63"/>
      <c r="I112" s="63"/>
      <c r="J112" s="63"/>
      <c r="K112" s="63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4"/>
      <c r="DU112" s="54"/>
      <c r="DV112" s="54"/>
      <c r="DW112" s="54"/>
      <c r="DX112" s="54"/>
      <c r="DY112" s="54"/>
      <c r="DZ112" s="54"/>
      <c r="EA112" s="54"/>
      <c r="EB112" s="54"/>
      <c r="EC112" s="54"/>
      <c r="ED112" s="54"/>
      <c r="EE112" s="54"/>
      <c r="EF112" s="54"/>
      <c r="EG112" s="54"/>
      <c r="EH112" s="54"/>
      <c r="EI112" s="54"/>
      <c r="EJ112" s="54"/>
      <c r="EK112" s="54"/>
      <c r="EL112" s="54"/>
      <c r="EM112" s="54"/>
      <c r="EN112" s="54"/>
      <c r="EO112" s="54"/>
      <c r="EP112" s="54"/>
      <c r="EQ112" s="54"/>
      <c r="ER112" s="54"/>
      <c r="ES112" s="54"/>
      <c r="ET112" s="54"/>
      <c r="EU112" s="54"/>
      <c r="EV112" s="54"/>
      <c r="EW112" s="54"/>
      <c r="EX112" s="54"/>
      <c r="EY112" s="54"/>
      <c r="EZ112" s="54"/>
      <c r="FA112" s="54"/>
      <c r="FB112" s="54"/>
      <c r="FC112" s="54"/>
      <c r="FD112" s="54"/>
      <c r="FE112" s="54"/>
      <c r="FF112" s="54"/>
      <c r="FG112" s="54"/>
      <c r="FH112" s="54"/>
      <c r="FI112" s="54"/>
      <c r="FJ112" s="54"/>
      <c r="FK112" s="54"/>
      <c r="FL112" s="54"/>
      <c r="FM112" s="54"/>
      <c r="FN112" s="54"/>
      <c r="FO112" s="54"/>
      <c r="FP112" s="54"/>
      <c r="FQ112" s="54"/>
      <c r="FR112" s="54"/>
      <c r="FS112" s="54"/>
      <c r="FT112" s="54"/>
      <c r="FU112" s="54"/>
      <c r="FV112" s="54"/>
      <c r="FW112" s="54"/>
      <c r="FX112" s="54"/>
      <c r="FY112" s="54"/>
      <c r="FZ112" s="54"/>
      <c r="GA112" s="54"/>
      <c r="GB112" s="54"/>
      <c r="GC112" s="54"/>
      <c r="GD112" s="54"/>
      <c r="GE112" s="54"/>
      <c r="GF112" s="54"/>
      <c r="GG112" s="54"/>
      <c r="GH112" s="54"/>
      <c r="GI112" s="54"/>
      <c r="GJ112" s="54"/>
      <c r="GK112" s="54"/>
      <c r="GL112" s="54"/>
      <c r="GM112" s="54"/>
      <c r="GN112" s="54"/>
      <c r="GO112" s="54"/>
      <c r="GP112" s="54"/>
      <c r="GQ112" s="54"/>
      <c r="GR112" s="54"/>
      <c r="GS112" s="54"/>
      <c r="GT112" s="54"/>
      <c r="GU112" s="54"/>
      <c r="GV112" s="54"/>
      <c r="GW112" s="54"/>
      <c r="GX112" s="54"/>
      <c r="GY112" s="54"/>
      <c r="GZ112" s="54"/>
      <c r="HA112" s="54"/>
      <c r="HB112" s="54"/>
      <c r="HC112" s="54"/>
      <c r="HD112" s="54"/>
      <c r="HE112" s="54"/>
      <c r="HF112" s="54"/>
      <c r="HG112" s="54"/>
      <c r="HH112" s="54"/>
      <c r="HI112" s="54"/>
      <c r="HJ112" s="54"/>
      <c r="HK112" s="54"/>
      <c r="HL112" s="54"/>
      <c r="HM112" s="54"/>
      <c r="HN112" s="54"/>
      <c r="HO112" s="54"/>
      <c r="HP112" s="54"/>
      <c r="HQ112" s="54"/>
      <c r="HR112" s="54"/>
      <c r="HS112" s="54"/>
      <c r="HT112" s="54"/>
      <c r="HU112" s="54"/>
      <c r="HV112" s="54"/>
      <c r="HW112" s="54"/>
      <c r="HX112" s="54"/>
      <c r="HY112" s="54"/>
      <c r="HZ112" s="54"/>
      <c r="IA112" s="54"/>
      <c r="IB112" s="54"/>
      <c r="IC112" s="54"/>
      <c r="ID112" s="54"/>
      <c r="IE112" s="54"/>
      <c r="IF112" s="54"/>
      <c r="IG112" s="54"/>
      <c r="IH112" s="54"/>
      <c r="II112" s="54"/>
      <c r="IJ112" s="54"/>
      <c r="IK112" s="54"/>
      <c r="IL112" s="54"/>
      <c r="IM112" s="54"/>
      <c r="IN112" s="54"/>
      <c r="IO112" s="54"/>
      <c r="IP112" s="54"/>
      <c r="IQ112" s="54"/>
      <c r="IR112" s="54"/>
      <c r="IS112" s="54"/>
      <c r="IT112" s="54"/>
      <c r="IU112" s="54"/>
    </row>
    <row r="113" spans="1:255" ht="13.8" x14ac:dyDescent="0.25">
      <c r="A113" s="95"/>
      <c r="B113" s="101"/>
      <c r="C113" s="59" t="s">
        <v>100</v>
      </c>
      <c r="D113" s="64"/>
      <c r="E113" s="61"/>
      <c r="F113" s="62"/>
      <c r="G113" s="63"/>
      <c r="H113" s="63"/>
      <c r="I113" s="63"/>
      <c r="J113" s="63"/>
      <c r="K113" s="63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  <c r="DG113" s="54"/>
      <c r="DH113" s="54"/>
      <c r="DI113" s="54"/>
      <c r="DJ113" s="54"/>
      <c r="DK113" s="54"/>
      <c r="DL113" s="54"/>
      <c r="DM113" s="54"/>
      <c r="DN113" s="54"/>
      <c r="DO113" s="54"/>
      <c r="DP113" s="54"/>
      <c r="DQ113" s="54"/>
      <c r="DR113" s="54"/>
      <c r="DS113" s="54"/>
      <c r="DT113" s="54"/>
      <c r="DU113" s="54"/>
      <c r="DV113" s="54"/>
      <c r="DW113" s="54"/>
      <c r="DX113" s="54"/>
      <c r="DY113" s="54"/>
      <c r="DZ113" s="54"/>
      <c r="EA113" s="54"/>
      <c r="EB113" s="54"/>
      <c r="EC113" s="54"/>
      <c r="ED113" s="54"/>
      <c r="EE113" s="54"/>
      <c r="EF113" s="54"/>
      <c r="EG113" s="54"/>
      <c r="EH113" s="54"/>
      <c r="EI113" s="54"/>
      <c r="EJ113" s="54"/>
      <c r="EK113" s="54"/>
      <c r="EL113" s="54"/>
      <c r="EM113" s="54"/>
      <c r="EN113" s="54"/>
      <c r="EO113" s="54"/>
      <c r="EP113" s="54"/>
      <c r="EQ113" s="54"/>
      <c r="ER113" s="54"/>
      <c r="ES113" s="54"/>
      <c r="ET113" s="54"/>
      <c r="EU113" s="54"/>
      <c r="EV113" s="54"/>
      <c r="EW113" s="54"/>
      <c r="EX113" s="54"/>
      <c r="EY113" s="54"/>
      <c r="EZ113" s="54"/>
      <c r="FA113" s="54"/>
      <c r="FB113" s="54"/>
      <c r="FC113" s="54"/>
      <c r="FD113" s="54"/>
      <c r="FE113" s="54"/>
      <c r="FF113" s="54"/>
      <c r="FG113" s="54"/>
      <c r="FH113" s="54"/>
      <c r="FI113" s="54"/>
      <c r="FJ113" s="54"/>
      <c r="FK113" s="54"/>
      <c r="FL113" s="54"/>
      <c r="FM113" s="54"/>
      <c r="FN113" s="54"/>
      <c r="FO113" s="54"/>
      <c r="FP113" s="54"/>
      <c r="FQ113" s="54"/>
      <c r="FR113" s="54"/>
      <c r="FS113" s="54"/>
      <c r="FT113" s="54"/>
      <c r="FU113" s="54"/>
      <c r="FV113" s="54"/>
      <c r="FW113" s="54"/>
      <c r="FX113" s="54"/>
      <c r="FY113" s="54"/>
      <c r="FZ113" s="54"/>
      <c r="GA113" s="54"/>
      <c r="GB113" s="54"/>
      <c r="GC113" s="54"/>
      <c r="GD113" s="54"/>
      <c r="GE113" s="54"/>
      <c r="GF113" s="54"/>
      <c r="GG113" s="54"/>
      <c r="GH113" s="54"/>
      <c r="GI113" s="54"/>
      <c r="GJ113" s="54"/>
      <c r="GK113" s="54"/>
      <c r="GL113" s="54"/>
      <c r="GM113" s="54"/>
      <c r="GN113" s="54"/>
      <c r="GO113" s="54"/>
      <c r="GP113" s="54"/>
      <c r="GQ113" s="54"/>
      <c r="GR113" s="54"/>
      <c r="GS113" s="54"/>
      <c r="GT113" s="54"/>
      <c r="GU113" s="54"/>
      <c r="GV113" s="54"/>
      <c r="GW113" s="54"/>
      <c r="GX113" s="54"/>
      <c r="GY113" s="54"/>
      <c r="GZ113" s="54"/>
      <c r="HA113" s="54"/>
      <c r="HB113" s="54"/>
      <c r="HC113" s="54"/>
      <c r="HD113" s="54"/>
      <c r="HE113" s="54"/>
      <c r="HF113" s="54"/>
      <c r="HG113" s="54"/>
      <c r="HH113" s="54"/>
      <c r="HI113" s="54"/>
      <c r="HJ113" s="54"/>
      <c r="HK113" s="54"/>
      <c r="HL113" s="54"/>
      <c r="HM113" s="54"/>
      <c r="HN113" s="54"/>
      <c r="HO113" s="54"/>
      <c r="HP113" s="54"/>
      <c r="HQ113" s="54"/>
      <c r="HR113" s="54"/>
      <c r="HS113" s="54"/>
      <c r="HT113" s="54"/>
      <c r="HU113" s="54"/>
      <c r="HV113" s="54"/>
      <c r="HW113" s="54"/>
      <c r="HX113" s="54"/>
      <c r="HY113" s="54"/>
      <c r="HZ113" s="54"/>
      <c r="IA113" s="54"/>
      <c r="IB113" s="54"/>
      <c r="IC113" s="54"/>
      <c r="ID113" s="54"/>
      <c r="IE113" s="54"/>
      <c r="IF113" s="54"/>
      <c r="IG113" s="54"/>
      <c r="IH113" s="54"/>
      <c r="II113" s="54"/>
      <c r="IJ113" s="54"/>
      <c r="IK113" s="54"/>
      <c r="IL113" s="54"/>
      <c r="IM113" s="54"/>
      <c r="IN113" s="54"/>
      <c r="IO113" s="54"/>
      <c r="IP113" s="54"/>
      <c r="IQ113" s="54"/>
      <c r="IR113" s="54"/>
      <c r="IS113" s="54"/>
      <c r="IT113" s="54"/>
      <c r="IU113" s="54"/>
    </row>
    <row r="114" spans="1:255" ht="27.6" x14ac:dyDescent="0.25">
      <c r="A114" s="96"/>
      <c r="B114" s="102"/>
      <c r="C114" s="59" t="s">
        <v>103</v>
      </c>
      <c r="D114" s="64"/>
      <c r="E114" s="61"/>
      <c r="F114" s="62"/>
      <c r="G114" s="63"/>
      <c r="H114" s="63"/>
      <c r="I114" s="63"/>
      <c r="J114" s="63"/>
      <c r="K114" s="63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  <c r="CY114" s="54"/>
      <c r="CZ114" s="54"/>
      <c r="DA114" s="54"/>
      <c r="DB114" s="54"/>
      <c r="DC114" s="54"/>
      <c r="DD114" s="54"/>
      <c r="DE114" s="54"/>
      <c r="DF114" s="54"/>
      <c r="DG114" s="54"/>
      <c r="DH114" s="54"/>
      <c r="DI114" s="54"/>
      <c r="DJ114" s="54"/>
      <c r="DK114" s="54"/>
      <c r="DL114" s="54"/>
      <c r="DM114" s="54"/>
      <c r="DN114" s="54"/>
      <c r="DO114" s="54"/>
      <c r="DP114" s="54"/>
      <c r="DQ114" s="54"/>
      <c r="DR114" s="54"/>
      <c r="DS114" s="54"/>
      <c r="DT114" s="54"/>
      <c r="DU114" s="54"/>
      <c r="DV114" s="54"/>
      <c r="DW114" s="54"/>
      <c r="DX114" s="54"/>
      <c r="DY114" s="54"/>
      <c r="DZ114" s="54"/>
      <c r="EA114" s="54"/>
      <c r="EB114" s="54"/>
      <c r="EC114" s="54"/>
      <c r="ED114" s="54"/>
      <c r="EE114" s="54"/>
      <c r="EF114" s="54"/>
      <c r="EG114" s="54"/>
      <c r="EH114" s="54"/>
      <c r="EI114" s="54"/>
      <c r="EJ114" s="54"/>
      <c r="EK114" s="54"/>
      <c r="EL114" s="54"/>
      <c r="EM114" s="54"/>
      <c r="EN114" s="54"/>
      <c r="EO114" s="54"/>
      <c r="EP114" s="54"/>
      <c r="EQ114" s="54"/>
      <c r="ER114" s="54"/>
      <c r="ES114" s="54"/>
      <c r="ET114" s="54"/>
      <c r="EU114" s="54"/>
      <c r="EV114" s="54"/>
      <c r="EW114" s="54"/>
      <c r="EX114" s="54"/>
      <c r="EY114" s="54"/>
      <c r="EZ114" s="54"/>
      <c r="FA114" s="54"/>
      <c r="FB114" s="54"/>
      <c r="FC114" s="54"/>
      <c r="FD114" s="54"/>
      <c r="FE114" s="54"/>
      <c r="FF114" s="54"/>
      <c r="FG114" s="54"/>
      <c r="FH114" s="54"/>
      <c r="FI114" s="54"/>
      <c r="FJ114" s="54"/>
      <c r="FK114" s="54"/>
      <c r="FL114" s="54"/>
      <c r="FM114" s="54"/>
      <c r="FN114" s="54"/>
      <c r="FO114" s="54"/>
      <c r="FP114" s="54"/>
      <c r="FQ114" s="54"/>
      <c r="FR114" s="54"/>
      <c r="FS114" s="54"/>
      <c r="FT114" s="54"/>
      <c r="FU114" s="54"/>
      <c r="FV114" s="54"/>
      <c r="FW114" s="54"/>
      <c r="FX114" s="54"/>
      <c r="FY114" s="54"/>
      <c r="FZ114" s="54"/>
      <c r="GA114" s="54"/>
      <c r="GB114" s="54"/>
      <c r="GC114" s="54"/>
      <c r="GD114" s="54"/>
      <c r="GE114" s="54"/>
      <c r="GF114" s="54"/>
      <c r="GG114" s="54"/>
      <c r="GH114" s="54"/>
      <c r="GI114" s="54"/>
      <c r="GJ114" s="54"/>
      <c r="GK114" s="54"/>
      <c r="GL114" s="54"/>
      <c r="GM114" s="54"/>
      <c r="GN114" s="54"/>
      <c r="GO114" s="54"/>
      <c r="GP114" s="54"/>
      <c r="GQ114" s="54"/>
      <c r="GR114" s="54"/>
      <c r="GS114" s="54"/>
      <c r="GT114" s="54"/>
      <c r="GU114" s="54"/>
      <c r="GV114" s="54"/>
      <c r="GW114" s="54"/>
      <c r="GX114" s="54"/>
      <c r="GY114" s="54"/>
      <c r="GZ114" s="54"/>
      <c r="HA114" s="54"/>
      <c r="HB114" s="54"/>
      <c r="HC114" s="54"/>
      <c r="HD114" s="54"/>
      <c r="HE114" s="54"/>
      <c r="HF114" s="54"/>
      <c r="HG114" s="54"/>
      <c r="HH114" s="54"/>
      <c r="HI114" s="54"/>
      <c r="HJ114" s="54"/>
      <c r="HK114" s="54"/>
      <c r="HL114" s="54"/>
      <c r="HM114" s="54"/>
      <c r="HN114" s="54"/>
      <c r="HO114" s="54"/>
      <c r="HP114" s="54"/>
      <c r="HQ114" s="54"/>
      <c r="HR114" s="54"/>
      <c r="HS114" s="54"/>
      <c r="HT114" s="54"/>
      <c r="HU114" s="54"/>
      <c r="HV114" s="54"/>
      <c r="HW114" s="54"/>
      <c r="HX114" s="54"/>
      <c r="HY114" s="54"/>
      <c r="HZ114" s="54"/>
      <c r="IA114" s="54"/>
      <c r="IB114" s="54"/>
      <c r="IC114" s="54"/>
      <c r="ID114" s="54"/>
      <c r="IE114" s="54"/>
      <c r="IF114" s="54"/>
      <c r="IG114" s="54"/>
      <c r="IH114" s="54"/>
      <c r="II114" s="54"/>
      <c r="IJ114" s="54"/>
      <c r="IK114" s="54"/>
      <c r="IL114" s="54"/>
      <c r="IM114" s="54"/>
      <c r="IN114" s="54"/>
      <c r="IO114" s="54"/>
      <c r="IP114" s="54"/>
      <c r="IQ114" s="54"/>
      <c r="IR114" s="54"/>
      <c r="IS114" s="54"/>
      <c r="IT114" s="54"/>
      <c r="IU114" s="54"/>
    </row>
    <row r="115" spans="1:255" ht="15" customHeight="1" x14ac:dyDescent="0.25">
      <c r="A115" s="88" t="s">
        <v>126</v>
      </c>
      <c r="B115" s="103" t="s">
        <v>63</v>
      </c>
      <c r="C115" s="50" t="s">
        <v>95</v>
      </c>
      <c r="D115" s="52"/>
      <c r="E115" s="68"/>
      <c r="F115" s="53">
        <f t="shared" ref="F115:K115" si="7">F122+F129+F136+F143</f>
        <v>484232.70499999996</v>
      </c>
      <c r="G115" s="53">
        <f>G122+G129+G136+G143</f>
        <v>36018.1</v>
      </c>
      <c r="H115" s="53">
        <f t="shared" si="7"/>
        <v>196619.42499999999</v>
      </c>
      <c r="I115" s="53">
        <f t="shared" si="7"/>
        <v>211595.18</v>
      </c>
      <c r="J115" s="53">
        <f t="shared" si="7"/>
        <v>10000</v>
      </c>
      <c r="K115" s="53">
        <f t="shared" si="7"/>
        <v>30000</v>
      </c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4"/>
      <c r="CU115" s="54"/>
      <c r="CV115" s="54"/>
      <c r="CW115" s="54"/>
      <c r="CX115" s="54"/>
      <c r="CY115" s="54"/>
      <c r="CZ115" s="54"/>
      <c r="DA115" s="54"/>
      <c r="DB115" s="54"/>
      <c r="DC115" s="54"/>
      <c r="DD115" s="54"/>
      <c r="DE115" s="54"/>
      <c r="DF115" s="54"/>
      <c r="DG115" s="54"/>
      <c r="DH115" s="54"/>
      <c r="DI115" s="54"/>
      <c r="DJ115" s="54"/>
      <c r="DK115" s="54"/>
      <c r="DL115" s="54"/>
      <c r="DM115" s="54"/>
      <c r="DN115" s="54"/>
      <c r="DO115" s="54"/>
      <c r="DP115" s="54"/>
      <c r="DQ115" s="54"/>
      <c r="DR115" s="54"/>
      <c r="DS115" s="54"/>
      <c r="DT115" s="54"/>
      <c r="DU115" s="54"/>
      <c r="DV115" s="54"/>
      <c r="DW115" s="54"/>
      <c r="DX115" s="54"/>
      <c r="DY115" s="54"/>
      <c r="DZ115" s="54"/>
      <c r="EA115" s="54"/>
      <c r="EB115" s="54"/>
      <c r="EC115" s="54"/>
      <c r="ED115" s="54"/>
      <c r="EE115" s="54"/>
      <c r="EF115" s="54"/>
      <c r="EG115" s="54"/>
      <c r="EH115" s="54"/>
      <c r="EI115" s="54"/>
      <c r="EJ115" s="54"/>
      <c r="EK115" s="54"/>
      <c r="EL115" s="54"/>
      <c r="EM115" s="54"/>
      <c r="EN115" s="54"/>
      <c r="EO115" s="54"/>
      <c r="EP115" s="54"/>
      <c r="EQ115" s="54"/>
      <c r="ER115" s="54"/>
      <c r="ES115" s="54"/>
      <c r="ET115" s="54"/>
      <c r="EU115" s="54"/>
      <c r="EV115" s="54"/>
      <c r="EW115" s="54"/>
      <c r="EX115" s="54"/>
      <c r="EY115" s="54"/>
      <c r="EZ115" s="54"/>
      <c r="FA115" s="54"/>
      <c r="FB115" s="54"/>
      <c r="FC115" s="54"/>
      <c r="FD115" s="54"/>
      <c r="FE115" s="54"/>
      <c r="FF115" s="54"/>
      <c r="FG115" s="54"/>
      <c r="FH115" s="54"/>
      <c r="FI115" s="54"/>
      <c r="FJ115" s="54"/>
      <c r="FK115" s="54"/>
      <c r="FL115" s="54"/>
      <c r="FM115" s="54"/>
      <c r="FN115" s="54"/>
      <c r="FO115" s="54"/>
      <c r="FP115" s="54"/>
      <c r="FQ115" s="54"/>
      <c r="FR115" s="54"/>
      <c r="FS115" s="54"/>
      <c r="FT115" s="54"/>
      <c r="FU115" s="54"/>
      <c r="FV115" s="54"/>
      <c r="FW115" s="54"/>
      <c r="FX115" s="54"/>
      <c r="FY115" s="54"/>
      <c r="FZ115" s="54"/>
      <c r="GA115" s="54"/>
      <c r="GB115" s="54"/>
      <c r="GC115" s="54"/>
      <c r="GD115" s="54"/>
      <c r="GE115" s="54"/>
      <c r="GF115" s="54"/>
      <c r="GG115" s="54"/>
      <c r="GH115" s="54"/>
      <c r="GI115" s="54"/>
      <c r="GJ115" s="54"/>
      <c r="GK115" s="54"/>
      <c r="GL115" s="54"/>
      <c r="GM115" s="54"/>
      <c r="GN115" s="54"/>
      <c r="GO115" s="54"/>
      <c r="GP115" s="54"/>
      <c r="GQ115" s="54"/>
      <c r="GR115" s="54"/>
      <c r="GS115" s="54"/>
      <c r="GT115" s="54"/>
      <c r="GU115" s="54"/>
      <c r="GV115" s="54"/>
      <c r="GW115" s="54"/>
      <c r="GX115" s="54"/>
      <c r="GY115" s="54"/>
      <c r="GZ115" s="54"/>
      <c r="HA115" s="54"/>
      <c r="HB115" s="54"/>
      <c r="HC115" s="54"/>
      <c r="HD115" s="54"/>
      <c r="HE115" s="54"/>
      <c r="HF115" s="54"/>
      <c r="HG115" s="54"/>
      <c r="HH115" s="54"/>
      <c r="HI115" s="54"/>
      <c r="HJ115" s="54"/>
      <c r="HK115" s="54"/>
      <c r="HL115" s="54"/>
      <c r="HM115" s="54"/>
      <c r="HN115" s="54"/>
      <c r="HO115" s="54"/>
      <c r="HP115" s="54"/>
      <c r="HQ115" s="54"/>
      <c r="HR115" s="54"/>
      <c r="HS115" s="54"/>
      <c r="HT115" s="54"/>
      <c r="HU115" s="54"/>
      <c r="HV115" s="54"/>
      <c r="HW115" s="54"/>
      <c r="HX115" s="54"/>
      <c r="HY115" s="54"/>
      <c r="HZ115" s="54"/>
      <c r="IA115" s="54"/>
      <c r="IB115" s="54"/>
      <c r="IC115" s="54"/>
      <c r="ID115" s="54"/>
      <c r="IE115" s="54"/>
      <c r="IF115" s="54"/>
      <c r="IG115" s="54"/>
      <c r="IH115" s="54"/>
      <c r="II115" s="54"/>
      <c r="IJ115" s="54"/>
      <c r="IK115" s="54"/>
      <c r="IL115" s="54"/>
      <c r="IM115" s="54"/>
      <c r="IN115" s="54"/>
      <c r="IO115" s="54"/>
      <c r="IP115" s="54"/>
      <c r="IQ115" s="54"/>
      <c r="IR115" s="54"/>
      <c r="IS115" s="54"/>
      <c r="IT115" s="54"/>
      <c r="IU115" s="54"/>
    </row>
    <row r="116" spans="1:255" ht="15" customHeight="1" x14ac:dyDescent="0.25">
      <c r="A116" s="89"/>
      <c r="B116" s="104"/>
      <c r="C116" s="50" t="s">
        <v>96</v>
      </c>
      <c r="D116" s="52"/>
      <c r="E116" s="68"/>
      <c r="F116" s="53"/>
      <c r="G116" s="53"/>
      <c r="H116" s="53"/>
      <c r="I116" s="53"/>
      <c r="J116" s="53"/>
      <c r="K116" s="53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  <c r="DF116" s="54"/>
      <c r="DG116" s="54"/>
      <c r="DH116" s="54"/>
      <c r="DI116" s="54"/>
      <c r="DJ116" s="54"/>
      <c r="DK116" s="54"/>
      <c r="DL116" s="54"/>
      <c r="DM116" s="54"/>
      <c r="DN116" s="54"/>
      <c r="DO116" s="54"/>
      <c r="DP116" s="54"/>
      <c r="DQ116" s="54"/>
      <c r="DR116" s="54"/>
      <c r="DS116" s="54"/>
      <c r="DT116" s="54"/>
      <c r="DU116" s="54"/>
      <c r="DV116" s="54"/>
      <c r="DW116" s="54"/>
      <c r="DX116" s="54"/>
      <c r="DY116" s="54"/>
      <c r="DZ116" s="54"/>
      <c r="EA116" s="54"/>
      <c r="EB116" s="54"/>
      <c r="EC116" s="54"/>
      <c r="ED116" s="54"/>
      <c r="EE116" s="54"/>
      <c r="EF116" s="54"/>
      <c r="EG116" s="54"/>
      <c r="EH116" s="54"/>
      <c r="EI116" s="54"/>
      <c r="EJ116" s="54"/>
      <c r="EK116" s="54"/>
      <c r="EL116" s="54"/>
      <c r="EM116" s="54"/>
      <c r="EN116" s="54"/>
      <c r="EO116" s="54"/>
      <c r="EP116" s="54"/>
      <c r="EQ116" s="54"/>
      <c r="ER116" s="54"/>
      <c r="ES116" s="54"/>
      <c r="ET116" s="54"/>
      <c r="EU116" s="54"/>
      <c r="EV116" s="54"/>
      <c r="EW116" s="54"/>
      <c r="EX116" s="54"/>
      <c r="EY116" s="54"/>
      <c r="EZ116" s="54"/>
      <c r="FA116" s="54"/>
      <c r="FB116" s="54"/>
      <c r="FC116" s="54"/>
      <c r="FD116" s="54"/>
      <c r="FE116" s="54"/>
      <c r="FF116" s="54"/>
      <c r="FG116" s="54"/>
      <c r="FH116" s="54"/>
      <c r="FI116" s="54"/>
      <c r="FJ116" s="54"/>
      <c r="FK116" s="54"/>
      <c r="FL116" s="54"/>
      <c r="FM116" s="54"/>
      <c r="FN116" s="54"/>
      <c r="FO116" s="54"/>
      <c r="FP116" s="54"/>
      <c r="FQ116" s="54"/>
      <c r="FR116" s="54"/>
      <c r="FS116" s="54"/>
      <c r="FT116" s="54"/>
      <c r="FU116" s="54"/>
      <c r="FV116" s="54"/>
      <c r="FW116" s="54"/>
      <c r="FX116" s="54"/>
      <c r="FY116" s="54"/>
      <c r="FZ116" s="54"/>
      <c r="GA116" s="54"/>
      <c r="GB116" s="54"/>
      <c r="GC116" s="54"/>
      <c r="GD116" s="54"/>
      <c r="GE116" s="54"/>
      <c r="GF116" s="54"/>
      <c r="GG116" s="54"/>
      <c r="GH116" s="54"/>
      <c r="GI116" s="54"/>
      <c r="GJ116" s="54"/>
      <c r="GK116" s="54"/>
      <c r="GL116" s="54"/>
      <c r="GM116" s="54"/>
      <c r="GN116" s="54"/>
      <c r="GO116" s="54"/>
      <c r="GP116" s="54"/>
      <c r="GQ116" s="54"/>
      <c r="GR116" s="54"/>
      <c r="GS116" s="54"/>
      <c r="GT116" s="54"/>
      <c r="GU116" s="54"/>
      <c r="GV116" s="54"/>
      <c r="GW116" s="54"/>
      <c r="GX116" s="54"/>
      <c r="GY116" s="54"/>
      <c r="GZ116" s="54"/>
      <c r="HA116" s="54"/>
      <c r="HB116" s="54"/>
      <c r="HC116" s="54"/>
      <c r="HD116" s="54"/>
      <c r="HE116" s="54"/>
      <c r="HF116" s="54"/>
      <c r="HG116" s="54"/>
      <c r="HH116" s="54"/>
      <c r="HI116" s="54"/>
      <c r="HJ116" s="54"/>
      <c r="HK116" s="54"/>
      <c r="HL116" s="54"/>
      <c r="HM116" s="54"/>
      <c r="HN116" s="54"/>
      <c r="HO116" s="54"/>
      <c r="HP116" s="54"/>
      <c r="HQ116" s="54"/>
      <c r="HR116" s="54"/>
      <c r="HS116" s="54"/>
      <c r="HT116" s="54"/>
      <c r="HU116" s="54"/>
      <c r="HV116" s="54"/>
      <c r="HW116" s="54"/>
      <c r="HX116" s="54"/>
      <c r="HY116" s="54"/>
      <c r="HZ116" s="54"/>
      <c r="IA116" s="54"/>
      <c r="IB116" s="54"/>
      <c r="IC116" s="54"/>
      <c r="ID116" s="54"/>
      <c r="IE116" s="54"/>
      <c r="IF116" s="54"/>
      <c r="IG116" s="54"/>
      <c r="IH116" s="54"/>
      <c r="II116" s="54"/>
      <c r="IJ116" s="54"/>
      <c r="IK116" s="54"/>
      <c r="IL116" s="54"/>
      <c r="IM116" s="54"/>
      <c r="IN116" s="54"/>
      <c r="IO116" s="54"/>
      <c r="IP116" s="54"/>
      <c r="IQ116" s="54"/>
      <c r="IR116" s="54"/>
      <c r="IS116" s="54"/>
      <c r="IT116" s="54"/>
      <c r="IU116" s="54"/>
    </row>
    <row r="117" spans="1:255" ht="13.8" x14ac:dyDescent="0.25">
      <c r="A117" s="89"/>
      <c r="B117" s="104"/>
      <c r="C117" s="50" t="s">
        <v>97</v>
      </c>
      <c r="D117" s="52"/>
      <c r="E117" s="68"/>
      <c r="F117" s="53">
        <f t="shared" ref="F117:K117" si="8">F124+F131+F138+F145</f>
        <v>484232.70499999996</v>
      </c>
      <c r="G117" s="53">
        <f t="shared" si="8"/>
        <v>36018.1</v>
      </c>
      <c r="H117" s="53">
        <f t="shared" si="8"/>
        <v>196619.42499999999</v>
      </c>
      <c r="I117" s="53">
        <f t="shared" si="8"/>
        <v>211595.18</v>
      </c>
      <c r="J117" s="53">
        <f t="shared" si="8"/>
        <v>10000</v>
      </c>
      <c r="K117" s="53">
        <f t="shared" si="8"/>
        <v>30000</v>
      </c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54"/>
      <c r="DJ117" s="54"/>
      <c r="DK117" s="54"/>
      <c r="DL117" s="54"/>
      <c r="DM117" s="54"/>
      <c r="DN117" s="54"/>
      <c r="DO117" s="54"/>
      <c r="DP117" s="54"/>
      <c r="DQ117" s="54"/>
      <c r="DR117" s="54"/>
      <c r="DS117" s="54"/>
      <c r="DT117" s="54"/>
      <c r="DU117" s="54"/>
      <c r="DV117" s="54"/>
      <c r="DW117" s="54"/>
      <c r="DX117" s="54"/>
      <c r="DY117" s="54"/>
      <c r="DZ117" s="54"/>
      <c r="EA117" s="54"/>
      <c r="EB117" s="54"/>
      <c r="EC117" s="54"/>
      <c r="ED117" s="54"/>
      <c r="EE117" s="54"/>
      <c r="EF117" s="54"/>
      <c r="EG117" s="54"/>
      <c r="EH117" s="54"/>
      <c r="EI117" s="54"/>
      <c r="EJ117" s="54"/>
      <c r="EK117" s="54"/>
      <c r="EL117" s="54"/>
      <c r="EM117" s="54"/>
      <c r="EN117" s="54"/>
      <c r="EO117" s="54"/>
      <c r="EP117" s="54"/>
      <c r="EQ117" s="54"/>
      <c r="ER117" s="54"/>
      <c r="ES117" s="54"/>
      <c r="ET117" s="54"/>
      <c r="EU117" s="54"/>
      <c r="EV117" s="54"/>
      <c r="EW117" s="54"/>
      <c r="EX117" s="54"/>
      <c r="EY117" s="54"/>
      <c r="EZ117" s="54"/>
      <c r="FA117" s="54"/>
      <c r="FB117" s="54"/>
      <c r="FC117" s="54"/>
      <c r="FD117" s="54"/>
      <c r="FE117" s="54"/>
      <c r="FF117" s="54"/>
      <c r="FG117" s="54"/>
      <c r="FH117" s="54"/>
      <c r="FI117" s="54"/>
      <c r="FJ117" s="54"/>
      <c r="FK117" s="54"/>
      <c r="FL117" s="54"/>
      <c r="FM117" s="54"/>
      <c r="FN117" s="54"/>
      <c r="FO117" s="54"/>
      <c r="FP117" s="54"/>
      <c r="FQ117" s="54"/>
      <c r="FR117" s="54"/>
      <c r="FS117" s="54"/>
      <c r="FT117" s="54"/>
      <c r="FU117" s="54"/>
      <c r="FV117" s="54"/>
      <c r="FW117" s="54"/>
      <c r="FX117" s="54"/>
      <c r="FY117" s="54"/>
      <c r="FZ117" s="54"/>
      <c r="GA117" s="54"/>
      <c r="GB117" s="54"/>
      <c r="GC117" s="54"/>
      <c r="GD117" s="54"/>
      <c r="GE117" s="54"/>
      <c r="GF117" s="54"/>
      <c r="GG117" s="54"/>
      <c r="GH117" s="54"/>
      <c r="GI117" s="54"/>
      <c r="GJ117" s="54"/>
      <c r="GK117" s="54"/>
      <c r="GL117" s="54"/>
      <c r="GM117" s="54"/>
      <c r="GN117" s="54"/>
      <c r="GO117" s="54"/>
      <c r="GP117" s="54"/>
      <c r="GQ117" s="54"/>
      <c r="GR117" s="54"/>
      <c r="GS117" s="54"/>
      <c r="GT117" s="54"/>
      <c r="GU117" s="54"/>
      <c r="GV117" s="54"/>
      <c r="GW117" s="54"/>
      <c r="GX117" s="54"/>
      <c r="GY117" s="54"/>
      <c r="GZ117" s="54"/>
      <c r="HA117" s="54"/>
      <c r="HB117" s="54"/>
      <c r="HC117" s="54"/>
      <c r="HD117" s="54"/>
      <c r="HE117" s="54"/>
      <c r="HF117" s="54"/>
      <c r="HG117" s="54"/>
      <c r="HH117" s="54"/>
      <c r="HI117" s="54"/>
      <c r="HJ117" s="54"/>
      <c r="HK117" s="54"/>
      <c r="HL117" s="54"/>
      <c r="HM117" s="54"/>
      <c r="HN117" s="54"/>
      <c r="HO117" s="54"/>
      <c r="HP117" s="54"/>
      <c r="HQ117" s="54"/>
      <c r="HR117" s="54"/>
      <c r="HS117" s="54"/>
      <c r="HT117" s="54"/>
      <c r="HU117" s="54"/>
      <c r="HV117" s="54"/>
      <c r="HW117" s="54"/>
      <c r="HX117" s="54"/>
      <c r="HY117" s="54"/>
      <c r="HZ117" s="54"/>
      <c r="IA117" s="54"/>
      <c r="IB117" s="54"/>
      <c r="IC117" s="54"/>
      <c r="ID117" s="54"/>
      <c r="IE117" s="54"/>
      <c r="IF117" s="54"/>
      <c r="IG117" s="54"/>
      <c r="IH117" s="54"/>
      <c r="II117" s="54"/>
      <c r="IJ117" s="54"/>
      <c r="IK117" s="54"/>
      <c r="IL117" s="54"/>
      <c r="IM117" s="54"/>
      <c r="IN117" s="54"/>
      <c r="IO117" s="54"/>
      <c r="IP117" s="54"/>
      <c r="IQ117" s="54"/>
      <c r="IR117" s="54"/>
      <c r="IS117" s="54"/>
      <c r="IT117" s="54"/>
      <c r="IU117" s="54"/>
    </row>
    <row r="118" spans="1:255" ht="13.8" x14ac:dyDescent="0.25">
      <c r="A118" s="89"/>
      <c r="B118" s="104"/>
      <c r="C118" s="50" t="s">
        <v>98</v>
      </c>
      <c r="D118" s="55"/>
      <c r="E118" s="68"/>
      <c r="F118" s="53">
        <f>G118+H118</f>
        <v>0</v>
      </c>
      <c r="G118" s="53">
        <v>0</v>
      </c>
      <c r="H118" s="53">
        <f>H139</f>
        <v>0</v>
      </c>
      <c r="I118" s="53">
        <v>0</v>
      </c>
      <c r="J118" s="53">
        <v>0</v>
      </c>
      <c r="K118" s="53">
        <v>0</v>
      </c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  <c r="DF118" s="54"/>
      <c r="DG118" s="54"/>
      <c r="DH118" s="54"/>
      <c r="DI118" s="54"/>
      <c r="DJ118" s="54"/>
      <c r="DK118" s="54"/>
      <c r="DL118" s="54"/>
      <c r="DM118" s="54"/>
      <c r="DN118" s="54"/>
      <c r="DO118" s="54"/>
      <c r="DP118" s="54"/>
      <c r="DQ118" s="54"/>
      <c r="DR118" s="54"/>
      <c r="DS118" s="54"/>
      <c r="DT118" s="54"/>
      <c r="DU118" s="54"/>
      <c r="DV118" s="54"/>
      <c r="DW118" s="54"/>
      <c r="DX118" s="54"/>
      <c r="DY118" s="54"/>
      <c r="DZ118" s="54"/>
      <c r="EA118" s="54"/>
      <c r="EB118" s="54"/>
      <c r="EC118" s="54"/>
      <c r="ED118" s="54"/>
      <c r="EE118" s="54"/>
      <c r="EF118" s="54"/>
      <c r="EG118" s="54"/>
      <c r="EH118" s="54"/>
      <c r="EI118" s="54"/>
      <c r="EJ118" s="54"/>
      <c r="EK118" s="54"/>
      <c r="EL118" s="54"/>
      <c r="EM118" s="54"/>
      <c r="EN118" s="54"/>
      <c r="EO118" s="54"/>
      <c r="EP118" s="54"/>
      <c r="EQ118" s="54"/>
      <c r="ER118" s="54"/>
      <c r="ES118" s="54"/>
      <c r="ET118" s="54"/>
      <c r="EU118" s="54"/>
      <c r="EV118" s="54"/>
      <c r="EW118" s="54"/>
      <c r="EX118" s="54"/>
      <c r="EY118" s="54"/>
      <c r="EZ118" s="54"/>
      <c r="FA118" s="54"/>
      <c r="FB118" s="54"/>
      <c r="FC118" s="54"/>
      <c r="FD118" s="54"/>
      <c r="FE118" s="54"/>
      <c r="FF118" s="54"/>
      <c r="FG118" s="54"/>
      <c r="FH118" s="54"/>
      <c r="FI118" s="54"/>
      <c r="FJ118" s="54"/>
      <c r="FK118" s="54"/>
      <c r="FL118" s="54"/>
      <c r="FM118" s="54"/>
      <c r="FN118" s="54"/>
      <c r="FO118" s="54"/>
      <c r="FP118" s="54"/>
      <c r="FQ118" s="54"/>
      <c r="FR118" s="54"/>
      <c r="FS118" s="54"/>
      <c r="FT118" s="54"/>
      <c r="FU118" s="54"/>
      <c r="FV118" s="54"/>
      <c r="FW118" s="54"/>
      <c r="FX118" s="54"/>
      <c r="FY118" s="54"/>
      <c r="FZ118" s="54"/>
      <c r="GA118" s="54"/>
      <c r="GB118" s="54"/>
      <c r="GC118" s="54"/>
      <c r="GD118" s="54"/>
      <c r="GE118" s="54"/>
      <c r="GF118" s="54"/>
      <c r="GG118" s="54"/>
      <c r="GH118" s="54"/>
      <c r="GI118" s="54"/>
      <c r="GJ118" s="54"/>
      <c r="GK118" s="54"/>
      <c r="GL118" s="54"/>
      <c r="GM118" s="54"/>
      <c r="GN118" s="54"/>
      <c r="GO118" s="54"/>
      <c r="GP118" s="54"/>
      <c r="GQ118" s="54"/>
      <c r="GR118" s="54"/>
      <c r="GS118" s="54"/>
      <c r="GT118" s="54"/>
      <c r="GU118" s="54"/>
      <c r="GV118" s="54"/>
      <c r="GW118" s="54"/>
      <c r="GX118" s="54"/>
      <c r="GY118" s="54"/>
      <c r="GZ118" s="54"/>
      <c r="HA118" s="54"/>
      <c r="HB118" s="54"/>
      <c r="HC118" s="54"/>
      <c r="HD118" s="54"/>
      <c r="HE118" s="54"/>
      <c r="HF118" s="54"/>
      <c r="HG118" s="54"/>
      <c r="HH118" s="54"/>
      <c r="HI118" s="54"/>
      <c r="HJ118" s="54"/>
      <c r="HK118" s="54"/>
      <c r="HL118" s="54"/>
      <c r="HM118" s="54"/>
      <c r="HN118" s="54"/>
      <c r="HO118" s="54"/>
      <c r="HP118" s="54"/>
      <c r="HQ118" s="54"/>
      <c r="HR118" s="54"/>
      <c r="HS118" s="54"/>
      <c r="HT118" s="54"/>
      <c r="HU118" s="54"/>
      <c r="HV118" s="54"/>
      <c r="HW118" s="54"/>
      <c r="HX118" s="54"/>
      <c r="HY118" s="54"/>
      <c r="HZ118" s="54"/>
      <c r="IA118" s="54"/>
      <c r="IB118" s="54"/>
      <c r="IC118" s="54"/>
      <c r="ID118" s="54"/>
      <c r="IE118" s="54"/>
      <c r="IF118" s="54"/>
      <c r="IG118" s="54"/>
      <c r="IH118" s="54"/>
      <c r="II118" s="54"/>
      <c r="IJ118" s="54"/>
      <c r="IK118" s="54"/>
      <c r="IL118" s="54"/>
      <c r="IM118" s="54"/>
      <c r="IN118" s="54"/>
      <c r="IO118" s="54"/>
      <c r="IP118" s="54"/>
      <c r="IQ118" s="54"/>
      <c r="IR118" s="54"/>
      <c r="IS118" s="54"/>
      <c r="IT118" s="54"/>
      <c r="IU118" s="54"/>
    </row>
    <row r="119" spans="1:255" ht="15" customHeight="1" x14ac:dyDescent="0.25">
      <c r="A119" s="89"/>
      <c r="B119" s="104"/>
      <c r="C119" s="50" t="s">
        <v>99</v>
      </c>
      <c r="D119" s="55"/>
      <c r="E119" s="68"/>
      <c r="F119" s="53"/>
      <c r="G119" s="53"/>
      <c r="H119" s="53"/>
      <c r="I119" s="53"/>
      <c r="J119" s="53"/>
      <c r="K119" s="53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  <c r="DF119" s="54"/>
      <c r="DG119" s="54"/>
      <c r="DH119" s="54"/>
      <c r="DI119" s="54"/>
      <c r="DJ119" s="54"/>
      <c r="DK119" s="54"/>
      <c r="DL119" s="54"/>
      <c r="DM119" s="54"/>
      <c r="DN119" s="54"/>
      <c r="DO119" s="54"/>
      <c r="DP119" s="54"/>
      <c r="DQ119" s="54"/>
      <c r="DR119" s="54"/>
      <c r="DS119" s="54"/>
      <c r="DT119" s="54"/>
      <c r="DU119" s="54"/>
      <c r="DV119" s="54"/>
      <c r="DW119" s="54"/>
      <c r="DX119" s="54"/>
      <c r="DY119" s="54"/>
      <c r="DZ119" s="54"/>
      <c r="EA119" s="54"/>
      <c r="EB119" s="54"/>
      <c r="EC119" s="54"/>
      <c r="ED119" s="54"/>
      <c r="EE119" s="54"/>
      <c r="EF119" s="54"/>
      <c r="EG119" s="54"/>
      <c r="EH119" s="54"/>
      <c r="EI119" s="54"/>
      <c r="EJ119" s="54"/>
      <c r="EK119" s="54"/>
      <c r="EL119" s="54"/>
      <c r="EM119" s="54"/>
      <c r="EN119" s="54"/>
      <c r="EO119" s="54"/>
      <c r="EP119" s="54"/>
      <c r="EQ119" s="54"/>
      <c r="ER119" s="54"/>
      <c r="ES119" s="54"/>
      <c r="ET119" s="54"/>
      <c r="EU119" s="54"/>
      <c r="EV119" s="54"/>
      <c r="EW119" s="54"/>
      <c r="EX119" s="54"/>
      <c r="EY119" s="54"/>
      <c r="EZ119" s="54"/>
      <c r="FA119" s="54"/>
      <c r="FB119" s="54"/>
      <c r="FC119" s="54"/>
      <c r="FD119" s="54"/>
      <c r="FE119" s="54"/>
      <c r="FF119" s="54"/>
      <c r="FG119" s="54"/>
      <c r="FH119" s="54"/>
      <c r="FI119" s="54"/>
      <c r="FJ119" s="54"/>
      <c r="FK119" s="54"/>
      <c r="FL119" s="54"/>
      <c r="FM119" s="54"/>
      <c r="FN119" s="54"/>
      <c r="FO119" s="54"/>
      <c r="FP119" s="54"/>
      <c r="FQ119" s="54"/>
      <c r="FR119" s="54"/>
      <c r="FS119" s="54"/>
      <c r="FT119" s="54"/>
      <c r="FU119" s="54"/>
      <c r="FV119" s="54"/>
      <c r="FW119" s="54"/>
      <c r="FX119" s="54"/>
      <c r="FY119" s="54"/>
      <c r="FZ119" s="54"/>
      <c r="GA119" s="54"/>
      <c r="GB119" s="54"/>
      <c r="GC119" s="54"/>
      <c r="GD119" s="54"/>
      <c r="GE119" s="54"/>
      <c r="GF119" s="54"/>
      <c r="GG119" s="54"/>
      <c r="GH119" s="54"/>
      <c r="GI119" s="54"/>
      <c r="GJ119" s="54"/>
      <c r="GK119" s="54"/>
      <c r="GL119" s="54"/>
      <c r="GM119" s="54"/>
      <c r="GN119" s="54"/>
      <c r="GO119" s="54"/>
      <c r="GP119" s="54"/>
      <c r="GQ119" s="54"/>
      <c r="GR119" s="54"/>
      <c r="GS119" s="54"/>
      <c r="GT119" s="54"/>
      <c r="GU119" s="54"/>
      <c r="GV119" s="54"/>
      <c r="GW119" s="54"/>
      <c r="GX119" s="54"/>
      <c r="GY119" s="54"/>
      <c r="GZ119" s="54"/>
      <c r="HA119" s="54"/>
      <c r="HB119" s="54"/>
      <c r="HC119" s="54"/>
      <c r="HD119" s="54"/>
      <c r="HE119" s="54"/>
      <c r="HF119" s="54"/>
      <c r="HG119" s="54"/>
      <c r="HH119" s="54"/>
      <c r="HI119" s="54"/>
      <c r="HJ119" s="54"/>
      <c r="HK119" s="54"/>
      <c r="HL119" s="54"/>
      <c r="HM119" s="54"/>
      <c r="HN119" s="54"/>
      <c r="HO119" s="54"/>
      <c r="HP119" s="54"/>
      <c r="HQ119" s="54"/>
      <c r="HR119" s="54"/>
      <c r="HS119" s="54"/>
      <c r="HT119" s="54"/>
      <c r="HU119" s="54"/>
      <c r="HV119" s="54"/>
      <c r="HW119" s="54"/>
      <c r="HX119" s="54"/>
      <c r="HY119" s="54"/>
      <c r="HZ119" s="54"/>
      <c r="IA119" s="54"/>
      <c r="IB119" s="54"/>
      <c r="IC119" s="54"/>
      <c r="ID119" s="54"/>
      <c r="IE119" s="54"/>
      <c r="IF119" s="54"/>
      <c r="IG119" s="54"/>
      <c r="IH119" s="54"/>
      <c r="II119" s="54"/>
      <c r="IJ119" s="54"/>
      <c r="IK119" s="54"/>
      <c r="IL119" s="54"/>
      <c r="IM119" s="54"/>
      <c r="IN119" s="54"/>
      <c r="IO119" s="54"/>
      <c r="IP119" s="54"/>
      <c r="IQ119" s="54"/>
      <c r="IR119" s="54"/>
      <c r="IS119" s="54"/>
      <c r="IT119" s="54"/>
      <c r="IU119" s="54"/>
    </row>
    <row r="120" spans="1:255" ht="27.6" x14ac:dyDescent="0.25">
      <c r="A120" s="89"/>
      <c r="B120" s="104"/>
      <c r="C120" s="50" t="s">
        <v>100</v>
      </c>
      <c r="D120" s="55"/>
      <c r="E120" s="68"/>
      <c r="F120" s="53"/>
      <c r="G120" s="53"/>
      <c r="H120" s="53"/>
      <c r="I120" s="53"/>
      <c r="J120" s="53"/>
      <c r="K120" s="53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  <c r="DF120" s="54"/>
      <c r="DG120" s="54"/>
      <c r="DH120" s="54"/>
      <c r="DI120" s="54"/>
      <c r="DJ120" s="54"/>
      <c r="DK120" s="54"/>
      <c r="DL120" s="54"/>
      <c r="DM120" s="54"/>
      <c r="DN120" s="54"/>
      <c r="DO120" s="54"/>
      <c r="DP120" s="54"/>
      <c r="DQ120" s="54"/>
      <c r="DR120" s="54"/>
      <c r="DS120" s="54"/>
      <c r="DT120" s="54"/>
      <c r="DU120" s="54"/>
      <c r="DV120" s="54"/>
      <c r="DW120" s="54"/>
      <c r="DX120" s="54"/>
      <c r="DY120" s="54"/>
      <c r="DZ120" s="54"/>
      <c r="EA120" s="54"/>
      <c r="EB120" s="54"/>
      <c r="EC120" s="54"/>
      <c r="ED120" s="54"/>
      <c r="EE120" s="54"/>
      <c r="EF120" s="54"/>
      <c r="EG120" s="54"/>
      <c r="EH120" s="54"/>
      <c r="EI120" s="54"/>
      <c r="EJ120" s="54"/>
      <c r="EK120" s="54"/>
      <c r="EL120" s="54"/>
      <c r="EM120" s="54"/>
      <c r="EN120" s="54"/>
      <c r="EO120" s="54"/>
      <c r="EP120" s="54"/>
      <c r="EQ120" s="54"/>
      <c r="ER120" s="54"/>
      <c r="ES120" s="54"/>
      <c r="ET120" s="54"/>
      <c r="EU120" s="54"/>
      <c r="EV120" s="54"/>
      <c r="EW120" s="54"/>
      <c r="EX120" s="54"/>
      <c r="EY120" s="54"/>
      <c r="EZ120" s="54"/>
      <c r="FA120" s="54"/>
      <c r="FB120" s="54"/>
      <c r="FC120" s="54"/>
      <c r="FD120" s="54"/>
      <c r="FE120" s="54"/>
      <c r="FF120" s="54"/>
      <c r="FG120" s="54"/>
      <c r="FH120" s="54"/>
      <c r="FI120" s="54"/>
      <c r="FJ120" s="54"/>
      <c r="FK120" s="54"/>
      <c r="FL120" s="54"/>
      <c r="FM120" s="54"/>
      <c r="FN120" s="54"/>
      <c r="FO120" s="54"/>
      <c r="FP120" s="54"/>
      <c r="FQ120" s="54"/>
      <c r="FR120" s="54"/>
      <c r="FS120" s="54"/>
      <c r="FT120" s="54"/>
      <c r="FU120" s="54"/>
      <c r="FV120" s="54"/>
      <c r="FW120" s="54"/>
      <c r="FX120" s="54"/>
      <c r="FY120" s="54"/>
      <c r="FZ120" s="54"/>
      <c r="GA120" s="54"/>
      <c r="GB120" s="54"/>
      <c r="GC120" s="54"/>
      <c r="GD120" s="54"/>
      <c r="GE120" s="54"/>
      <c r="GF120" s="54"/>
      <c r="GG120" s="54"/>
      <c r="GH120" s="54"/>
      <c r="GI120" s="54"/>
      <c r="GJ120" s="54"/>
      <c r="GK120" s="54"/>
      <c r="GL120" s="54"/>
      <c r="GM120" s="54"/>
      <c r="GN120" s="54"/>
      <c r="GO120" s="54"/>
      <c r="GP120" s="54"/>
      <c r="GQ120" s="54"/>
      <c r="GR120" s="54"/>
      <c r="GS120" s="54"/>
      <c r="GT120" s="54"/>
      <c r="GU120" s="54"/>
      <c r="GV120" s="54"/>
      <c r="GW120" s="54"/>
      <c r="GX120" s="54"/>
      <c r="GY120" s="54"/>
      <c r="GZ120" s="54"/>
      <c r="HA120" s="54"/>
      <c r="HB120" s="54"/>
      <c r="HC120" s="54"/>
      <c r="HD120" s="54"/>
      <c r="HE120" s="54"/>
      <c r="HF120" s="54"/>
      <c r="HG120" s="54"/>
      <c r="HH120" s="54"/>
      <c r="HI120" s="54"/>
      <c r="HJ120" s="54"/>
      <c r="HK120" s="54"/>
      <c r="HL120" s="54"/>
      <c r="HM120" s="54"/>
      <c r="HN120" s="54"/>
      <c r="HO120" s="54"/>
      <c r="HP120" s="54"/>
      <c r="HQ120" s="54"/>
      <c r="HR120" s="54"/>
      <c r="HS120" s="54"/>
      <c r="HT120" s="54"/>
      <c r="HU120" s="54"/>
      <c r="HV120" s="54"/>
      <c r="HW120" s="54"/>
      <c r="HX120" s="54"/>
      <c r="HY120" s="54"/>
      <c r="HZ120" s="54"/>
      <c r="IA120" s="54"/>
      <c r="IB120" s="54"/>
      <c r="IC120" s="54"/>
      <c r="ID120" s="54"/>
      <c r="IE120" s="54"/>
      <c r="IF120" s="54"/>
      <c r="IG120" s="54"/>
      <c r="IH120" s="54"/>
      <c r="II120" s="54"/>
      <c r="IJ120" s="54"/>
      <c r="IK120" s="54"/>
      <c r="IL120" s="54"/>
      <c r="IM120" s="54"/>
      <c r="IN120" s="54"/>
      <c r="IO120" s="54"/>
      <c r="IP120" s="54"/>
      <c r="IQ120" s="54"/>
      <c r="IR120" s="54"/>
      <c r="IS120" s="54"/>
      <c r="IT120" s="54"/>
      <c r="IU120" s="54"/>
    </row>
    <row r="121" spans="1:255" ht="38.25" customHeight="1" x14ac:dyDescent="0.25">
      <c r="A121" s="90"/>
      <c r="B121" s="105"/>
      <c r="C121" s="50" t="s">
        <v>127</v>
      </c>
      <c r="D121" s="55"/>
      <c r="E121" s="68"/>
      <c r="F121" s="53"/>
      <c r="G121" s="53"/>
      <c r="H121" s="53"/>
      <c r="I121" s="53"/>
      <c r="J121" s="53"/>
      <c r="K121" s="53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  <c r="DF121" s="54"/>
      <c r="DG121" s="54"/>
      <c r="DH121" s="54"/>
      <c r="DI121" s="54"/>
      <c r="DJ121" s="54"/>
      <c r="DK121" s="54"/>
      <c r="DL121" s="54"/>
      <c r="DM121" s="54"/>
      <c r="DN121" s="54"/>
      <c r="DO121" s="54"/>
      <c r="DP121" s="54"/>
      <c r="DQ121" s="54"/>
      <c r="DR121" s="54"/>
      <c r="DS121" s="54"/>
      <c r="DT121" s="54"/>
      <c r="DU121" s="54"/>
      <c r="DV121" s="54"/>
      <c r="DW121" s="54"/>
      <c r="DX121" s="54"/>
      <c r="DY121" s="54"/>
      <c r="DZ121" s="54"/>
      <c r="EA121" s="54"/>
      <c r="EB121" s="54"/>
      <c r="EC121" s="54"/>
      <c r="ED121" s="54"/>
      <c r="EE121" s="54"/>
      <c r="EF121" s="54"/>
      <c r="EG121" s="54"/>
      <c r="EH121" s="54"/>
      <c r="EI121" s="54"/>
      <c r="EJ121" s="54"/>
      <c r="EK121" s="54"/>
      <c r="EL121" s="54"/>
      <c r="EM121" s="54"/>
      <c r="EN121" s="54"/>
      <c r="EO121" s="54"/>
      <c r="EP121" s="54"/>
      <c r="EQ121" s="54"/>
      <c r="ER121" s="54"/>
      <c r="ES121" s="54"/>
      <c r="ET121" s="54"/>
      <c r="EU121" s="54"/>
      <c r="EV121" s="54"/>
      <c r="EW121" s="54"/>
      <c r="EX121" s="54"/>
      <c r="EY121" s="54"/>
      <c r="EZ121" s="54"/>
      <c r="FA121" s="54"/>
      <c r="FB121" s="54"/>
      <c r="FC121" s="54"/>
      <c r="FD121" s="54"/>
      <c r="FE121" s="54"/>
      <c r="FF121" s="54"/>
      <c r="FG121" s="54"/>
      <c r="FH121" s="54"/>
      <c r="FI121" s="54"/>
      <c r="FJ121" s="54"/>
      <c r="FK121" s="54"/>
      <c r="FL121" s="54"/>
      <c r="FM121" s="54"/>
      <c r="FN121" s="54"/>
      <c r="FO121" s="54"/>
      <c r="FP121" s="54"/>
      <c r="FQ121" s="54"/>
      <c r="FR121" s="54"/>
      <c r="FS121" s="54"/>
      <c r="FT121" s="54"/>
      <c r="FU121" s="54"/>
      <c r="FV121" s="54"/>
      <c r="FW121" s="54"/>
      <c r="FX121" s="54"/>
      <c r="FY121" s="54"/>
      <c r="FZ121" s="54"/>
      <c r="GA121" s="54"/>
      <c r="GB121" s="54"/>
      <c r="GC121" s="54"/>
      <c r="GD121" s="54"/>
      <c r="GE121" s="54"/>
      <c r="GF121" s="54"/>
      <c r="GG121" s="54"/>
      <c r="GH121" s="54"/>
      <c r="GI121" s="54"/>
      <c r="GJ121" s="54"/>
      <c r="GK121" s="54"/>
      <c r="GL121" s="54"/>
      <c r="GM121" s="54"/>
      <c r="GN121" s="54"/>
      <c r="GO121" s="54"/>
      <c r="GP121" s="54"/>
      <c r="GQ121" s="54"/>
      <c r="GR121" s="54"/>
      <c r="GS121" s="54"/>
      <c r="GT121" s="54"/>
      <c r="GU121" s="54"/>
      <c r="GV121" s="54"/>
      <c r="GW121" s="54"/>
      <c r="GX121" s="54"/>
      <c r="GY121" s="54"/>
      <c r="GZ121" s="54"/>
      <c r="HA121" s="54"/>
      <c r="HB121" s="54"/>
      <c r="HC121" s="54"/>
      <c r="HD121" s="54"/>
      <c r="HE121" s="54"/>
      <c r="HF121" s="54"/>
      <c r="HG121" s="54"/>
      <c r="HH121" s="54"/>
      <c r="HI121" s="54"/>
      <c r="HJ121" s="54"/>
      <c r="HK121" s="54"/>
      <c r="HL121" s="54"/>
      <c r="HM121" s="54"/>
      <c r="HN121" s="54"/>
      <c r="HO121" s="54"/>
      <c r="HP121" s="54"/>
      <c r="HQ121" s="54"/>
      <c r="HR121" s="54"/>
      <c r="HS121" s="54"/>
      <c r="HT121" s="54"/>
      <c r="HU121" s="54"/>
      <c r="HV121" s="54"/>
      <c r="HW121" s="54"/>
      <c r="HX121" s="54"/>
      <c r="HY121" s="54"/>
      <c r="HZ121" s="54"/>
      <c r="IA121" s="54"/>
      <c r="IB121" s="54"/>
      <c r="IC121" s="54"/>
      <c r="ID121" s="54"/>
      <c r="IE121" s="54"/>
      <c r="IF121" s="54"/>
      <c r="IG121" s="54"/>
      <c r="IH121" s="54"/>
      <c r="II121" s="54"/>
      <c r="IJ121" s="54"/>
      <c r="IK121" s="54"/>
      <c r="IL121" s="54"/>
      <c r="IM121" s="54"/>
      <c r="IN121" s="54"/>
      <c r="IO121" s="54"/>
      <c r="IP121" s="54"/>
      <c r="IQ121" s="54"/>
      <c r="IR121" s="54"/>
      <c r="IS121" s="54"/>
      <c r="IT121" s="54"/>
      <c r="IU121" s="54"/>
    </row>
    <row r="122" spans="1:255" ht="15" customHeight="1" x14ac:dyDescent="0.25">
      <c r="A122" s="94" t="s">
        <v>64</v>
      </c>
      <c r="B122" s="100" t="s">
        <v>128</v>
      </c>
      <c r="C122" s="59" t="s">
        <v>95</v>
      </c>
      <c r="D122" s="61"/>
      <c r="E122" s="69"/>
      <c r="F122" s="63">
        <f t="shared" ref="F122:K122" si="9">F124</f>
        <v>6018.1</v>
      </c>
      <c r="G122" s="63">
        <f t="shared" si="9"/>
        <v>6018.1</v>
      </c>
      <c r="H122" s="63">
        <f t="shared" si="9"/>
        <v>0</v>
      </c>
      <c r="I122" s="63">
        <f t="shared" si="9"/>
        <v>0</v>
      </c>
      <c r="J122" s="63">
        <f t="shared" si="9"/>
        <v>0</v>
      </c>
      <c r="K122" s="63">
        <f t="shared" si="9"/>
        <v>0</v>
      </c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4"/>
      <c r="DE122" s="54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54"/>
      <c r="DQ122" s="54"/>
      <c r="DR122" s="54"/>
      <c r="DS122" s="54"/>
      <c r="DT122" s="54"/>
      <c r="DU122" s="54"/>
      <c r="DV122" s="54"/>
      <c r="DW122" s="54"/>
      <c r="DX122" s="54"/>
      <c r="DY122" s="54"/>
      <c r="DZ122" s="54"/>
      <c r="EA122" s="54"/>
      <c r="EB122" s="54"/>
      <c r="EC122" s="54"/>
      <c r="ED122" s="54"/>
      <c r="EE122" s="54"/>
      <c r="EF122" s="54"/>
      <c r="EG122" s="54"/>
      <c r="EH122" s="54"/>
      <c r="EI122" s="54"/>
      <c r="EJ122" s="54"/>
      <c r="EK122" s="54"/>
      <c r="EL122" s="54"/>
      <c r="EM122" s="54"/>
      <c r="EN122" s="54"/>
      <c r="EO122" s="54"/>
      <c r="EP122" s="54"/>
      <c r="EQ122" s="54"/>
      <c r="ER122" s="54"/>
      <c r="ES122" s="54"/>
      <c r="ET122" s="54"/>
      <c r="EU122" s="54"/>
      <c r="EV122" s="54"/>
      <c r="EW122" s="54"/>
      <c r="EX122" s="54"/>
      <c r="EY122" s="54"/>
      <c r="EZ122" s="54"/>
      <c r="FA122" s="54"/>
      <c r="FB122" s="54"/>
      <c r="FC122" s="54"/>
      <c r="FD122" s="54"/>
      <c r="FE122" s="54"/>
      <c r="FF122" s="54"/>
      <c r="FG122" s="54"/>
      <c r="FH122" s="54"/>
      <c r="FI122" s="54"/>
      <c r="FJ122" s="54"/>
      <c r="FK122" s="54"/>
      <c r="FL122" s="54"/>
      <c r="FM122" s="54"/>
      <c r="FN122" s="54"/>
      <c r="FO122" s="54"/>
      <c r="FP122" s="54"/>
      <c r="FQ122" s="54"/>
      <c r="FR122" s="54"/>
      <c r="FS122" s="54"/>
      <c r="FT122" s="54"/>
      <c r="FU122" s="54"/>
      <c r="FV122" s="54"/>
      <c r="FW122" s="54"/>
      <c r="FX122" s="54"/>
      <c r="FY122" s="54"/>
      <c r="FZ122" s="54"/>
      <c r="GA122" s="54"/>
      <c r="GB122" s="54"/>
      <c r="GC122" s="54"/>
      <c r="GD122" s="54"/>
      <c r="GE122" s="54"/>
      <c r="GF122" s="54"/>
      <c r="GG122" s="54"/>
      <c r="GH122" s="54"/>
      <c r="GI122" s="54"/>
      <c r="GJ122" s="54"/>
      <c r="GK122" s="54"/>
      <c r="GL122" s="54"/>
      <c r="GM122" s="54"/>
      <c r="GN122" s="54"/>
      <c r="GO122" s="54"/>
      <c r="GP122" s="54"/>
      <c r="GQ122" s="54"/>
      <c r="GR122" s="54"/>
      <c r="GS122" s="54"/>
      <c r="GT122" s="54"/>
      <c r="GU122" s="54"/>
      <c r="GV122" s="54"/>
      <c r="GW122" s="54"/>
      <c r="GX122" s="54"/>
      <c r="GY122" s="54"/>
      <c r="GZ122" s="54"/>
      <c r="HA122" s="54"/>
      <c r="HB122" s="54"/>
      <c r="HC122" s="54"/>
      <c r="HD122" s="54"/>
      <c r="HE122" s="54"/>
      <c r="HF122" s="54"/>
      <c r="HG122" s="54"/>
      <c r="HH122" s="54"/>
      <c r="HI122" s="54"/>
      <c r="HJ122" s="54"/>
      <c r="HK122" s="54"/>
      <c r="HL122" s="54"/>
      <c r="HM122" s="54"/>
      <c r="HN122" s="54"/>
      <c r="HO122" s="54"/>
      <c r="HP122" s="54"/>
      <c r="HQ122" s="54"/>
      <c r="HR122" s="54"/>
      <c r="HS122" s="54"/>
      <c r="HT122" s="54"/>
      <c r="HU122" s="54"/>
      <c r="HV122" s="54"/>
      <c r="HW122" s="54"/>
      <c r="HX122" s="54"/>
      <c r="HY122" s="54"/>
      <c r="HZ122" s="54"/>
      <c r="IA122" s="54"/>
      <c r="IB122" s="54"/>
      <c r="IC122" s="54"/>
      <c r="ID122" s="54"/>
      <c r="IE122" s="54"/>
      <c r="IF122" s="54"/>
      <c r="IG122" s="54"/>
      <c r="IH122" s="54"/>
      <c r="II122" s="54"/>
      <c r="IJ122" s="54"/>
      <c r="IK122" s="54"/>
      <c r="IL122" s="54"/>
      <c r="IM122" s="54"/>
      <c r="IN122" s="54"/>
      <c r="IO122" s="54"/>
      <c r="IP122" s="54"/>
      <c r="IQ122" s="54"/>
      <c r="IR122" s="54"/>
      <c r="IS122" s="54"/>
      <c r="IT122" s="54"/>
      <c r="IU122" s="54"/>
    </row>
    <row r="123" spans="1:255" ht="13.8" x14ac:dyDescent="0.25">
      <c r="A123" s="95"/>
      <c r="B123" s="101"/>
      <c r="C123" s="59" t="s">
        <v>96</v>
      </c>
      <c r="D123" s="61"/>
      <c r="E123" s="69"/>
      <c r="F123" s="63"/>
      <c r="G123" s="63"/>
      <c r="H123" s="63"/>
      <c r="I123" s="63"/>
      <c r="J123" s="63"/>
      <c r="K123" s="63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  <c r="CQ123" s="54"/>
      <c r="CR123" s="54"/>
      <c r="CS123" s="54"/>
      <c r="CT123" s="54"/>
      <c r="CU123" s="54"/>
      <c r="CV123" s="54"/>
      <c r="CW123" s="54"/>
      <c r="CX123" s="54"/>
      <c r="CY123" s="54"/>
      <c r="CZ123" s="54"/>
      <c r="DA123" s="54"/>
      <c r="DB123" s="54"/>
      <c r="DC123" s="54"/>
      <c r="DD123" s="54"/>
      <c r="DE123" s="54"/>
      <c r="DF123" s="54"/>
      <c r="DG123" s="54"/>
      <c r="DH123" s="54"/>
      <c r="DI123" s="54"/>
      <c r="DJ123" s="54"/>
      <c r="DK123" s="54"/>
      <c r="DL123" s="54"/>
      <c r="DM123" s="54"/>
      <c r="DN123" s="54"/>
      <c r="DO123" s="54"/>
      <c r="DP123" s="54"/>
      <c r="DQ123" s="54"/>
      <c r="DR123" s="54"/>
      <c r="DS123" s="54"/>
      <c r="DT123" s="54"/>
      <c r="DU123" s="54"/>
      <c r="DV123" s="54"/>
      <c r="DW123" s="54"/>
      <c r="DX123" s="54"/>
      <c r="DY123" s="54"/>
      <c r="DZ123" s="54"/>
      <c r="EA123" s="54"/>
      <c r="EB123" s="54"/>
      <c r="EC123" s="54"/>
      <c r="ED123" s="54"/>
      <c r="EE123" s="54"/>
      <c r="EF123" s="54"/>
      <c r="EG123" s="54"/>
      <c r="EH123" s="54"/>
      <c r="EI123" s="54"/>
      <c r="EJ123" s="54"/>
      <c r="EK123" s="54"/>
      <c r="EL123" s="54"/>
      <c r="EM123" s="54"/>
      <c r="EN123" s="54"/>
      <c r="EO123" s="54"/>
      <c r="EP123" s="54"/>
      <c r="EQ123" s="54"/>
      <c r="ER123" s="54"/>
      <c r="ES123" s="54"/>
      <c r="ET123" s="54"/>
      <c r="EU123" s="54"/>
      <c r="EV123" s="54"/>
      <c r="EW123" s="54"/>
      <c r="EX123" s="54"/>
      <c r="EY123" s="54"/>
      <c r="EZ123" s="54"/>
      <c r="FA123" s="54"/>
      <c r="FB123" s="54"/>
      <c r="FC123" s="54"/>
      <c r="FD123" s="54"/>
      <c r="FE123" s="54"/>
      <c r="FF123" s="54"/>
      <c r="FG123" s="54"/>
      <c r="FH123" s="54"/>
      <c r="FI123" s="54"/>
      <c r="FJ123" s="54"/>
      <c r="FK123" s="54"/>
      <c r="FL123" s="54"/>
      <c r="FM123" s="54"/>
      <c r="FN123" s="54"/>
      <c r="FO123" s="54"/>
      <c r="FP123" s="54"/>
      <c r="FQ123" s="54"/>
      <c r="FR123" s="54"/>
      <c r="FS123" s="54"/>
      <c r="FT123" s="54"/>
      <c r="FU123" s="54"/>
      <c r="FV123" s="54"/>
      <c r="FW123" s="54"/>
      <c r="FX123" s="54"/>
      <c r="FY123" s="54"/>
      <c r="FZ123" s="54"/>
      <c r="GA123" s="54"/>
      <c r="GB123" s="54"/>
      <c r="GC123" s="54"/>
      <c r="GD123" s="54"/>
      <c r="GE123" s="54"/>
      <c r="GF123" s="54"/>
      <c r="GG123" s="54"/>
      <c r="GH123" s="54"/>
      <c r="GI123" s="54"/>
      <c r="GJ123" s="54"/>
      <c r="GK123" s="54"/>
      <c r="GL123" s="54"/>
      <c r="GM123" s="54"/>
      <c r="GN123" s="54"/>
      <c r="GO123" s="54"/>
      <c r="GP123" s="54"/>
      <c r="GQ123" s="54"/>
      <c r="GR123" s="54"/>
      <c r="GS123" s="54"/>
      <c r="GT123" s="54"/>
      <c r="GU123" s="54"/>
      <c r="GV123" s="54"/>
      <c r="GW123" s="54"/>
      <c r="GX123" s="54"/>
      <c r="GY123" s="54"/>
      <c r="GZ123" s="54"/>
      <c r="HA123" s="54"/>
      <c r="HB123" s="54"/>
      <c r="HC123" s="54"/>
      <c r="HD123" s="54"/>
      <c r="HE123" s="54"/>
      <c r="HF123" s="54"/>
      <c r="HG123" s="54"/>
      <c r="HH123" s="54"/>
      <c r="HI123" s="54"/>
      <c r="HJ123" s="54"/>
      <c r="HK123" s="54"/>
      <c r="HL123" s="54"/>
      <c r="HM123" s="54"/>
      <c r="HN123" s="54"/>
      <c r="HO123" s="54"/>
      <c r="HP123" s="54"/>
      <c r="HQ123" s="54"/>
      <c r="HR123" s="54"/>
      <c r="HS123" s="54"/>
      <c r="HT123" s="54"/>
      <c r="HU123" s="54"/>
      <c r="HV123" s="54"/>
      <c r="HW123" s="54"/>
      <c r="HX123" s="54"/>
      <c r="HY123" s="54"/>
      <c r="HZ123" s="54"/>
      <c r="IA123" s="54"/>
      <c r="IB123" s="54"/>
      <c r="IC123" s="54"/>
      <c r="ID123" s="54"/>
      <c r="IE123" s="54"/>
      <c r="IF123" s="54"/>
      <c r="IG123" s="54"/>
      <c r="IH123" s="54"/>
      <c r="II123" s="54"/>
      <c r="IJ123" s="54"/>
      <c r="IK123" s="54"/>
      <c r="IL123" s="54"/>
      <c r="IM123" s="54"/>
      <c r="IN123" s="54"/>
      <c r="IO123" s="54"/>
      <c r="IP123" s="54"/>
      <c r="IQ123" s="54"/>
      <c r="IR123" s="54"/>
      <c r="IS123" s="54"/>
      <c r="IT123" s="54"/>
      <c r="IU123" s="54"/>
    </row>
    <row r="124" spans="1:255" ht="13.8" x14ac:dyDescent="0.25">
      <c r="A124" s="95"/>
      <c r="B124" s="101"/>
      <c r="C124" s="59" t="s">
        <v>97</v>
      </c>
      <c r="D124" s="64"/>
      <c r="E124" s="70" t="s">
        <v>129</v>
      </c>
      <c r="F124" s="63">
        <f>G124+H124+I124+J124+K124</f>
        <v>6018.1</v>
      </c>
      <c r="G124" s="63">
        <v>6018.1</v>
      </c>
      <c r="H124" s="63">
        <v>0</v>
      </c>
      <c r="I124" s="63">
        <v>0</v>
      </c>
      <c r="J124" s="63">
        <v>0</v>
      </c>
      <c r="K124" s="63">
        <v>0</v>
      </c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4"/>
      <c r="DC124" s="54"/>
      <c r="DD124" s="54"/>
      <c r="DE124" s="54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54"/>
      <c r="DQ124" s="54"/>
      <c r="DR124" s="54"/>
      <c r="DS124" s="54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54"/>
      <c r="EE124" s="54"/>
      <c r="EF124" s="54"/>
      <c r="EG124" s="54"/>
      <c r="EH124" s="54"/>
      <c r="EI124" s="54"/>
      <c r="EJ124" s="54"/>
      <c r="EK124" s="54"/>
      <c r="EL124" s="54"/>
      <c r="EM124" s="54"/>
      <c r="EN124" s="54"/>
      <c r="EO124" s="54"/>
      <c r="EP124" s="54"/>
      <c r="EQ124" s="54"/>
      <c r="ER124" s="54"/>
      <c r="ES124" s="54"/>
      <c r="ET124" s="54"/>
      <c r="EU124" s="54"/>
      <c r="EV124" s="54"/>
      <c r="EW124" s="54"/>
      <c r="EX124" s="54"/>
      <c r="EY124" s="54"/>
      <c r="EZ124" s="54"/>
      <c r="FA124" s="54"/>
      <c r="FB124" s="54"/>
      <c r="FC124" s="54"/>
      <c r="FD124" s="54"/>
      <c r="FE124" s="54"/>
      <c r="FF124" s="54"/>
      <c r="FG124" s="54"/>
      <c r="FH124" s="54"/>
      <c r="FI124" s="54"/>
      <c r="FJ124" s="54"/>
      <c r="FK124" s="54"/>
      <c r="FL124" s="54"/>
      <c r="FM124" s="54"/>
      <c r="FN124" s="54"/>
      <c r="FO124" s="54"/>
      <c r="FP124" s="54"/>
      <c r="FQ124" s="54"/>
      <c r="FR124" s="54"/>
      <c r="FS124" s="54"/>
      <c r="FT124" s="54"/>
      <c r="FU124" s="54"/>
      <c r="FV124" s="54"/>
      <c r="FW124" s="54"/>
      <c r="FX124" s="54"/>
      <c r="FY124" s="54"/>
      <c r="FZ124" s="54"/>
      <c r="GA124" s="54"/>
      <c r="GB124" s="54"/>
      <c r="GC124" s="54"/>
      <c r="GD124" s="54"/>
      <c r="GE124" s="54"/>
      <c r="GF124" s="54"/>
      <c r="GG124" s="54"/>
      <c r="GH124" s="54"/>
      <c r="GI124" s="54"/>
      <c r="GJ124" s="54"/>
      <c r="GK124" s="54"/>
      <c r="GL124" s="54"/>
      <c r="GM124" s="54"/>
      <c r="GN124" s="54"/>
      <c r="GO124" s="54"/>
      <c r="GP124" s="54"/>
      <c r="GQ124" s="54"/>
      <c r="GR124" s="54"/>
      <c r="GS124" s="54"/>
      <c r="GT124" s="54"/>
      <c r="GU124" s="54"/>
      <c r="GV124" s="54"/>
      <c r="GW124" s="54"/>
      <c r="GX124" s="54"/>
      <c r="GY124" s="54"/>
      <c r="GZ124" s="54"/>
      <c r="HA124" s="54"/>
      <c r="HB124" s="54"/>
      <c r="HC124" s="54"/>
      <c r="HD124" s="54"/>
      <c r="HE124" s="54"/>
      <c r="HF124" s="54"/>
      <c r="HG124" s="54"/>
      <c r="HH124" s="54"/>
      <c r="HI124" s="54"/>
      <c r="HJ124" s="54"/>
      <c r="HK124" s="54"/>
      <c r="HL124" s="54"/>
      <c r="HM124" s="54"/>
      <c r="HN124" s="54"/>
      <c r="HO124" s="54"/>
      <c r="HP124" s="54"/>
      <c r="HQ124" s="54"/>
      <c r="HR124" s="54"/>
      <c r="HS124" s="54"/>
      <c r="HT124" s="54"/>
      <c r="HU124" s="54"/>
      <c r="HV124" s="54"/>
      <c r="HW124" s="54"/>
      <c r="HX124" s="54"/>
      <c r="HY124" s="54"/>
      <c r="HZ124" s="54"/>
      <c r="IA124" s="54"/>
      <c r="IB124" s="54"/>
      <c r="IC124" s="54"/>
      <c r="ID124" s="54"/>
      <c r="IE124" s="54"/>
      <c r="IF124" s="54"/>
      <c r="IG124" s="54"/>
      <c r="IH124" s="54"/>
      <c r="II124" s="54"/>
      <c r="IJ124" s="54"/>
      <c r="IK124" s="54"/>
      <c r="IL124" s="54"/>
      <c r="IM124" s="54"/>
      <c r="IN124" s="54"/>
      <c r="IO124" s="54"/>
      <c r="IP124" s="54"/>
      <c r="IQ124" s="54"/>
      <c r="IR124" s="54"/>
      <c r="IS124" s="54"/>
      <c r="IT124" s="54"/>
      <c r="IU124" s="54"/>
    </row>
    <row r="125" spans="1:255" ht="13.8" x14ac:dyDescent="0.25">
      <c r="A125" s="95"/>
      <c r="B125" s="101"/>
      <c r="C125" s="59" t="s">
        <v>98</v>
      </c>
      <c r="D125" s="64"/>
      <c r="E125" s="69"/>
      <c r="F125" s="63"/>
      <c r="G125" s="63"/>
      <c r="H125" s="63"/>
      <c r="I125" s="63"/>
      <c r="J125" s="63"/>
      <c r="K125" s="63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4"/>
      <c r="CU125" s="54"/>
      <c r="CV125" s="54"/>
      <c r="CW125" s="54"/>
      <c r="CX125" s="54"/>
      <c r="CY125" s="54"/>
      <c r="CZ125" s="54"/>
      <c r="DA125" s="54"/>
      <c r="DB125" s="54"/>
      <c r="DC125" s="54"/>
      <c r="DD125" s="54"/>
      <c r="DE125" s="54"/>
      <c r="DF125" s="54"/>
      <c r="DG125" s="54"/>
      <c r="DH125" s="54"/>
      <c r="DI125" s="54"/>
      <c r="DJ125" s="54"/>
      <c r="DK125" s="54"/>
      <c r="DL125" s="54"/>
      <c r="DM125" s="54"/>
      <c r="DN125" s="54"/>
      <c r="DO125" s="54"/>
      <c r="DP125" s="54"/>
      <c r="DQ125" s="54"/>
      <c r="DR125" s="54"/>
      <c r="DS125" s="54"/>
      <c r="DT125" s="54"/>
      <c r="DU125" s="54"/>
      <c r="DV125" s="54"/>
      <c r="DW125" s="54"/>
      <c r="DX125" s="54"/>
      <c r="DY125" s="54"/>
      <c r="DZ125" s="54"/>
      <c r="EA125" s="54"/>
      <c r="EB125" s="54"/>
      <c r="EC125" s="54"/>
      <c r="ED125" s="54"/>
      <c r="EE125" s="54"/>
      <c r="EF125" s="54"/>
      <c r="EG125" s="54"/>
      <c r="EH125" s="54"/>
      <c r="EI125" s="54"/>
      <c r="EJ125" s="54"/>
      <c r="EK125" s="54"/>
      <c r="EL125" s="54"/>
      <c r="EM125" s="54"/>
      <c r="EN125" s="54"/>
      <c r="EO125" s="54"/>
      <c r="EP125" s="54"/>
      <c r="EQ125" s="54"/>
      <c r="ER125" s="54"/>
      <c r="ES125" s="54"/>
      <c r="ET125" s="54"/>
      <c r="EU125" s="54"/>
      <c r="EV125" s="54"/>
      <c r="EW125" s="54"/>
      <c r="EX125" s="54"/>
      <c r="EY125" s="54"/>
      <c r="EZ125" s="54"/>
      <c r="FA125" s="54"/>
      <c r="FB125" s="54"/>
      <c r="FC125" s="54"/>
      <c r="FD125" s="54"/>
      <c r="FE125" s="54"/>
      <c r="FF125" s="54"/>
      <c r="FG125" s="54"/>
      <c r="FH125" s="54"/>
      <c r="FI125" s="54"/>
      <c r="FJ125" s="54"/>
      <c r="FK125" s="54"/>
      <c r="FL125" s="54"/>
      <c r="FM125" s="54"/>
      <c r="FN125" s="54"/>
      <c r="FO125" s="54"/>
      <c r="FP125" s="54"/>
      <c r="FQ125" s="54"/>
      <c r="FR125" s="54"/>
      <c r="FS125" s="54"/>
      <c r="FT125" s="54"/>
      <c r="FU125" s="54"/>
      <c r="FV125" s="54"/>
      <c r="FW125" s="54"/>
      <c r="FX125" s="54"/>
      <c r="FY125" s="54"/>
      <c r="FZ125" s="54"/>
      <c r="GA125" s="54"/>
      <c r="GB125" s="54"/>
      <c r="GC125" s="54"/>
      <c r="GD125" s="54"/>
      <c r="GE125" s="54"/>
      <c r="GF125" s="54"/>
      <c r="GG125" s="54"/>
      <c r="GH125" s="54"/>
      <c r="GI125" s="54"/>
      <c r="GJ125" s="54"/>
      <c r="GK125" s="54"/>
      <c r="GL125" s="54"/>
      <c r="GM125" s="54"/>
      <c r="GN125" s="54"/>
      <c r="GO125" s="54"/>
      <c r="GP125" s="54"/>
      <c r="GQ125" s="54"/>
      <c r="GR125" s="54"/>
      <c r="GS125" s="54"/>
      <c r="GT125" s="54"/>
      <c r="GU125" s="54"/>
      <c r="GV125" s="54"/>
      <c r="GW125" s="54"/>
      <c r="GX125" s="54"/>
      <c r="GY125" s="54"/>
      <c r="GZ125" s="54"/>
      <c r="HA125" s="54"/>
      <c r="HB125" s="54"/>
      <c r="HC125" s="54"/>
      <c r="HD125" s="54"/>
      <c r="HE125" s="54"/>
      <c r="HF125" s="54"/>
      <c r="HG125" s="54"/>
      <c r="HH125" s="54"/>
      <c r="HI125" s="54"/>
      <c r="HJ125" s="54"/>
      <c r="HK125" s="54"/>
      <c r="HL125" s="54"/>
      <c r="HM125" s="54"/>
      <c r="HN125" s="54"/>
      <c r="HO125" s="54"/>
      <c r="HP125" s="54"/>
      <c r="HQ125" s="54"/>
      <c r="HR125" s="54"/>
      <c r="HS125" s="54"/>
      <c r="HT125" s="54"/>
      <c r="HU125" s="54"/>
      <c r="HV125" s="54"/>
      <c r="HW125" s="54"/>
      <c r="HX125" s="54"/>
      <c r="HY125" s="54"/>
      <c r="HZ125" s="54"/>
      <c r="IA125" s="54"/>
      <c r="IB125" s="54"/>
      <c r="IC125" s="54"/>
      <c r="ID125" s="54"/>
      <c r="IE125" s="54"/>
      <c r="IF125" s="54"/>
      <c r="IG125" s="54"/>
      <c r="IH125" s="54"/>
      <c r="II125" s="54"/>
      <c r="IJ125" s="54"/>
      <c r="IK125" s="54"/>
      <c r="IL125" s="54"/>
      <c r="IM125" s="54"/>
      <c r="IN125" s="54"/>
      <c r="IO125" s="54"/>
      <c r="IP125" s="54"/>
      <c r="IQ125" s="54"/>
      <c r="IR125" s="54"/>
      <c r="IS125" s="54"/>
      <c r="IT125" s="54"/>
      <c r="IU125" s="54"/>
    </row>
    <row r="126" spans="1:255" ht="13.8" x14ac:dyDescent="0.25">
      <c r="A126" s="95"/>
      <c r="B126" s="101"/>
      <c r="C126" s="59" t="s">
        <v>99</v>
      </c>
      <c r="D126" s="64"/>
      <c r="E126" s="70"/>
      <c r="F126" s="63"/>
      <c r="G126" s="63"/>
      <c r="H126" s="63"/>
      <c r="I126" s="63"/>
      <c r="J126" s="63"/>
      <c r="K126" s="63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  <c r="CZ126" s="54"/>
      <c r="DA126" s="54"/>
      <c r="DB126" s="54"/>
      <c r="DC126" s="54"/>
      <c r="DD126" s="54"/>
      <c r="DE126" s="54"/>
      <c r="DF126" s="54"/>
      <c r="DG126" s="54"/>
      <c r="DH126" s="54"/>
      <c r="DI126" s="54"/>
      <c r="DJ126" s="54"/>
      <c r="DK126" s="54"/>
      <c r="DL126" s="54"/>
      <c r="DM126" s="54"/>
      <c r="DN126" s="54"/>
      <c r="DO126" s="54"/>
      <c r="DP126" s="54"/>
      <c r="DQ126" s="54"/>
      <c r="DR126" s="54"/>
      <c r="DS126" s="54"/>
      <c r="DT126" s="54"/>
      <c r="DU126" s="54"/>
      <c r="DV126" s="54"/>
      <c r="DW126" s="54"/>
      <c r="DX126" s="54"/>
      <c r="DY126" s="54"/>
      <c r="DZ126" s="54"/>
      <c r="EA126" s="54"/>
      <c r="EB126" s="54"/>
      <c r="EC126" s="54"/>
      <c r="ED126" s="54"/>
      <c r="EE126" s="54"/>
      <c r="EF126" s="54"/>
      <c r="EG126" s="54"/>
      <c r="EH126" s="54"/>
      <c r="EI126" s="54"/>
      <c r="EJ126" s="54"/>
      <c r="EK126" s="54"/>
      <c r="EL126" s="54"/>
      <c r="EM126" s="54"/>
      <c r="EN126" s="54"/>
      <c r="EO126" s="54"/>
      <c r="EP126" s="54"/>
      <c r="EQ126" s="54"/>
      <c r="ER126" s="54"/>
      <c r="ES126" s="54"/>
      <c r="ET126" s="54"/>
      <c r="EU126" s="54"/>
      <c r="EV126" s="54"/>
      <c r="EW126" s="54"/>
      <c r="EX126" s="54"/>
      <c r="EY126" s="54"/>
      <c r="EZ126" s="54"/>
      <c r="FA126" s="54"/>
      <c r="FB126" s="54"/>
      <c r="FC126" s="54"/>
      <c r="FD126" s="54"/>
      <c r="FE126" s="54"/>
      <c r="FF126" s="54"/>
      <c r="FG126" s="54"/>
      <c r="FH126" s="54"/>
      <c r="FI126" s="54"/>
      <c r="FJ126" s="54"/>
      <c r="FK126" s="54"/>
      <c r="FL126" s="54"/>
      <c r="FM126" s="54"/>
      <c r="FN126" s="54"/>
      <c r="FO126" s="54"/>
      <c r="FP126" s="54"/>
      <c r="FQ126" s="54"/>
      <c r="FR126" s="54"/>
      <c r="FS126" s="54"/>
      <c r="FT126" s="54"/>
      <c r="FU126" s="54"/>
      <c r="FV126" s="54"/>
      <c r="FW126" s="54"/>
      <c r="FX126" s="54"/>
      <c r="FY126" s="54"/>
      <c r="FZ126" s="54"/>
      <c r="GA126" s="54"/>
      <c r="GB126" s="54"/>
      <c r="GC126" s="54"/>
      <c r="GD126" s="54"/>
      <c r="GE126" s="54"/>
      <c r="GF126" s="54"/>
      <c r="GG126" s="54"/>
      <c r="GH126" s="54"/>
      <c r="GI126" s="54"/>
      <c r="GJ126" s="54"/>
      <c r="GK126" s="54"/>
      <c r="GL126" s="54"/>
      <c r="GM126" s="54"/>
      <c r="GN126" s="54"/>
      <c r="GO126" s="54"/>
      <c r="GP126" s="54"/>
      <c r="GQ126" s="54"/>
      <c r="GR126" s="54"/>
      <c r="GS126" s="54"/>
      <c r="GT126" s="54"/>
      <c r="GU126" s="54"/>
      <c r="GV126" s="54"/>
      <c r="GW126" s="54"/>
      <c r="GX126" s="54"/>
      <c r="GY126" s="54"/>
      <c r="GZ126" s="54"/>
      <c r="HA126" s="54"/>
      <c r="HB126" s="54"/>
      <c r="HC126" s="54"/>
      <c r="HD126" s="54"/>
      <c r="HE126" s="54"/>
      <c r="HF126" s="54"/>
      <c r="HG126" s="54"/>
      <c r="HH126" s="54"/>
      <c r="HI126" s="54"/>
      <c r="HJ126" s="54"/>
      <c r="HK126" s="54"/>
      <c r="HL126" s="54"/>
      <c r="HM126" s="54"/>
      <c r="HN126" s="54"/>
      <c r="HO126" s="54"/>
      <c r="HP126" s="54"/>
      <c r="HQ126" s="54"/>
      <c r="HR126" s="54"/>
      <c r="HS126" s="54"/>
      <c r="HT126" s="54"/>
      <c r="HU126" s="54"/>
      <c r="HV126" s="54"/>
      <c r="HW126" s="54"/>
      <c r="HX126" s="54"/>
      <c r="HY126" s="54"/>
      <c r="HZ126" s="54"/>
      <c r="IA126" s="54"/>
      <c r="IB126" s="54"/>
      <c r="IC126" s="54"/>
      <c r="ID126" s="54"/>
      <c r="IE126" s="54"/>
      <c r="IF126" s="54"/>
      <c r="IG126" s="54"/>
      <c r="IH126" s="54"/>
      <c r="II126" s="54"/>
      <c r="IJ126" s="54"/>
      <c r="IK126" s="54"/>
      <c r="IL126" s="54"/>
      <c r="IM126" s="54"/>
      <c r="IN126" s="54"/>
      <c r="IO126" s="54"/>
      <c r="IP126" s="54"/>
      <c r="IQ126" s="54"/>
      <c r="IR126" s="54"/>
      <c r="IS126" s="54"/>
      <c r="IT126" s="54"/>
      <c r="IU126" s="54"/>
    </row>
    <row r="127" spans="1:255" ht="13.8" x14ac:dyDescent="0.25">
      <c r="A127" s="95"/>
      <c r="B127" s="101"/>
      <c r="C127" s="59" t="s">
        <v>100</v>
      </c>
      <c r="D127" s="64"/>
      <c r="E127" s="70"/>
      <c r="F127" s="63"/>
      <c r="G127" s="63"/>
      <c r="H127" s="63"/>
      <c r="I127" s="63"/>
      <c r="J127" s="63"/>
      <c r="K127" s="63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4"/>
      <c r="DE127" s="54"/>
      <c r="DF127" s="54"/>
      <c r="DG127" s="54"/>
      <c r="DH127" s="54"/>
      <c r="DI127" s="54"/>
      <c r="DJ127" s="54"/>
      <c r="DK127" s="54"/>
      <c r="DL127" s="54"/>
      <c r="DM127" s="54"/>
      <c r="DN127" s="54"/>
      <c r="DO127" s="54"/>
      <c r="DP127" s="54"/>
      <c r="DQ127" s="54"/>
      <c r="DR127" s="54"/>
      <c r="DS127" s="54"/>
      <c r="DT127" s="54"/>
      <c r="DU127" s="54"/>
      <c r="DV127" s="54"/>
      <c r="DW127" s="54"/>
      <c r="DX127" s="54"/>
      <c r="DY127" s="54"/>
      <c r="DZ127" s="54"/>
      <c r="EA127" s="54"/>
      <c r="EB127" s="54"/>
      <c r="EC127" s="54"/>
      <c r="ED127" s="54"/>
      <c r="EE127" s="54"/>
      <c r="EF127" s="54"/>
      <c r="EG127" s="54"/>
      <c r="EH127" s="54"/>
      <c r="EI127" s="54"/>
      <c r="EJ127" s="54"/>
      <c r="EK127" s="54"/>
      <c r="EL127" s="54"/>
      <c r="EM127" s="54"/>
      <c r="EN127" s="54"/>
      <c r="EO127" s="54"/>
      <c r="EP127" s="54"/>
      <c r="EQ127" s="54"/>
      <c r="ER127" s="54"/>
      <c r="ES127" s="54"/>
      <c r="ET127" s="54"/>
      <c r="EU127" s="54"/>
      <c r="EV127" s="54"/>
      <c r="EW127" s="54"/>
      <c r="EX127" s="54"/>
      <c r="EY127" s="54"/>
      <c r="EZ127" s="54"/>
      <c r="FA127" s="54"/>
      <c r="FB127" s="54"/>
      <c r="FC127" s="54"/>
      <c r="FD127" s="54"/>
      <c r="FE127" s="54"/>
      <c r="FF127" s="54"/>
      <c r="FG127" s="54"/>
      <c r="FH127" s="54"/>
      <c r="FI127" s="54"/>
      <c r="FJ127" s="54"/>
      <c r="FK127" s="54"/>
      <c r="FL127" s="54"/>
      <c r="FM127" s="54"/>
      <c r="FN127" s="54"/>
      <c r="FO127" s="54"/>
      <c r="FP127" s="54"/>
      <c r="FQ127" s="54"/>
      <c r="FR127" s="54"/>
      <c r="FS127" s="54"/>
      <c r="FT127" s="54"/>
      <c r="FU127" s="54"/>
      <c r="FV127" s="54"/>
      <c r="FW127" s="54"/>
      <c r="FX127" s="54"/>
      <c r="FY127" s="54"/>
      <c r="FZ127" s="54"/>
      <c r="GA127" s="54"/>
      <c r="GB127" s="54"/>
      <c r="GC127" s="54"/>
      <c r="GD127" s="54"/>
      <c r="GE127" s="54"/>
      <c r="GF127" s="54"/>
      <c r="GG127" s="54"/>
      <c r="GH127" s="54"/>
      <c r="GI127" s="54"/>
      <c r="GJ127" s="54"/>
      <c r="GK127" s="54"/>
      <c r="GL127" s="54"/>
      <c r="GM127" s="54"/>
      <c r="GN127" s="54"/>
      <c r="GO127" s="54"/>
      <c r="GP127" s="54"/>
      <c r="GQ127" s="54"/>
      <c r="GR127" s="54"/>
      <c r="GS127" s="54"/>
      <c r="GT127" s="54"/>
      <c r="GU127" s="54"/>
      <c r="GV127" s="54"/>
      <c r="GW127" s="54"/>
      <c r="GX127" s="54"/>
      <c r="GY127" s="54"/>
      <c r="GZ127" s="54"/>
      <c r="HA127" s="54"/>
      <c r="HB127" s="54"/>
      <c r="HC127" s="54"/>
      <c r="HD127" s="54"/>
      <c r="HE127" s="54"/>
      <c r="HF127" s="54"/>
      <c r="HG127" s="54"/>
      <c r="HH127" s="54"/>
      <c r="HI127" s="54"/>
      <c r="HJ127" s="54"/>
      <c r="HK127" s="54"/>
      <c r="HL127" s="54"/>
      <c r="HM127" s="54"/>
      <c r="HN127" s="54"/>
      <c r="HO127" s="54"/>
      <c r="HP127" s="54"/>
      <c r="HQ127" s="54"/>
      <c r="HR127" s="54"/>
      <c r="HS127" s="54"/>
      <c r="HT127" s="54"/>
      <c r="HU127" s="54"/>
      <c r="HV127" s="54"/>
      <c r="HW127" s="54"/>
      <c r="HX127" s="54"/>
      <c r="HY127" s="54"/>
      <c r="HZ127" s="54"/>
      <c r="IA127" s="54"/>
      <c r="IB127" s="54"/>
      <c r="IC127" s="54"/>
      <c r="ID127" s="54"/>
      <c r="IE127" s="54"/>
      <c r="IF127" s="54"/>
      <c r="IG127" s="54"/>
      <c r="IH127" s="54"/>
      <c r="II127" s="54"/>
      <c r="IJ127" s="54"/>
      <c r="IK127" s="54"/>
      <c r="IL127" s="54"/>
      <c r="IM127" s="54"/>
      <c r="IN127" s="54"/>
      <c r="IO127" s="54"/>
      <c r="IP127" s="54"/>
      <c r="IQ127" s="54"/>
      <c r="IR127" s="54"/>
      <c r="IS127" s="54"/>
      <c r="IT127" s="54"/>
      <c r="IU127" s="54"/>
    </row>
    <row r="128" spans="1:255" ht="27.6" x14ac:dyDescent="0.25">
      <c r="A128" s="96"/>
      <c r="B128" s="102"/>
      <c r="C128" s="59" t="s">
        <v>127</v>
      </c>
      <c r="D128" s="64"/>
      <c r="E128" s="70"/>
      <c r="F128" s="63"/>
      <c r="G128" s="63"/>
      <c r="H128" s="63"/>
      <c r="I128" s="63"/>
      <c r="J128" s="63"/>
      <c r="K128" s="63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4"/>
      <c r="CV128" s="54"/>
      <c r="CW128" s="54"/>
      <c r="CX128" s="54"/>
      <c r="CY128" s="54"/>
      <c r="CZ128" s="54"/>
      <c r="DA128" s="54"/>
      <c r="DB128" s="54"/>
      <c r="DC128" s="54"/>
      <c r="DD128" s="54"/>
      <c r="DE128" s="54"/>
      <c r="DF128" s="54"/>
      <c r="DG128" s="54"/>
      <c r="DH128" s="54"/>
      <c r="DI128" s="54"/>
      <c r="DJ128" s="54"/>
      <c r="DK128" s="54"/>
      <c r="DL128" s="54"/>
      <c r="DM128" s="54"/>
      <c r="DN128" s="54"/>
      <c r="DO128" s="54"/>
      <c r="DP128" s="54"/>
      <c r="DQ128" s="54"/>
      <c r="DR128" s="54"/>
      <c r="DS128" s="54"/>
      <c r="DT128" s="54"/>
      <c r="DU128" s="54"/>
      <c r="DV128" s="54"/>
      <c r="DW128" s="54"/>
      <c r="DX128" s="54"/>
      <c r="DY128" s="54"/>
      <c r="DZ128" s="54"/>
      <c r="EA128" s="54"/>
      <c r="EB128" s="54"/>
      <c r="EC128" s="54"/>
      <c r="ED128" s="54"/>
      <c r="EE128" s="54"/>
      <c r="EF128" s="54"/>
      <c r="EG128" s="54"/>
      <c r="EH128" s="54"/>
      <c r="EI128" s="54"/>
      <c r="EJ128" s="54"/>
      <c r="EK128" s="54"/>
      <c r="EL128" s="54"/>
      <c r="EM128" s="54"/>
      <c r="EN128" s="54"/>
      <c r="EO128" s="54"/>
      <c r="EP128" s="54"/>
      <c r="EQ128" s="54"/>
      <c r="ER128" s="54"/>
      <c r="ES128" s="54"/>
      <c r="ET128" s="54"/>
      <c r="EU128" s="54"/>
      <c r="EV128" s="54"/>
      <c r="EW128" s="54"/>
      <c r="EX128" s="54"/>
      <c r="EY128" s="54"/>
      <c r="EZ128" s="54"/>
      <c r="FA128" s="54"/>
      <c r="FB128" s="54"/>
      <c r="FC128" s="54"/>
      <c r="FD128" s="54"/>
      <c r="FE128" s="54"/>
      <c r="FF128" s="54"/>
      <c r="FG128" s="54"/>
      <c r="FH128" s="54"/>
      <c r="FI128" s="54"/>
      <c r="FJ128" s="54"/>
      <c r="FK128" s="54"/>
      <c r="FL128" s="54"/>
      <c r="FM128" s="54"/>
      <c r="FN128" s="54"/>
      <c r="FO128" s="54"/>
      <c r="FP128" s="54"/>
      <c r="FQ128" s="54"/>
      <c r="FR128" s="54"/>
      <c r="FS128" s="54"/>
      <c r="FT128" s="54"/>
      <c r="FU128" s="54"/>
      <c r="FV128" s="54"/>
      <c r="FW128" s="54"/>
      <c r="FX128" s="54"/>
      <c r="FY128" s="54"/>
      <c r="FZ128" s="54"/>
      <c r="GA128" s="54"/>
      <c r="GB128" s="54"/>
      <c r="GC128" s="54"/>
      <c r="GD128" s="54"/>
      <c r="GE128" s="54"/>
      <c r="GF128" s="54"/>
      <c r="GG128" s="54"/>
      <c r="GH128" s="54"/>
      <c r="GI128" s="54"/>
      <c r="GJ128" s="54"/>
      <c r="GK128" s="54"/>
      <c r="GL128" s="54"/>
      <c r="GM128" s="54"/>
      <c r="GN128" s="54"/>
      <c r="GO128" s="54"/>
      <c r="GP128" s="54"/>
      <c r="GQ128" s="54"/>
      <c r="GR128" s="54"/>
      <c r="GS128" s="54"/>
      <c r="GT128" s="54"/>
      <c r="GU128" s="54"/>
      <c r="GV128" s="54"/>
      <c r="GW128" s="54"/>
      <c r="GX128" s="54"/>
      <c r="GY128" s="54"/>
      <c r="GZ128" s="54"/>
      <c r="HA128" s="54"/>
      <c r="HB128" s="54"/>
      <c r="HC128" s="54"/>
      <c r="HD128" s="54"/>
      <c r="HE128" s="54"/>
      <c r="HF128" s="54"/>
      <c r="HG128" s="54"/>
      <c r="HH128" s="54"/>
      <c r="HI128" s="54"/>
      <c r="HJ128" s="54"/>
      <c r="HK128" s="54"/>
      <c r="HL128" s="54"/>
      <c r="HM128" s="54"/>
      <c r="HN128" s="54"/>
      <c r="HO128" s="54"/>
      <c r="HP128" s="54"/>
      <c r="HQ128" s="54"/>
      <c r="HR128" s="54"/>
      <c r="HS128" s="54"/>
      <c r="HT128" s="54"/>
      <c r="HU128" s="54"/>
      <c r="HV128" s="54"/>
      <c r="HW128" s="54"/>
      <c r="HX128" s="54"/>
      <c r="HY128" s="54"/>
      <c r="HZ128" s="54"/>
      <c r="IA128" s="54"/>
      <c r="IB128" s="54"/>
      <c r="IC128" s="54"/>
      <c r="ID128" s="54"/>
      <c r="IE128" s="54"/>
      <c r="IF128" s="54"/>
      <c r="IG128" s="54"/>
      <c r="IH128" s="54"/>
      <c r="II128" s="54"/>
      <c r="IJ128" s="54"/>
      <c r="IK128" s="54"/>
      <c r="IL128" s="54"/>
      <c r="IM128" s="54"/>
      <c r="IN128" s="54"/>
      <c r="IO128" s="54"/>
      <c r="IP128" s="54"/>
      <c r="IQ128" s="54"/>
      <c r="IR128" s="54"/>
      <c r="IS128" s="54"/>
      <c r="IT128" s="54"/>
      <c r="IU128" s="54"/>
    </row>
    <row r="129" spans="1:255" ht="15" customHeight="1" x14ac:dyDescent="0.25">
      <c r="A129" s="94" t="s">
        <v>66</v>
      </c>
      <c r="B129" s="100" t="s">
        <v>130</v>
      </c>
      <c r="C129" s="59" t="s">
        <v>95</v>
      </c>
      <c r="D129" s="61"/>
      <c r="E129" s="69"/>
      <c r="F129" s="63">
        <f>G129+H129+I129+J129+K129</f>
        <v>121500</v>
      </c>
      <c r="G129" s="63">
        <f>G131</f>
        <v>0</v>
      </c>
      <c r="H129" s="63">
        <f>H131</f>
        <v>45000</v>
      </c>
      <c r="I129" s="63">
        <f>I131</f>
        <v>76500</v>
      </c>
      <c r="J129" s="63">
        <f>J131</f>
        <v>0</v>
      </c>
      <c r="K129" s="63">
        <f>K131</f>
        <v>0</v>
      </c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4"/>
      <c r="DU129" s="54"/>
      <c r="DV129" s="54"/>
      <c r="DW129" s="54"/>
      <c r="DX129" s="54"/>
      <c r="DY129" s="54"/>
      <c r="DZ129" s="54"/>
      <c r="EA129" s="54"/>
      <c r="EB129" s="54"/>
      <c r="EC129" s="54"/>
      <c r="ED129" s="54"/>
      <c r="EE129" s="54"/>
      <c r="EF129" s="54"/>
      <c r="EG129" s="54"/>
      <c r="EH129" s="54"/>
      <c r="EI129" s="54"/>
      <c r="EJ129" s="54"/>
      <c r="EK129" s="54"/>
      <c r="EL129" s="54"/>
      <c r="EM129" s="54"/>
      <c r="EN129" s="54"/>
      <c r="EO129" s="54"/>
      <c r="EP129" s="54"/>
      <c r="EQ129" s="54"/>
      <c r="ER129" s="54"/>
      <c r="ES129" s="54"/>
      <c r="ET129" s="54"/>
      <c r="EU129" s="54"/>
      <c r="EV129" s="54"/>
      <c r="EW129" s="54"/>
      <c r="EX129" s="54"/>
      <c r="EY129" s="54"/>
      <c r="EZ129" s="54"/>
      <c r="FA129" s="54"/>
      <c r="FB129" s="54"/>
      <c r="FC129" s="54"/>
      <c r="FD129" s="54"/>
      <c r="FE129" s="54"/>
      <c r="FF129" s="54"/>
      <c r="FG129" s="54"/>
      <c r="FH129" s="54"/>
      <c r="FI129" s="54"/>
      <c r="FJ129" s="54"/>
      <c r="FK129" s="54"/>
      <c r="FL129" s="54"/>
      <c r="FM129" s="54"/>
      <c r="FN129" s="54"/>
      <c r="FO129" s="54"/>
      <c r="FP129" s="54"/>
      <c r="FQ129" s="54"/>
      <c r="FR129" s="54"/>
      <c r="FS129" s="54"/>
      <c r="FT129" s="54"/>
      <c r="FU129" s="54"/>
      <c r="FV129" s="54"/>
      <c r="FW129" s="54"/>
      <c r="FX129" s="54"/>
      <c r="FY129" s="54"/>
      <c r="FZ129" s="54"/>
      <c r="GA129" s="54"/>
      <c r="GB129" s="54"/>
      <c r="GC129" s="54"/>
      <c r="GD129" s="54"/>
      <c r="GE129" s="54"/>
      <c r="GF129" s="54"/>
      <c r="GG129" s="54"/>
      <c r="GH129" s="54"/>
      <c r="GI129" s="54"/>
      <c r="GJ129" s="54"/>
      <c r="GK129" s="54"/>
      <c r="GL129" s="54"/>
      <c r="GM129" s="54"/>
      <c r="GN129" s="54"/>
      <c r="GO129" s="54"/>
      <c r="GP129" s="54"/>
      <c r="GQ129" s="54"/>
      <c r="GR129" s="54"/>
      <c r="GS129" s="54"/>
      <c r="GT129" s="54"/>
      <c r="GU129" s="54"/>
      <c r="GV129" s="54"/>
      <c r="GW129" s="54"/>
      <c r="GX129" s="54"/>
      <c r="GY129" s="54"/>
      <c r="GZ129" s="54"/>
      <c r="HA129" s="54"/>
      <c r="HB129" s="54"/>
      <c r="HC129" s="54"/>
      <c r="HD129" s="54"/>
      <c r="HE129" s="54"/>
      <c r="HF129" s="54"/>
      <c r="HG129" s="54"/>
      <c r="HH129" s="54"/>
      <c r="HI129" s="54"/>
      <c r="HJ129" s="54"/>
      <c r="HK129" s="54"/>
      <c r="HL129" s="54"/>
      <c r="HM129" s="54"/>
      <c r="HN129" s="54"/>
      <c r="HO129" s="54"/>
      <c r="HP129" s="54"/>
      <c r="HQ129" s="54"/>
      <c r="HR129" s="54"/>
      <c r="HS129" s="54"/>
      <c r="HT129" s="54"/>
      <c r="HU129" s="54"/>
      <c r="HV129" s="54"/>
      <c r="HW129" s="54"/>
      <c r="HX129" s="54"/>
      <c r="HY129" s="54"/>
      <c r="HZ129" s="54"/>
      <c r="IA129" s="54"/>
      <c r="IB129" s="54"/>
      <c r="IC129" s="54"/>
      <c r="ID129" s="54"/>
      <c r="IE129" s="54"/>
      <c r="IF129" s="54"/>
      <c r="IG129" s="54"/>
      <c r="IH129" s="54"/>
      <c r="II129" s="54"/>
      <c r="IJ129" s="54"/>
      <c r="IK129" s="54"/>
      <c r="IL129" s="54"/>
      <c r="IM129" s="54"/>
      <c r="IN129" s="54"/>
      <c r="IO129" s="54"/>
      <c r="IP129" s="54"/>
      <c r="IQ129" s="54"/>
      <c r="IR129" s="54"/>
      <c r="IS129" s="54"/>
      <c r="IT129" s="54"/>
      <c r="IU129" s="54"/>
    </row>
    <row r="130" spans="1:255" ht="13.8" x14ac:dyDescent="0.25">
      <c r="A130" s="95"/>
      <c r="B130" s="101"/>
      <c r="C130" s="59" t="s">
        <v>96</v>
      </c>
      <c r="D130" s="61"/>
      <c r="E130" s="69"/>
      <c r="F130" s="63"/>
      <c r="G130" s="63"/>
      <c r="H130" s="63"/>
      <c r="I130" s="63"/>
      <c r="J130" s="63"/>
      <c r="K130" s="63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54"/>
      <c r="CT130" s="54"/>
      <c r="CU130" s="54"/>
      <c r="CV130" s="54"/>
      <c r="CW130" s="54"/>
      <c r="CX130" s="54"/>
      <c r="CY130" s="54"/>
      <c r="CZ130" s="54"/>
      <c r="DA130" s="54"/>
      <c r="DB130" s="54"/>
      <c r="DC130" s="54"/>
      <c r="DD130" s="54"/>
      <c r="DE130" s="54"/>
      <c r="DF130" s="54"/>
      <c r="DG130" s="54"/>
      <c r="DH130" s="54"/>
      <c r="DI130" s="54"/>
      <c r="DJ130" s="54"/>
      <c r="DK130" s="54"/>
      <c r="DL130" s="54"/>
      <c r="DM130" s="54"/>
      <c r="DN130" s="54"/>
      <c r="DO130" s="54"/>
      <c r="DP130" s="54"/>
      <c r="DQ130" s="54"/>
      <c r="DR130" s="54"/>
      <c r="DS130" s="54"/>
      <c r="DT130" s="54"/>
      <c r="DU130" s="54"/>
      <c r="DV130" s="54"/>
      <c r="DW130" s="54"/>
      <c r="DX130" s="54"/>
      <c r="DY130" s="54"/>
      <c r="DZ130" s="54"/>
      <c r="EA130" s="54"/>
      <c r="EB130" s="54"/>
      <c r="EC130" s="54"/>
      <c r="ED130" s="54"/>
      <c r="EE130" s="54"/>
      <c r="EF130" s="54"/>
      <c r="EG130" s="54"/>
      <c r="EH130" s="54"/>
      <c r="EI130" s="54"/>
      <c r="EJ130" s="54"/>
      <c r="EK130" s="54"/>
      <c r="EL130" s="54"/>
      <c r="EM130" s="54"/>
      <c r="EN130" s="54"/>
      <c r="EO130" s="54"/>
      <c r="EP130" s="54"/>
      <c r="EQ130" s="54"/>
      <c r="ER130" s="54"/>
      <c r="ES130" s="54"/>
      <c r="ET130" s="54"/>
      <c r="EU130" s="54"/>
      <c r="EV130" s="54"/>
      <c r="EW130" s="54"/>
      <c r="EX130" s="54"/>
      <c r="EY130" s="54"/>
      <c r="EZ130" s="54"/>
      <c r="FA130" s="54"/>
      <c r="FB130" s="54"/>
      <c r="FC130" s="54"/>
      <c r="FD130" s="54"/>
      <c r="FE130" s="54"/>
      <c r="FF130" s="54"/>
      <c r="FG130" s="54"/>
      <c r="FH130" s="54"/>
      <c r="FI130" s="54"/>
      <c r="FJ130" s="54"/>
      <c r="FK130" s="54"/>
      <c r="FL130" s="54"/>
      <c r="FM130" s="54"/>
      <c r="FN130" s="54"/>
      <c r="FO130" s="54"/>
      <c r="FP130" s="54"/>
      <c r="FQ130" s="54"/>
      <c r="FR130" s="54"/>
      <c r="FS130" s="54"/>
      <c r="FT130" s="54"/>
      <c r="FU130" s="54"/>
      <c r="FV130" s="54"/>
      <c r="FW130" s="54"/>
      <c r="FX130" s="54"/>
      <c r="FY130" s="54"/>
      <c r="FZ130" s="54"/>
      <c r="GA130" s="54"/>
      <c r="GB130" s="54"/>
      <c r="GC130" s="54"/>
      <c r="GD130" s="54"/>
      <c r="GE130" s="54"/>
      <c r="GF130" s="54"/>
      <c r="GG130" s="54"/>
      <c r="GH130" s="54"/>
      <c r="GI130" s="54"/>
      <c r="GJ130" s="54"/>
      <c r="GK130" s="54"/>
      <c r="GL130" s="54"/>
      <c r="GM130" s="54"/>
      <c r="GN130" s="54"/>
      <c r="GO130" s="54"/>
      <c r="GP130" s="54"/>
      <c r="GQ130" s="54"/>
      <c r="GR130" s="54"/>
      <c r="GS130" s="54"/>
      <c r="GT130" s="54"/>
      <c r="GU130" s="54"/>
      <c r="GV130" s="54"/>
      <c r="GW130" s="54"/>
      <c r="GX130" s="54"/>
      <c r="GY130" s="54"/>
      <c r="GZ130" s="54"/>
      <c r="HA130" s="54"/>
      <c r="HB130" s="54"/>
      <c r="HC130" s="54"/>
      <c r="HD130" s="54"/>
      <c r="HE130" s="54"/>
      <c r="HF130" s="54"/>
      <c r="HG130" s="54"/>
      <c r="HH130" s="54"/>
      <c r="HI130" s="54"/>
      <c r="HJ130" s="54"/>
      <c r="HK130" s="54"/>
      <c r="HL130" s="54"/>
      <c r="HM130" s="54"/>
      <c r="HN130" s="54"/>
      <c r="HO130" s="54"/>
      <c r="HP130" s="54"/>
      <c r="HQ130" s="54"/>
      <c r="HR130" s="54"/>
      <c r="HS130" s="54"/>
      <c r="HT130" s="54"/>
      <c r="HU130" s="54"/>
      <c r="HV130" s="54"/>
      <c r="HW130" s="54"/>
      <c r="HX130" s="54"/>
      <c r="HY130" s="54"/>
      <c r="HZ130" s="54"/>
      <c r="IA130" s="54"/>
      <c r="IB130" s="54"/>
      <c r="IC130" s="54"/>
      <c r="ID130" s="54"/>
      <c r="IE130" s="54"/>
      <c r="IF130" s="54"/>
      <c r="IG130" s="54"/>
      <c r="IH130" s="54"/>
      <c r="II130" s="54"/>
      <c r="IJ130" s="54"/>
      <c r="IK130" s="54"/>
      <c r="IL130" s="54"/>
      <c r="IM130" s="54"/>
      <c r="IN130" s="54"/>
      <c r="IO130" s="54"/>
      <c r="IP130" s="54"/>
      <c r="IQ130" s="54"/>
      <c r="IR130" s="54"/>
      <c r="IS130" s="54"/>
      <c r="IT130" s="54"/>
      <c r="IU130" s="54"/>
    </row>
    <row r="131" spans="1:255" ht="13.8" x14ac:dyDescent="0.25">
      <c r="A131" s="95"/>
      <c r="B131" s="101"/>
      <c r="C131" s="59" t="s">
        <v>97</v>
      </c>
      <c r="D131" s="64" t="s">
        <v>106</v>
      </c>
      <c r="E131" s="70" t="s">
        <v>131</v>
      </c>
      <c r="F131" s="63">
        <f>G131+H131+I131+J131+K131</f>
        <v>121500</v>
      </c>
      <c r="G131" s="63">
        <v>0</v>
      </c>
      <c r="H131" s="63">
        <v>45000</v>
      </c>
      <c r="I131" s="63">
        <v>76500</v>
      </c>
      <c r="J131" s="63">
        <v>0</v>
      </c>
      <c r="K131" s="63">
        <v>0</v>
      </c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54"/>
      <c r="CO131" s="54"/>
      <c r="CP131" s="54"/>
      <c r="CQ131" s="54"/>
      <c r="CR131" s="54"/>
      <c r="CS131" s="54"/>
      <c r="CT131" s="54"/>
      <c r="CU131" s="54"/>
      <c r="CV131" s="54"/>
      <c r="CW131" s="54"/>
      <c r="CX131" s="54"/>
      <c r="CY131" s="54"/>
      <c r="CZ131" s="54"/>
      <c r="DA131" s="54"/>
      <c r="DB131" s="54"/>
      <c r="DC131" s="54"/>
      <c r="DD131" s="54"/>
      <c r="DE131" s="54"/>
      <c r="DF131" s="54"/>
      <c r="DG131" s="54"/>
      <c r="DH131" s="54"/>
      <c r="DI131" s="54"/>
      <c r="DJ131" s="54"/>
      <c r="DK131" s="54"/>
      <c r="DL131" s="54"/>
      <c r="DM131" s="54"/>
      <c r="DN131" s="54"/>
      <c r="DO131" s="54"/>
      <c r="DP131" s="54"/>
      <c r="DQ131" s="54"/>
      <c r="DR131" s="54"/>
      <c r="DS131" s="54"/>
      <c r="DT131" s="54"/>
      <c r="DU131" s="54"/>
      <c r="DV131" s="54"/>
      <c r="DW131" s="54"/>
      <c r="DX131" s="54"/>
      <c r="DY131" s="54"/>
      <c r="DZ131" s="54"/>
      <c r="EA131" s="54"/>
      <c r="EB131" s="54"/>
      <c r="EC131" s="54"/>
      <c r="ED131" s="54"/>
      <c r="EE131" s="54"/>
      <c r="EF131" s="54"/>
      <c r="EG131" s="54"/>
      <c r="EH131" s="54"/>
      <c r="EI131" s="54"/>
      <c r="EJ131" s="54"/>
      <c r="EK131" s="54"/>
      <c r="EL131" s="54"/>
      <c r="EM131" s="54"/>
      <c r="EN131" s="54"/>
      <c r="EO131" s="54"/>
      <c r="EP131" s="54"/>
      <c r="EQ131" s="54"/>
      <c r="ER131" s="54"/>
      <c r="ES131" s="54"/>
      <c r="ET131" s="54"/>
      <c r="EU131" s="54"/>
      <c r="EV131" s="54"/>
      <c r="EW131" s="54"/>
      <c r="EX131" s="54"/>
      <c r="EY131" s="54"/>
      <c r="EZ131" s="54"/>
      <c r="FA131" s="54"/>
      <c r="FB131" s="54"/>
      <c r="FC131" s="54"/>
      <c r="FD131" s="54"/>
      <c r="FE131" s="54"/>
      <c r="FF131" s="54"/>
      <c r="FG131" s="54"/>
      <c r="FH131" s="54"/>
      <c r="FI131" s="54"/>
      <c r="FJ131" s="54"/>
      <c r="FK131" s="54"/>
      <c r="FL131" s="54"/>
      <c r="FM131" s="54"/>
      <c r="FN131" s="54"/>
      <c r="FO131" s="54"/>
      <c r="FP131" s="54"/>
      <c r="FQ131" s="54"/>
      <c r="FR131" s="54"/>
      <c r="FS131" s="54"/>
      <c r="FT131" s="54"/>
      <c r="FU131" s="54"/>
      <c r="FV131" s="54"/>
      <c r="FW131" s="54"/>
      <c r="FX131" s="54"/>
      <c r="FY131" s="54"/>
      <c r="FZ131" s="54"/>
      <c r="GA131" s="54"/>
      <c r="GB131" s="54"/>
      <c r="GC131" s="54"/>
      <c r="GD131" s="54"/>
      <c r="GE131" s="54"/>
      <c r="GF131" s="54"/>
      <c r="GG131" s="54"/>
      <c r="GH131" s="54"/>
      <c r="GI131" s="54"/>
      <c r="GJ131" s="54"/>
      <c r="GK131" s="54"/>
      <c r="GL131" s="54"/>
      <c r="GM131" s="54"/>
      <c r="GN131" s="54"/>
      <c r="GO131" s="54"/>
      <c r="GP131" s="54"/>
      <c r="GQ131" s="54"/>
      <c r="GR131" s="54"/>
      <c r="GS131" s="54"/>
      <c r="GT131" s="54"/>
      <c r="GU131" s="54"/>
      <c r="GV131" s="54"/>
      <c r="GW131" s="54"/>
      <c r="GX131" s="54"/>
      <c r="GY131" s="54"/>
      <c r="GZ131" s="54"/>
      <c r="HA131" s="54"/>
      <c r="HB131" s="54"/>
      <c r="HC131" s="54"/>
      <c r="HD131" s="54"/>
      <c r="HE131" s="54"/>
      <c r="HF131" s="54"/>
      <c r="HG131" s="54"/>
      <c r="HH131" s="54"/>
      <c r="HI131" s="54"/>
      <c r="HJ131" s="54"/>
      <c r="HK131" s="54"/>
      <c r="HL131" s="54"/>
      <c r="HM131" s="54"/>
      <c r="HN131" s="54"/>
      <c r="HO131" s="54"/>
      <c r="HP131" s="54"/>
      <c r="HQ131" s="54"/>
      <c r="HR131" s="54"/>
      <c r="HS131" s="54"/>
      <c r="HT131" s="54"/>
      <c r="HU131" s="54"/>
      <c r="HV131" s="54"/>
      <c r="HW131" s="54"/>
      <c r="HX131" s="54"/>
      <c r="HY131" s="54"/>
      <c r="HZ131" s="54"/>
      <c r="IA131" s="54"/>
      <c r="IB131" s="54"/>
      <c r="IC131" s="54"/>
      <c r="ID131" s="54"/>
      <c r="IE131" s="54"/>
      <c r="IF131" s="54"/>
      <c r="IG131" s="54"/>
      <c r="IH131" s="54"/>
      <c r="II131" s="54"/>
      <c r="IJ131" s="54"/>
      <c r="IK131" s="54"/>
      <c r="IL131" s="54"/>
      <c r="IM131" s="54"/>
      <c r="IN131" s="54"/>
      <c r="IO131" s="54"/>
      <c r="IP131" s="54"/>
      <c r="IQ131" s="54"/>
      <c r="IR131" s="54"/>
      <c r="IS131" s="54"/>
      <c r="IT131" s="54"/>
      <c r="IU131" s="54"/>
    </row>
    <row r="132" spans="1:255" ht="13.8" x14ac:dyDescent="0.25">
      <c r="A132" s="95"/>
      <c r="B132" s="101"/>
      <c r="C132" s="59" t="s">
        <v>98</v>
      </c>
      <c r="D132" s="64"/>
      <c r="E132" s="69"/>
      <c r="F132" s="63"/>
      <c r="G132" s="63"/>
      <c r="H132" s="63"/>
      <c r="I132" s="63"/>
      <c r="J132" s="63"/>
      <c r="K132" s="63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54"/>
      <c r="CT132" s="54"/>
      <c r="CU132" s="54"/>
      <c r="CV132" s="54"/>
      <c r="CW132" s="54"/>
      <c r="CX132" s="54"/>
      <c r="CY132" s="54"/>
      <c r="CZ132" s="54"/>
      <c r="DA132" s="54"/>
      <c r="DB132" s="54"/>
      <c r="DC132" s="54"/>
      <c r="DD132" s="54"/>
      <c r="DE132" s="54"/>
      <c r="DF132" s="54"/>
      <c r="DG132" s="54"/>
      <c r="DH132" s="54"/>
      <c r="DI132" s="54"/>
      <c r="DJ132" s="54"/>
      <c r="DK132" s="54"/>
      <c r="DL132" s="54"/>
      <c r="DM132" s="54"/>
      <c r="DN132" s="54"/>
      <c r="DO132" s="54"/>
      <c r="DP132" s="54"/>
      <c r="DQ132" s="54"/>
      <c r="DR132" s="54"/>
      <c r="DS132" s="54"/>
      <c r="DT132" s="54"/>
      <c r="DU132" s="54"/>
      <c r="DV132" s="54"/>
      <c r="DW132" s="54"/>
      <c r="DX132" s="54"/>
      <c r="DY132" s="54"/>
      <c r="DZ132" s="54"/>
      <c r="EA132" s="54"/>
      <c r="EB132" s="54"/>
      <c r="EC132" s="54"/>
      <c r="ED132" s="54"/>
      <c r="EE132" s="54"/>
      <c r="EF132" s="54"/>
      <c r="EG132" s="54"/>
      <c r="EH132" s="54"/>
      <c r="EI132" s="54"/>
      <c r="EJ132" s="54"/>
      <c r="EK132" s="54"/>
      <c r="EL132" s="54"/>
      <c r="EM132" s="54"/>
      <c r="EN132" s="54"/>
      <c r="EO132" s="54"/>
      <c r="EP132" s="54"/>
      <c r="EQ132" s="54"/>
      <c r="ER132" s="54"/>
      <c r="ES132" s="54"/>
      <c r="ET132" s="54"/>
      <c r="EU132" s="54"/>
      <c r="EV132" s="54"/>
      <c r="EW132" s="54"/>
      <c r="EX132" s="54"/>
      <c r="EY132" s="54"/>
      <c r="EZ132" s="54"/>
      <c r="FA132" s="54"/>
      <c r="FB132" s="54"/>
      <c r="FC132" s="54"/>
      <c r="FD132" s="54"/>
      <c r="FE132" s="54"/>
      <c r="FF132" s="54"/>
      <c r="FG132" s="54"/>
      <c r="FH132" s="54"/>
      <c r="FI132" s="54"/>
      <c r="FJ132" s="54"/>
      <c r="FK132" s="54"/>
      <c r="FL132" s="54"/>
      <c r="FM132" s="54"/>
      <c r="FN132" s="54"/>
      <c r="FO132" s="54"/>
      <c r="FP132" s="54"/>
      <c r="FQ132" s="54"/>
      <c r="FR132" s="54"/>
      <c r="FS132" s="54"/>
      <c r="FT132" s="54"/>
      <c r="FU132" s="54"/>
      <c r="FV132" s="54"/>
      <c r="FW132" s="54"/>
      <c r="FX132" s="54"/>
      <c r="FY132" s="54"/>
      <c r="FZ132" s="54"/>
      <c r="GA132" s="54"/>
      <c r="GB132" s="54"/>
      <c r="GC132" s="54"/>
      <c r="GD132" s="54"/>
      <c r="GE132" s="54"/>
      <c r="GF132" s="54"/>
      <c r="GG132" s="54"/>
      <c r="GH132" s="54"/>
      <c r="GI132" s="54"/>
      <c r="GJ132" s="54"/>
      <c r="GK132" s="54"/>
      <c r="GL132" s="54"/>
      <c r="GM132" s="54"/>
      <c r="GN132" s="54"/>
      <c r="GO132" s="54"/>
      <c r="GP132" s="54"/>
      <c r="GQ132" s="54"/>
      <c r="GR132" s="54"/>
      <c r="GS132" s="54"/>
      <c r="GT132" s="54"/>
      <c r="GU132" s="54"/>
      <c r="GV132" s="54"/>
      <c r="GW132" s="54"/>
      <c r="GX132" s="54"/>
      <c r="GY132" s="54"/>
      <c r="GZ132" s="54"/>
      <c r="HA132" s="54"/>
      <c r="HB132" s="54"/>
      <c r="HC132" s="54"/>
      <c r="HD132" s="54"/>
      <c r="HE132" s="54"/>
      <c r="HF132" s="54"/>
      <c r="HG132" s="54"/>
      <c r="HH132" s="54"/>
      <c r="HI132" s="54"/>
      <c r="HJ132" s="54"/>
      <c r="HK132" s="54"/>
      <c r="HL132" s="54"/>
      <c r="HM132" s="54"/>
      <c r="HN132" s="54"/>
      <c r="HO132" s="54"/>
      <c r="HP132" s="54"/>
      <c r="HQ132" s="54"/>
      <c r="HR132" s="54"/>
      <c r="HS132" s="54"/>
      <c r="HT132" s="54"/>
      <c r="HU132" s="54"/>
      <c r="HV132" s="54"/>
      <c r="HW132" s="54"/>
      <c r="HX132" s="54"/>
      <c r="HY132" s="54"/>
      <c r="HZ132" s="54"/>
      <c r="IA132" s="54"/>
      <c r="IB132" s="54"/>
      <c r="IC132" s="54"/>
      <c r="ID132" s="54"/>
      <c r="IE132" s="54"/>
      <c r="IF132" s="54"/>
      <c r="IG132" s="54"/>
      <c r="IH132" s="54"/>
      <c r="II132" s="54"/>
      <c r="IJ132" s="54"/>
      <c r="IK132" s="54"/>
      <c r="IL132" s="54"/>
      <c r="IM132" s="54"/>
      <c r="IN132" s="54"/>
      <c r="IO132" s="54"/>
      <c r="IP132" s="54"/>
      <c r="IQ132" s="54"/>
      <c r="IR132" s="54"/>
      <c r="IS132" s="54"/>
      <c r="IT132" s="54"/>
      <c r="IU132" s="54"/>
    </row>
    <row r="133" spans="1:255" ht="13.8" x14ac:dyDescent="0.25">
      <c r="A133" s="95"/>
      <c r="B133" s="101"/>
      <c r="C133" s="59" t="s">
        <v>99</v>
      </c>
      <c r="D133" s="64"/>
      <c r="E133" s="70"/>
      <c r="F133" s="63"/>
      <c r="G133" s="63"/>
      <c r="H133" s="63"/>
      <c r="I133" s="63"/>
      <c r="J133" s="63"/>
      <c r="K133" s="63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4"/>
      <c r="DE133" s="54"/>
      <c r="DF133" s="54"/>
      <c r="DG133" s="54"/>
      <c r="DH133" s="54"/>
      <c r="DI133" s="54"/>
      <c r="DJ133" s="54"/>
      <c r="DK133" s="54"/>
      <c r="DL133" s="54"/>
      <c r="DM133" s="54"/>
      <c r="DN133" s="54"/>
      <c r="DO133" s="54"/>
      <c r="DP133" s="54"/>
      <c r="DQ133" s="54"/>
      <c r="DR133" s="54"/>
      <c r="DS133" s="54"/>
      <c r="DT133" s="54"/>
      <c r="DU133" s="54"/>
      <c r="DV133" s="54"/>
      <c r="DW133" s="54"/>
      <c r="DX133" s="54"/>
      <c r="DY133" s="54"/>
      <c r="DZ133" s="54"/>
      <c r="EA133" s="54"/>
      <c r="EB133" s="54"/>
      <c r="EC133" s="54"/>
      <c r="ED133" s="54"/>
      <c r="EE133" s="54"/>
      <c r="EF133" s="54"/>
      <c r="EG133" s="54"/>
      <c r="EH133" s="54"/>
      <c r="EI133" s="54"/>
      <c r="EJ133" s="54"/>
      <c r="EK133" s="54"/>
      <c r="EL133" s="54"/>
      <c r="EM133" s="54"/>
      <c r="EN133" s="54"/>
      <c r="EO133" s="54"/>
      <c r="EP133" s="54"/>
      <c r="EQ133" s="54"/>
      <c r="ER133" s="54"/>
      <c r="ES133" s="54"/>
      <c r="ET133" s="54"/>
      <c r="EU133" s="54"/>
      <c r="EV133" s="54"/>
      <c r="EW133" s="54"/>
      <c r="EX133" s="54"/>
      <c r="EY133" s="54"/>
      <c r="EZ133" s="54"/>
      <c r="FA133" s="54"/>
      <c r="FB133" s="54"/>
      <c r="FC133" s="54"/>
      <c r="FD133" s="54"/>
      <c r="FE133" s="54"/>
      <c r="FF133" s="54"/>
      <c r="FG133" s="54"/>
      <c r="FH133" s="54"/>
      <c r="FI133" s="54"/>
      <c r="FJ133" s="54"/>
      <c r="FK133" s="54"/>
      <c r="FL133" s="54"/>
      <c r="FM133" s="54"/>
      <c r="FN133" s="54"/>
      <c r="FO133" s="54"/>
      <c r="FP133" s="54"/>
      <c r="FQ133" s="54"/>
      <c r="FR133" s="54"/>
      <c r="FS133" s="54"/>
      <c r="FT133" s="54"/>
      <c r="FU133" s="54"/>
      <c r="FV133" s="54"/>
      <c r="FW133" s="54"/>
      <c r="FX133" s="54"/>
      <c r="FY133" s="54"/>
      <c r="FZ133" s="54"/>
      <c r="GA133" s="54"/>
      <c r="GB133" s="54"/>
      <c r="GC133" s="54"/>
      <c r="GD133" s="54"/>
      <c r="GE133" s="54"/>
      <c r="GF133" s="54"/>
      <c r="GG133" s="54"/>
      <c r="GH133" s="54"/>
      <c r="GI133" s="54"/>
      <c r="GJ133" s="54"/>
      <c r="GK133" s="54"/>
      <c r="GL133" s="54"/>
      <c r="GM133" s="54"/>
      <c r="GN133" s="54"/>
      <c r="GO133" s="54"/>
      <c r="GP133" s="54"/>
      <c r="GQ133" s="54"/>
      <c r="GR133" s="54"/>
      <c r="GS133" s="54"/>
      <c r="GT133" s="54"/>
      <c r="GU133" s="54"/>
      <c r="GV133" s="54"/>
      <c r="GW133" s="54"/>
      <c r="GX133" s="54"/>
      <c r="GY133" s="54"/>
      <c r="GZ133" s="54"/>
      <c r="HA133" s="54"/>
      <c r="HB133" s="54"/>
      <c r="HC133" s="54"/>
      <c r="HD133" s="54"/>
      <c r="HE133" s="54"/>
      <c r="HF133" s="54"/>
      <c r="HG133" s="54"/>
      <c r="HH133" s="54"/>
      <c r="HI133" s="54"/>
      <c r="HJ133" s="54"/>
      <c r="HK133" s="54"/>
      <c r="HL133" s="54"/>
      <c r="HM133" s="54"/>
      <c r="HN133" s="54"/>
      <c r="HO133" s="54"/>
      <c r="HP133" s="54"/>
      <c r="HQ133" s="54"/>
      <c r="HR133" s="54"/>
      <c r="HS133" s="54"/>
      <c r="HT133" s="54"/>
      <c r="HU133" s="54"/>
      <c r="HV133" s="54"/>
      <c r="HW133" s="54"/>
      <c r="HX133" s="54"/>
      <c r="HY133" s="54"/>
      <c r="HZ133" s="54"/>
      <c r="IA133" s="54"/>
      <c r="IB133" s="54"/>
      <c r="IC133" s="54"/>
      <c r="ID133" s="54"/>
      <c r="IE133" s="54"/>
      <c r="IF133" s="54"/>
      <c r="IG133" s="54"/>
      <c r="IH133" s="54"/>
      <c r="II133" s="54"/>
      <c r="IJ133" s="54"/>
      <c r="IK133" s="54"/>
      <c r="IL133" s="54"/>
      <c r="IM133" s="54"/>
      <c r="IN133" s="54"/>
      <c r="IO133" s="54"/>
      <c r="IP133" s="54"/>
      <c r="IQ133" s="54"/>
      <c r="IR133" s="54"/>
      <c r="IS133" s="54"/>
      <c r="IT133" s="54"/>
      <c r="IU133" s="54"/>
    </row>
    <row r="134" spans="1:255" ht="13.8" x14ac:dyDescent="0.25">
      <c r="A134" s="95"/>
      <c r="B134" s="101"/>
      <c r="C134" s="59" t="s">
        <v>132</v>
      </c>
      <c r="D134" s="64"/>
      <c r="E134" s="70"/>
      <c r="F134" s="63"/>
      <c r="G134" s="63"/>
      <c r="H134" s="63"/>
      <c r="I134" s="63"/>
      <c r="J134" s="63"/>
      <c r="K134" s="63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4"/>
      <c r="DB134" s="54"/>
      <c r="DC134" s="54"/>
      <c r="DD134" s="54"/>
      <c r="DE134" s="54"/>
      <c r="DF134" s="54"/>
      <c r="DG134" s="54"/>
      <c r="DH134" s="54"/>
      <c r="DI134" s="54"/>
      <c r="DJ134" s="54"/>
      <c r="DK134" s="54"/>
      <c r="DL134" s="54"/>
      <c r="DM134" s="54"/>
      <c r="DN134" s="54"/>
      <c r="DO134" s="54"/>
      <c r="DP134" s="54"/>
      <c r="DQ134" s="54"/>
      <c r="DR134" s="54"/>
      <c r="DS134" s="54"/>
      <c r="DT134" s="54"/>
      <c r="DU134" s="54"/>
      <c r="DV134" s="54"/>
      <c r="DW134" s="54"/>
      <c r="DX134" s="54"/>
      <c r="DY134" s="54"/>
      <c r="DZ134" s="54"/>
      <c r="EA134" s="54"/>
      <c r="EB134" s="54"/>
      <c r="EC134" s="54"/>
      <c r="ED134" s="54"/>
      <c r="EE134" s="54"/>
      <c r="EF134" s="54"/>
      <c r="EG134" s="54"/>
      <c r="EH134" s="54"/>
      <c r="EI134" s="54"/>
      <c r="EJ134" s="54"/>
      <c r="EK134" s="54"/>
      <c r="EL134" s="54"/>
      <c r="EM134" s="54"/>
      <c r="EN134" s="54"/>
      <c r="EO134" s="54"/>
      <c r="EP134" s="54"/>
      <c r="EQ134" s="54"/>
      <c r="ER134" s="54"/>
      <c r="ES134" s="54"/>
      <c r="ET134" s="54"/>
      <c r="EU134" s="54"/>
      <c r="EV134" s="54"/>
      <c r="EW134" s="54"/>
      <c r="EX134" s="54"/>
      <c r="EY134" s="54"/>
      <c r="EZ134" s="54"/>
      <c r="FA134" s="54"/>
      <c r="FB134" s="54"/>
      <c r="FC134" s="54"/>
      <c r="FD134" s="54"/>
      <c r="FE134" s="54"/>
      <c r="FF134" s="54"/>
      <c r="FG134" s="54"/>
      <c r="FH134" s="54"/>
      <c r="FI134" s="54"/>
      <c r="FJ134" s="54"/>
      <c r="FK134" s="54"/>
      <c r="FL134" s="54"/>
      <c r="FM134" s="54"/>
      <c r="FN134" s="54"/>
      <c r="FO134" s="54"/>
      <c r="FP134" s="54"/>
      <c r="FQ134" s="54"/>
      <c r="FR134" s="54"/>
      <c r="FS134" s="54"/>
      <c r="FT134" s="54"/>
      <c r="FU134" s="54"/>
      <c r="FV134" s="54"/>
      <c r="FW134" s="54"/>
      <c r="FX134" s="54"/>
      <c r="FY134" s="54"/>
      <c r="FZ134" s="54"/>
      <c r="GA134" s="54"/>
      <c r="GB134" s="54"/>
      <c r="GC134" s="54"/>
      <c r="GD134" s="54"/>
      <c r="GE134" s="54"/>
      <c r="GF134" s="54"/>
      <c r="GG134" s="54"/>
      <c r="GH134" s="54"/>
      <c r="GI134" s="54"/>
      <c r="GJ134" s="54"/>
      <c r="GK134" s="54"/>
      <c r="GL134" s="54"/>
      <c r="GM134" s="54"/>
      <c r="GN134" s="54"/>
      <c r="GO134" s="54"/>
      <c r="GP134" s="54"/>
      <c r="GQ134" s="54"/>
      <c r="GR134" s="54"/>
      <c r="GS134" s="54"/>
      <c r="GT134" s="54"/>
      <c r="GU134" s="54"/>
      <c r="GV134" s="54"/>
      <c r="GW134" s="54"/>
      <c r="GX134" s="54"/>
      <c r="GY134" s="54"/>
      <c r="GZ134" s="54"/>
      <c r="HA134" s="54"/>
      <c r="HB134" s="54"/>
      <c r="HC134" s="54"/>
      <c r="HD134" s="54"/>
      <c r="HE134" s="54"/>
      <c r="HF134" s="54"/>
      <c r="HG134" s="54"/>
      <c r="HH134" s="54"/>
      <c r="HI134" s="54"/>
      <c r="HJ134" s="54"/>
      <c r="HK134" s="54"/>
      <c r="HL134" s="54"/>
      <c r="HM134" s="54"/>
      <c r="HN134" s="54"/>
      <c r="HO134" s="54"/>
      <c r="HP134" s="54"/>
      <c r="HQ134" s="54"/>
      <c r="HR134" s="54"/>
      <c r="HS134" s="54"/>
      <c r="HT134" s="54"/>
      <c r="HU134" s="54"/>
      <c r="HV134" s="54"/>
      <c r="HW134" s="54"/>
      <c r="HX134" s="54"/>
      <c r="HY134" s="54"/>
      <c r="HZ134" s="54"/>
      <c r="IA134" s="54"/>
      <c r="IB134" s="54"/>
      <c r="IC134" s="54"/>
      <c r="ID134" s="54"/>
      <c r="IE134" s="54"/>
      <c r="IF134" s="54"/>
      <c r="IG134" s="54"/>
      <c r="IH134" s="54"/>
      <c r="II134" s="54"/>
      <c r="IJ134" s="54"/>
      <c r="IK134" s="54"/>
      <c r="IL134" s="54"/>
      <c r="IM134" s="54"/>
      <c r="IN134" s="54"/>
      <c r="IO134" s="54"/>
      <c r="IP134" s="54"/>
      <c r="IQ134" s="54"/>
      <c r="IR134" s="54"/>
      <c r="IS134" s="54"/>
      <c r="IT134" s="54"/>
      <c r="IU134" s="54"/>
    </row>
    <row r="135" spans="1:255" ht="27.6" x14ac:dyDescent="0.25">
      <c r="A135" s="96"/>
      <c r="B135" s="102"/>
      <c r="C135" s="59" t="s">
        <v>127</v>
      </c>
      <c r="D135" s="64"/>
      <c r="E135" s="70"/>
      <c r="F135" s="63"/>
      <c r="G135" s="63"/>
      <c r="H135" s="63"/>
      <c r="I135" s="63"/>
      <c r="J135" s="63"/>
      <c r="K135" s="63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  <c r="DG135" s="54"/>
      <c r="DH135" s="54"/>
      <c r="DI135" s="54"/>
      <c r="DJ135" s="54"/>
      <c r="DK135" s="54"/>
      <c r="DL135" s="54"/>
      <c r="DM135" s="54"/>
      <c r="DN135" s="54"/>
      <c r="DO135" s="54"/>
      <c r="DP135" s="54"/>
      <c r="DQ135" s="54"/>
      <c r="DR135" s="54"/>
      <c r="DS135" s="54"/>
      <c r="DT135" s="54"/>
      <c r="DU135" s="54"/>
      <c r="DV135" s="54"/>
      <c r="DW135" s="54"/>
      <c r="DX135" s="54"/>
      <c r="DY135" s="54"/>
      <c r="DZ135" s="54"/>
      <c r="EA135" s="54"/>
      <c r="EB135" s="54"/>
      <c r="EC135" s="54"/>
      <c r="ED135" s="54"/>
      <c r="EE135" s="54"/>
      <c r="EF135" s="54"/>
      <c r="EG135" s="54"/>
      <c r="EH135" s="54"/>
      <c r="EI135" s="54"/>
      <c r="EJ135" s="54"/>
      <c r="EK135" s="54"/>
      <c r="EL135" s="54"/>
      <c r="EM135" s="54"/>
      <c r="EN135" s="54"/>
      <c r="EO135" s="54"/>
      <c r="EP135" s="54"/>
      <c r="EQ135" s="54"/>
      <c r="ER135" s="54"/>
      <c r="ES135" s="54"/>
      <c r="ET135" s="54"/>
      <c r="EU135" s="54"/>
      <c r="EV135" s="54"/>
      <c r="EW135" s="54"/>
      <c r="EX135" s="54"/>
      <c r="EY135" s="54"/>
      <c r="EZ135" s="54"/>
      <c r="FA135" s="54"/>
      <c r="FB135" s="54"/>
      <c r="FC135" s="54"/>
      <c r="FD135" s="54"/>
      <c r="FE135" s="54"/>
      <c r="FF135" s="54"/>
      <c r="FG135" s="54"/>
      <c r="FH135" s="54"/>
      <c r="FI135" s="54"/>
      <c r="FJ135" s="54"/>
      <c r="FK135" s="54"/>
      <c r="FL135" s="54"/>
      <c r="FM135" s="54"/>
      <c r="FN135" s="54"/>
      <c r="FO135" s="54"/>
      <c r="FP135" s="54"/>
      <c r="FQ135" s="54"/>
      <c r="FR135" s="54"/>
      <c r="FS135" s="54"/>
      <c r="FT135" s="54"/>
      <c r="FU135" s="54"/>
      <c r="FV135" s="54"/>
      <c r="FW135" s="54"/>
      <c r="FX135" s="54"/>
      <c r="FY135" s="54"/>
      <c r="FZ135" s="54"/>
      <c r="GA135" s="54"/>
      <c r="GB135" s="54"/>
      <c r="GC135" s="54"/>
      <c r="GD135" s="54"/>
      <c r="GE135" s="54"/>
      <c r="GF135" s="54"/>
      <c r="GG135" s="54"/>
      <c r="GH135" s="54"/>
      <c r="GI135" s="54"/>
      <c r="GJ135" s="54"/>
      <c r="GK135" s="54"/>
      <c r="GL135" s="54"/>
      <c r="GM135" s="54"/>
      <c r="GN135" s="54"/>
      <c r="GO135" s="54"/>
      <c r="GP135" s="54"/>
      <c r="GQ135" s="54"/>
      <c r="GR135" s="54"/>
      <c r="GS135" s="54"/>
      <c r="GT135" s="54"/>
      <c r="GU135" s="54"/>
      <c r="GV135" s="54"/>
      <c r="GW135" s="54"/>
      <c r="GX135" s="54"/>
      <c r="GY135" s="54"/>
      <c r="GZ135" s="54"/>
      <c r="HA135" s="54"/>
      <c r="HB135" s="54"/>
      <c r="HC135" s="54"/>
      <c r="HD135" s="54"/>
      <c r="HE135" s="54"/>
      <c r="HF135" s="54"/>
      <c r="HG135" s="54"/>
      <c r="HH135" s="54"/>
      <c r="HI135" s="54"/>
      <c r="HJ135" s="54"/>
      <c r="HK135" s="54"/>
      <c r="HL135" s="54"/>
      <c r="HM135" s="54"/>
      <c r="HN135" s="54"/>
      <c r="HO135" s="54"/>
      <c r="HP135" s="54"/>
      <c r="HQ135" s="54"/>
      <c r="HR135" s="54"/>
      <c r="HS135" s="54"/>
      <c r="HT135" s="54"/>
      <c r="HU135" s="54"/>
      <c r="HV135" s="54"/>
      <c r="HW135" s="54"/>
      <c r="HX135" s="54"/>
      <c r="HY135" s="54"/>
      <c r="HZ135" s="54"/>
      <c r="IA135" s="54"/>
      <c r="IB135" s="54"/>
      <c r="IC135" s="54"/>
      <c r="ID135" s="54"/>
      <c r="IE135" s="54"/>
      <c r="IF135" s="54"/>
      <c r="IG135" s="54"/>
      <c r="IH135" s="54"/>
      <c r="II135" s="54"/>
      <c r="IJ135" s="54"/>
      <c r="IK135" s="54"/>
      <c r="IL135" s="54"/>
      <c r="IM135" s="54"/>
      <c r="IN135" s="54"/>
      <c r="IO135" s="54"/>
      <c r="IP135" s="54"/>
      <c r="IQ135" s="54"/>
      <c r="IR135" s="54"/>
      <c r="IS135" s="54"/>
      <c r="IT135" s="54"/>
      <c r="IU135" s="54"/>
    </row>
    <row r="136" spans="1:255" ht="15" customHeight="1" x14ac:dyDescent="0.25">
      <c r="A136" s="94" t="s">
        <v>68</v>
      </c>
      <c r="B136" s="100" t="s">
        <v>133</v>
      </c>
      <c r="C136" s="59" t="s">
        <v>95</v>
      </c>
      <c r="D136" s="61"/>
      <c r="E136" s="69"/>
      <c r="F136" s="63">
        <f>SUM(G136:K136)</f>
        <v>216714.60499999998</v>
      </c>
      <c r="G136" s="63">
        <f>G138+G139</f>
        <v>0</v>
      </c>
      <c r="H136" s="63">
        <f>H138+H139</f>
        <v>121619.425</v>
      </c>
      <c r="I136" s="63">
        <f>I137+I138+I140+I141+I142</f>
        <v>95095.18</v>
      </c>
      <c r="J136" s="63">
        <f>J137+J138+J140+J141+J142</f>
        <v>0</v>
      </c>
      <c r="K136" s="63">
        <f>K137+K138+K140+K141+K142</f>
        <v>0</v>
      </c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s="54"/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</row>
    <row r="137" spans="1:255" ht="13.8" x14ac:dyDescent="0.25">
      <c r="A137" s="95"/>
      <c r="B137" s="101"/>
      <c r="C137" s="59" t="s">
        <v>96</v>
      </c>
      <c r="D137" s="61"/>
      <c r="E137" s="69"/>
      <c r="F137" s="63"/>
      <c r="G137" s="63"/>
      <c r="H137" s="63"/>
      <c r="I137" s="63"/>
      <c r="J137" s="63"/>
      <c r="K137" s="63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  <c r="CU137" s="54"/>
      <c r="CV137" s="54"/>
      <c r="CW137" s="54"/>
      <c r="CX137" s="54"/>
      <c r="CY137" s="54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J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B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</row>
    <row r="138" spans="1:255" ht="13.8" x14ac:dyDescent="0.25">
      <c r="A138" s="95"/>
      <c r="B138" s="101"/>
      <c r="C138" s="59" t="s">
        <v>97</v>
      </c>
      <c r="D138" s="64" t="s">
        <v>106</v>
      </c>
      <c r="E138" s="70" t="s">
        <v>134</v>
      </c>
      <c r="F138" s="63">
        <f>SUM(G138:K138)</f>
        <v>216714.60499999998</v>
      </c>
      <c r="G138" s="63">
        <v>0</v>
      </c>
      <c r="H138" s="63">
        <v>121619.425</v>
      </c>
      <c r="I138" s="63">
        <v>95095.18</v>
      </c>
      <c r="J138" s="63">
        <v>0</v>
      </c>
      <c r="K138" s="63">
        <v>0</v>
      </c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4"/>
      <c r="CU138" s="54"/>
      <c r="CV138" s="54"/>
      <c r="CW138" s="54"/>
      <c r="CX138" s="54"/>
      <c r="CY138" s="54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J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B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</row>
    <row r="139" spans="1:255" ht="13.8" x14ac:dyDescent="0.25">
      <c r="A139" s="95"/>
      <c r="B139" s="101"/>
      <c r="C139" s="59" t="s">
        <v>98</v>
      </c>
      <c r="D139" s="64"/>
      <c r="E139" s="69"/>
      <c r="F139" s="63">
        <f>H139</f>
        <v>0</v>
      </c>
      <c r="G139" s="63">
        <v>0</v>
      </c>
      <c r="H139" s="63">
        <v>0</v>
      </c>
      <c r="I139" s="63">
        <v>0</v>
      </c>
      <c r="J139" s="63">
        <v>0</v>
      </c>
      <c r="K139" s="63">
        <v>0</v>
      </c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  <c r="CQ139" s="54"/>
      <c r="CR139" s="54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J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B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</row>
    <row r="140" spans="1:255" ht="13.8" x14ac:dyDescent="0.25">
      <c r="A140" s="95"/>
      <c r="B140" s="101"/>
      <c r="C140" s="59" t="s">
        <v>99</v>
      </c>
      <c r="D140" s="64"/>
      <c r="E140" s="70"/>
      <c r="F140" s="63"/>
      <c r="G140" s="63"/>
      <c r="H140" s="63"/>
      <c r="I140" s="63"/>
      <c r="J140" s="63"/>
      <c r="K140" s="63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54"/>
      <c r="CO140" s="54"/>
      <c r="CP140" s="54"/>
      <c r="CQ140" s="54"/>
      <c r="CR140" s="54"/>
      <c r="CS140" s="54"/>
      <c r="CT140" s="54"/>
      <c r="CU140" s="54"/>
      <c r="CV140" s="54"/>
      <c r="CW140" s="54"/>
      <c r="CX140" s="54"/>
      <c r="CY140" s="54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J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B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</row>
    <row r="141" spans="1:255" ht="13.8" x14ac:dyDescent="0.25">
      <c r="A141" s="95"/>
      <c r="B141" s="101"/>
      <c r="C141" s="59" t="s">
        <v>132</v>
      </c>
      <c r="D141" s="64"/>
      <c r="E141" s="70"/>
      <c r="F141" s="63"/>
      <c r="G141" s="63"/>
      <c r="H141" s="63"/>
      <c r="I141" s="63"/>
      <c r="J141" s="63"/>
      <c r="K141" s="63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J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B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</row>
    <row r="142" spans="1:255" ht="27.6" x14ac:dyDescent="0.25">
      <c r="A142" s="96"/>
      <c r="B142" s="102"/>
      <c r="C142" s="59" t="s">
        <v>127</v>
      </c>
      <c r="D142" s="64"/>
      <c r="E142" s="70"/>
      <c r="F142" s="63"/>
      <c r="G142" s="63"/>
      <c r="H142" s="63"/>
      <c r="I142" s="63"/>
      <c r="J142" s="63"/>
      <c r="K142" s="63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54"/>
      <c r="CO142" s="54"/>
      <c r="CP142" s="54"/>
      <c r="CQ142" s="54"/>
      <c r="CR142" s="54"/>
      <c r="CS142" s="54"/>
      <c r="CT142" s="54"/>
      <c r="CU142" s="54"/>
      <c r="CV142" s="54"/>
      <c r="CW142" s="54"/>
      <c r="CX142" s="54"/>
      <c r="CY142" s="54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J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B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</row>
    <row r="143" spans="1:255" ht="15" customHeight="1" x14ac:dyDescent="0.25">
      <c r="A143" s="94" t="s">
        <v>74</v>
      </c>
      <c r="B143" s="97" t="s">
        <v>135</v>
      </c>
      <c r="C143" s="59" t="s">
        <v>95</v>
      </c>
      <c r="D143" s="61"/>
      <c r="E143" s="69"/>
      <c r="F143" s="63">
        <f>SUM(G143:K143)</f>
        <v>140000</v>
      </c>
      <c r="G143" s="63">
        <f>G145</f>
        <v>30000</v>
      </c>
      <c r="H143" s="63">
        <f>H145</f>
        <v>30000</v>
      </c>
      <c r="I143" s="63">
        <f>I145+I146+I147+I148+I149</f>
        <v>40000</v>
      </c>
      <c r="J143" s="63">
        <f>J145+J146+J147+J148+J149</f>
        <v>10000</v>
      </c>
      <c r="K143" s="63">
        <f>K145+K146+K147+K148+K149</f>
        <v>30000</v>
      </c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J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B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</row>
    <row r="144" spans="1:255" ht="13.8" x14ac:dyDescent="0.25">
      <c r="A144" s="95"/>
      <c r="B144" s="98"/>
      <c r="C144" s="59" t="s">
        <v>96</v>
      </c>
      <c r="D144" s="61"/>
      <c r="E144" s="69"/>
      <c r="F144" s="63"/>
      <c r="G144" s="63"/>
      <c r="H144" s="63"/>
      <c r="I144" s="63"/>
      <c r="J144" s="63"/>
      <c r="K144" s="63"/>
    </row>
    <row r="145" spans="1:11" ht="13.8" x14ac:dyDescent="0.25">
      <c r="A145" s="95"/>
      <c r="B145" s="98"/>
      <c r="C145" s="59" t="s">
        <v>97</v>
      </c>
      <c r="D145" s="64" t="s">
        <v>106</v>
      </c>
      <c r="E145" s="70" t="s">
        <v>136</v>
      </c>
      <c r="F145" s="63">
        <f>SUM(G145:K145)</f>
        <v>140000</v>
      </c>
      <c r="G145" s="63">
        <v>30000</v>
      </c>
      <c r="H145" s="63">
        <v>30000</v>
      </c>
      <c r="I145" s="63">
        <v>40000</v>
      </c>
      <c r="J145" s="63">
        <v>10000</v>
      </c>
      <c r="K145" s="63">
        <v>30000</v>
      </c>
    </row>
    <row r="146" spans="1:11" ht="13.8" x14ac:dyDescent="0.25">
      <c r="A146" s="95"/>
      <c r="B146" s="98"/>
      <c r="C146" s="59" t="s">
        <v>98</v>
      </c>
      <c r="D146" s="64"/>
      <c r="E146" s="69"/>
      <c r="F146" s="63"/>
      <c r="G146" s="63"/>
      <c r="H146" s="63"/>
      <c r="I146" s="63"/>
      <c r="J146" s="63"/>
      <c r="K146" s="63"/>
    </row>
    <row r="147" spans="1:11" ht="13.8" x14ac:dyDescent="0.25">
      <c r="A147" s="95"/>
      <c r="B147" s="98"/>
      <c r="C147" s="59" t="s">
        <v>99</v>
      </c>
      <c r="D147" s="64"/>
      <c r="E147" s="70"/>
      <c r="F147" s="63"/>
      <c r="G147" s="63"/>
      <c r="H147" s="63"/>
      <c r="I147" s="63"/>
      <c r="J147" s="63"/>
      <c r="K147" s="63"/>
    </row>
    <row r="148" spans="1:11" ht="20.25" customHeight="1" x14ac:dyDescent="0.25">
      <c r="A148" s="95"/>
      <c r="B148" s="98"/>
      <c r="C148" s="59" t="s">
        <v>132</v>
      </c>
      <c r="D148" s="64"/>
      <c r="E148" s="70"/>
      <c r="F148" s="63"/>
      <c r="G148" s="63"/>
      <c r="H148" s="63"/>
      <c r="I148" s="63"/>
      <c r="J148" s="63"/>
      <c r="K148" s="63"/>
    </row>
    <row r="149" spans="1:11" ht="27.6" x14ac:dyDescent="0.25">
      <c r="A149" s="96"/>
      <c r="B149" s="99"/>
      <c r="C149" s="59" t="s">
        <v>127</v>
      </c>
      <c r="D149" s="64"/>
      <c r="E149" s="70"/>
      <c r="F149" s="63"/>
      <c r="G149" s="63"/>
      <c r="H149" s="63"/>
      <c r="I149" s="63"/>
      <c r="J149" s="63"/>
      <c r="K149" s="63"/>
    </row>
    <row r="150" spans="1:11" ht="14.25" customHeight="1" x14ac:dyDescent="0.25">
      <c r="A150" s="88" t="s">
        <v>137</v>
      </c>
      <c r="B150" s="91" t="s">
        <v>138</v>
      </c>
      <c r="C150" s="50" t="s">
        <v>95</v>
      </c>
      <c r="D150" s="51"/>
      <c r="E150" s="52"/>
      <c r="F150" s="53">
        <f t="shared" ref="F150:F155" si="10">SUM(G150:K150)</f>
        <v>195173.59100000001</v>
      </c>
      <c r="G150" s="53">
        <f>SUM(G151:G156)</f>
        <v>34635.591</v>
      </c>
      <c r="H150" s="57">
        <f>SUM(H151:H156)</f>
        <v>40134.5</v>
      </c>
      <c r="I150" s="57">
        <f>SUM(I151:I156)</f>
        <v>40134.5</v>
      </c>
      <c r="J150" s="57">
        <f>SUM(J151:J156)</f>
        <v>40134.5</v>
      </c>
      <c r="K150" s="53">
        <f>SUM(K151:K156)</f>
        <v>40134.5</v>
      </c>
    </row>
    <row r="151" spans="1:11" ht="14.25" customHeight="1" x14ac:dyDescent="0.25">
      <c r="A151" s="89"/>
      <c r="B151" s="92"/>
      <c r="C151" s="50" t="s">
        <v>96</v>
      </c>
      <c r="D151" s="51"/>
      <c r="E151" s="52"/>
      <c r="F151" s="53">
        <f t="shared" si="10"/>
        <v>0</v>
      </c>
      <c r="G151" s="53">
        <f t="shared" ref="G151:K155" si="11">G158</f>
        <v>0</v>
      </c>
      <c r="H151" s="53">
        <f t="shared" si="11"/>
        <v>0</v>
      </c>
      <c r="I151" s="53">
        <f t="shared" si="11"/>
        <v>0</v>
      </c>
      <c r="J151" s="53">
        <f t="shared" si="11"/>
        <v>0</v>
      </c>
      <c r="K151" s="53">
        <f t="shared" si="11"/>
        <v>0</v>
      </c>
    </row>
    <row r="152" spans="1:11" ht="13.8" x14ac:dyDescent="0.25">
      <c r="A152" s="89"/>
      <c r="B152" s="92"/>
      <c r="C152" s="50" t="s">
        <v>97</v>
      </c>
      <c r="D152" s="55"/>
      <c r="E152" s="52"/>
      <c r="F152" s="53">
        <f t="shared" si="10"/>
        <v>195173.59100000001</v>
      </c>
      <c r="G152" s="53">
        <f t="shared" si="11"/>
        <v>34635.591</v>
      </c>
      <c r="H152" s="53">
        <f t="shared" si="11"/>
        <v>40134.5</v>
      </c>
      <c r="I152" s="53">
        <f t="shared" si="11"/>
        <v>40134.5</v>
      </c>
      <c r="J152" s="53">
        <f t="shared" si="11"/>
        <v>40134.5</v>
      </c>
      <c r="K152" s="53">
        <f t="shared" si="11"/>
        <v>40134.5</v>
      </c>
    </row>
    <row r="153" spans="1:11" ht="13.8" x14ac:dyDescent="0.25">
      <c r="A153" s="89"/>
      <c r="B153" s="92"/>
      <c r="C153" s="50" t="s">
        <v>98</v>
      </c>
      <c r="D153" s="55"/>
      <c r="E153" s="52"/>
      <c r="F153" s="53">
        <f t="shared" si="10"/>
        <v>0</v>
      </c>
      <c r="G153" s="53">
        <f t="shared" si="11"/>
        <v>0</v>
      </c>
      <c r="H153" s="57">
        <f t="shared" si="11"/>
        <v>0</v>
      </c>
      <c r="I153" s="57">
        <f t="shared" si="11"/>
        <v>0</v>
      </c>
      <c r="J153" s="57">
        <f t="shared" si="11"/>
        <v>0</v>
      </c>
      <c r="K153" s="53">
        <f t="shared" si="11"/>
        <v>0</v>
      </c>
    </row>
    <row r="154" spans="1:11" ht="14.25" customHeight="1" x14ac:dyDescent="0.25">
      <c r="A154" s="89"/>
      <c r="B154" s="92"/>
      <c r="C154" s="50" t="s">
        <v>99</v>
      </c>
      <c r="D154" s="55"/>
      <c r="E154" s="52"/>
      <c r="F154" s="53">
        <f t="shared" si="10"/>
        <v>0</v>
      </c>
      <c r="G154" s="53">
        <f t="shared" si="11"/>
        <v>0</v>
      </c>
      <c r="H154" s="57">
        <f t="shared" si="11"/>
        <v>0</v>
      </c>
      <c r="I154" s="57">
        <f t="shared" si="11"/>
        <v>0</v>
      </c>
      <c r="J154" s="57">
        <f t="shared" si="11"/>
        <v>0</v>
      </c>
      <c r="K154" s="53">
        <f t="shared" si="11"/>
        <v>0</v>
      </c>
    </row>
    <row r="155" spans="1:11" ht="27.6" x14ac:dyDescent="0.25">
      <c r="A155" s="89"/>
      <c r="B155" s="92"/>
      <c r="C155" s="50" t="s">
        <v>100</v>
      </c>
      <c r="D155" s="55"/>
      <c r="E155" s="52"/>
      <c r="F155" s="53">
        <f t="shared" si="10"/>
        <v>0</v>
      </c>
      <c r="G155" s="53">
        <f t="shared" si="11"/>
        <v>0</v>
      </c>
      <c r="H155" s="57">
        <f t="shared" si="11"/>
        <v>0</v>
      </c>
      <c r="I155" s="57">
        <f t="shared" si="11"/>
        <v>0</v>
      </c>
      <c r="J155" s="57">
        <f t="shared" si="11"/>
        <v>0</v>
      </c>
      <c r="K155" s="53">
        <f t="shared" si="11"/>
        <v>0</v>
      </c>
    </row>
    <row r="156" spans="1:11" ht="27.6" x14ac:dyDescent="0.25">
      <c r="A156" s="90"/>
      <c r="B156" s="93"/>
      <c r="C156" s="50" t="s">
        <v>103</v>
      </c>
      <c r="D156" s="55"/>
      <c r="E156" s="52"/>
      <c r="F156" s="53"/>
      <c r="G156" s="53"/>
      <c r="H156" s="57"/>
      <c r="I156" s="57"/>
      <c r="J156" s="57"/>
      <c r="K156" s="53"/>
    </row>
    <row r="157" spans="1:11" ht="15" customHeight="1" x14ac:dyDescent="0.25">
      <c r="A157" s="94" t="s">
        <v>139</v>
      </c>
      <c r="B157" s="97" t="s">
        <v>140</v>
      </c>
      <c r="C157" s="59" t="s">
        <v>95</v>
      </c>
      <c r="D157" s="60"/>
      <c r="E157" s="61"/>
      <c r="F157" s="63">
        <f>SUM(G157:K157)</f>
        <v>195173.59100000001</v>
      </c>
      <c r="G157" s="63">
        <f>G159</f>
        <v>34635.591</v>
      </c>
      <c r="H157" s="71">
        <f>H159</f>
        <v>40134.5</v>
      </c>
      <c r="I157" s="71">
        <f>I159</f>
        <v>40134.5</v>
      </c>
      <c r="J157" s="71">
        <f>J159</f>
        <v>40134.5</v>
      </c>
      <c r="K157" s="63">
        <f>K159</f>
        <v>40134.5</v>
      </c>
    </row>
    <row r="158" spans="1:11" ht="13.8" x14ac:dyDescent="0.25">
      <c r="A158" s="95"/>
      <c r="B158" s="98"/>
      <c r="C158" s="59" t="s">
        <v>96</v>
      </c>
      <c r="D158" s="60"/>
      <c r="E158" s="61"/>
      <c r="F158" s="63"/>
      <c r="G158" s="63"/>
      <c r="H158" s="71"/>
      <c r="I158" s="71"/>
      <c r="J158" s="71"/>
      <c r="K158" s="63"/>
    </row>
    <row r="159" spans="1:11" ht="13.8" x14ac:dyDescent="0.25">
      <c r="A159" s="95"/>
      <c r="B159" s="98"/>
      <c r="C159" s="59" t="s">
        <v>97</v>
      </c>
      <c r="D159" s="64" t="s">
        <v>106</v>
      </c>
      <c r="E159" s="61">
        <v>1250110010</v>
      </c>
      <c r="F159" s="63">
        <f>SUM(G159:K159)</f>
        <v>195173.59100000001</v>
      </c>
      <c r="G159" s="63">
        <f>34525.591+110</f>
        <v>34635.591</v>
      </c>
      <c r="H159" s="71">
        <v>40134.5</v>
      </c>
      <c r="I159" s="71">
        <v>40134.5</v>
      </c>
      <c r="J159" s="71">
        <v>40134.5</v>
      </c>
      <c r="K159" s="63">
        <v>40134.5</v>
      </c>
    </row>
    <row r="160" spans="1:11" ht="13.8" x14ac:dyDescent="0.25">
      <c r="A160" s="95"/>
      <c r="B160" s="98"/>
      <c r="C160" s="59" t="s">
        <v>98</v>
      </c>
      <c r="D160" s="64"/>
      <c r="E160" s="61"/>
      <c r="F160" s="63"/>
      <c r="G160" s="63"/>
      <c r="H160" s="71"/>
      <c r="I160" s="71"/>
      <c r="J160" s="71"/>
      <c r="K160" s="63"/>
    </row>
    <row r="161" spans="1:11" ht="13.8" x14ac:dyDescent="0.25">
      <c r="A161" s="95"/>
      <c r="B161" s="98"/>
      <c r="C161" s="59" t="s">
        <v>99</v>
      </c>
      <c r="D161" s="64"/>
      <c r="E161" s="61"/>
      <c r="F161" s="63"/>
      <c r="G161" s="63"/>
      <c r="H161" s="71"/>
      <c r="I161" s="71"/>
      <c r="J161" s="71"/>
      <c r="K161" s="63"/>
    </row>
    <row r="162" spans="1:11" ht="18.75" customHeight="1" x14ac:dyDescent="0.25">
      <c r="A162" s="95"/>
      <c r="B162" s="98"/>
      <c r="C162" s="59" t="s">
        <v>100</v>
      </c>
      <c r="D162" s="60"/>
      <c r="E162" s="61"/>
      <c r="F162" s="63"/>
      <c r="G162" s="63"/>
      <c r="H162" s="71"/>
      <c r="I162" s="71"/>
      <c r="J162" s="71"/>
      <c r="K162" s="63"/>
    </row>
    <row r="163" spans="1:11" ht="27.6" x14ac:dyDescent="0.25">
      <c r="A163" s="96"/>
      <c r="B163" s="99"/>
      <c r="C163" s="59" t="s">
        <v>103</v>
      </c>
      <c r="D163" s="64"/>
      <c r="E163" s="61"/>
      <c r="F163" s="63" t="s">
        <v>35</v>
      </c>
      <c r="G163" s="63"/>
      <c r="H163" s="71"/>
      <c r="I163" s="71"/>
      <c r="J163" s="71"/>
      <c r="K163" s="63"/>
    </row>
    <row r="164" spans="1:11" x14ac:dyDescent="0.25">
      <c r="K164" s="36" t="s">
        <v>81</v>
      </c>
    </row>
    <row r="165" spans="1:11" x14ac:dyDescent="0.2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</row>
    <row r="166" spans="1:11" x14ac:dyDescent="0.25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</row>
    <row r="167" spans="1:11" x14ac:dyDescent="0.25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</row>
  </sheetData>
  <mergeCells count="64">
    <mergeCell ref="A1:K1"/>
    <mergeCell ref="I2:K2"/>
    <mergeCell ref="A4:J4"/>
    <mergeCell ref="A6:A7"/>
    <mergeCell ref="B6:B7"/>
    <mergeCell ref="C6:C7"/>
    <mergeCell ref="D6:E6"/>
    <mergeCell ref="F6:K6"/>
    <mergeCell ref="A9:A15"/>
    <mergeCell ref="B9:B15"/>
    <mergeCell ref="A16:A22"/>
    <mergeCell ref="B16:B22"/>
    <mergeCell ref="A23:A29"/>
    <mergeCell ref="B23:B29"/>
    <mergeCell ref="D57:D58"/>
    <mergeCell ref="E57:E58"/>
    <mergeCell ref="F57:F58"/>
    <mergeCell ref="A30:A36"/>
    <mergeCell ref="B30:B36"/>
    <mergeCell ref="A37:A43"/>
    <mergeCell ref="B37:B43"/>
    <mergeCell ref="A44:A50"/>
    <mergeCell ref="B44:B50"/>
    <mergeCell ref="A59:A65"/>
    <mergeCell ref="B59:B65"/>
    <mergeCell ref="A51:A58"/>
    <mergeCell ref="B51:B58"/>
    <mergeCell ref="C57:C58"/>
    <mergeCell ref="G57:G58"/>
    <mergeCell ref="H57:H58"/>
    <mergeCell ref="I57:I58"/>
    <mergeCell ref="J57:J58"/>
    <mergeCell ref="K57:K58"/>
    <mergeCell ref="A66:A72"/>
    <mergeCell ref="B66:B72"/>
    <mergeCell ref="A73:A79"/>
    <mergeCell ref="B73:B79"/>
    <mergeCell ref="A80:A86"/>
    <mergeCell ref="B80:B86"/>
    <mergeCell ref="A87:A93"/>
    <mergeCell ref="B87:B93"/>
    <mergeCell ref="A94:A100"/>
    <mergeCell ref="B94:B100"/>
    <mergeCell ref="A101:A107"/>
    <mergeCell ref="B101:B107"/>
    <mergeCell ref="A108:A114"/>
    <mergeCell ref="B108:B114"/>
    <mergeCell ref="A115:A121"/>
    <mergeCell ref="B115:B121"/>
    <mergeCell ref="A122:A128"/>
    <mergeCell ref="B122:B128"/>
    <mergeCell ref="A129:A135"/>
    <mergeCell ref="B129:B135"/>
    <mergeCell ref="A136:A142"/>
    <mergeCell ref="B136:B142"/>
    <mergeCell ref="A143:A149"/>
    <mergeCell ref="B143:B149"/>
    <mergeCell ref="A167:K167"/>
    <mergeCell ref="A150:A156"/>
    <mergeCell ref="B150:B156"/>
    <mergeCell ref="A157:A163"/>
    <mergeCell ref="B157:B163"/>
    <mergeCell ref="A165:K165"/>
    <mergeCell ref="A166:K166"/>
  </mergeCells>
  <pageMargins left="0.51181102362204722" right="0.51181102362204722" top="0.55118110236220474" bottom="0.55118110236220474" header="0" footer="0"/>
  <pageSetup paperSize="9" scale="64" orientation="landscape" horizontalDpi="0" verticalDpi="0" r:id="rId1"/>
  <rowBreaks count="3" manualBreakCount="3">
    <brk id="36" max="10" man="1"/>
    <brk id="79" max="10" man="1"/>
    <brk id="121" max="10" man="1"/>
  </rowBreaks>
  <colBreaks count="2" manualBreakCount="2">
    <brk id="11" max="1048575" man="1"/>
    <brk id="231" max="1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5</vt:lpstr>
      <vt:lpstr>'приложение 1'!Область_печати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Sushentsovaav</dc:creator>
  <cp:lastModifiedBy>Лукомская Анна Алексеевна</cp:lastModifiedBy>
  <cp:lastPrinted>2016-09-26T22:10:37Z</cp:lastPrinted>
  <dcterms:created xsi:type="dcterms:W3CDTF">2016-08-23T21:43:43Z</dcterms:created>
  <dcterms:modified xsi:type="dcterms:W3CDTF">2016-10-17T01:57:07Z</dcterms:modified>
</cp:coreProperties>
</file>