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80" activeTab="0"/>
  </bookViews>
  <sheets>
    <sheet name="Минтай" sheetId="1" r:id="rId1"/>
    <sheet name="Треска" sheetId="2" r:id="rId2"/>
    <sheet name="Камбала" sheetId="3" r:id="rId3"/>
    <sheet name="Палтус Ч" sheetId="4" r:id="rId4"/>
    <sheet name="Палтус Б" sheetId="5" r:id="rId5"/>
    <sheet name="Палтус С" sheetId="6" r:id="rId6"/>
    <sheet name="Терпуг" sheetId="7" r:id="rId7"/>
    <sheet name="Сельдь" sheetId="8" r:id="rId8"/>
    <sheet name="Навага" sheetId="9" r:id="rId9"/>
  </sheets>
  <definedNames/>
  <calcPr fullCalcOnLoad="1"/>
</workbook>
</file>

<file path=xl/sharedStrings.xml><?xml version="1.0" encoding="utf-8"?>
<sst xmlns="http://schemas.openxmlformats.org/spreadsheetml/2006/main" count="228" uniqueCount="66">
  <si>
    <t xml:space="preserve">Наименование </t>
  </si>
  <si>
    <t>Карагинская подзона</t>
  </si>
  <si>
    <t>Петропавловско-Командорская подзона</t>
  </si>
  <si>
    <t>Западно-Камчатская подзона</t>
  </si>
  <si>
    <t>Камчатско-Курильская подзона</t>
  </si>
  <si>
    <t>ВСЕГО</t>
  </si>
  <si>
    <t>ЗАО "Компания Атолл-Запад"</t>
  </si>
  <si>
    <t>ЗАО "Судоверфьрыба"</t>
  </si>
  <si>
    <t>ИП Горбачев Сергей Константинович</t>
  </si>
  <si>
    <t>ИП Козаков Владимир Григорьевич</t>
  </si>
  <si>
    <t>ИП Пархомчук Андрей Николаевич</t>
  </si>
  <si>
    <t>ИП Столярчук Антон Игнатьевич</t>
  </si>
  <si>
    <t>ИП Тимонькин Сергей Сергеевич</t>
  </si>
  <si>
    <t>ОАО "УТРФ-Камчатка"</t>
  </si>
  <si>
    <t>ОАО ОПХ "Петропавловское"</t>
  </si>
  <si>
    <t>ООО "Арс-Фиш"</t>
  </si>
  <si>
    <t>ООО "Биотон"</t>
  </si>
  <si>
    <t>ООО "Дельта Фиш, Лтд."</t>
  </si>
  <si>
    <t>ООО "Камкорн  и Ко"</t>
  </si>
  <si>
    <t>ООО "Корякморепродукт"</t>
  </si>
  <si>
    <t>ООО "Лойд-Фиш"</t>
  </si>
  <si>
    <t>ООО "МАРКУЗ"</t>
  </si>
  <si>
    <t>ООО "Медведь"</t>
  </si>
  <si>
    <t>ООО "Москам"</t>
  </si>
  <si>
    <t>ООО "Октябрьский рыбокомбинат"</t>
  </si>
  <si>
    <t>ООО "Поллукс"</t>
  </si>
  <si>
    <t>ООО "Тымлатский рыбокомбинат"</t>
  </si>
  <si>
    <t>ООО "Фирма "Ничира"</t>
  </si>
  <si>
    <t>ООО "Форк"</t>
  </si>
  <si>
    <t>ООО "Шивелуч"</t>
  </si>
  <si>
    <t>ООО "Юния"</t>
  </si>
  <si>
    <t>РА "колхоз Красный труженик"</t>
  </si>
  <si>
    <t>Рыболовецкий колхоз им. В.И. Ленина</t>
  </si>
  <si>
    <t>Западно-Беринговоморская</t>
  </si>
  <si>
    <t>Охотское море</t>
  </si>
  <si>
    <t>Недоосвоение квот</t>
  </si>
  <si>
    <t>ООО "МарКуз"</t>
  </si>
  <si>
    <t>ПАЛТУС СТРЕЛОЗУБЫЙ</t>
  </si>
  <si>
    <t>СЕЛЬДЬ</t>
  </si>
  <si>
    <t>НАВАГА</t>
  </si>
  <si>
    <t>(тонн)</t>
  </si>
  <si>
    <t>Западно-Беринговоморская зона</t>
  </si>
  <si>
    <t>(Информация предоставлена в соответствии с данными Северо-Восточного территориального управления)</t>
  </si>
  <si>
    <t>Оперативная информация по недоосвоению водных биологических ресурсов в целях прибрежного рыболовства обновляется с 10 по 15 число месяца, следующего за отчетным</t>
  </si>
  <si>
    <t>ТРЕСКА</t>
  </si>
  <si>
    <t>КАМБАЛА</t>
  </si>
  <si>
    <t>Восточно-Камчатская зона</t>
  </si>
  <si>
    <t>ПАЛТУС ЧЕРНЫЙ</t>
  </si>
  <si>
    <t>тонн</t>
  </si>
  <si>
    <t>ТЕРПУГ</t>
  </si>
  <si>
    <t xml:space="preserve">МИНТАЙ </t>
  </si>
  <si>
    <t>ПАЛТУС БЕЛОКОРЫЙ</t>
  </si>
  <si>
    <t xml:space="preserve">       В соответствии с приказом ФАР от 11 декабря 2009 г. № 1155 «О внесении изменений в приказ Федерального агентства по рыболовству от 8 декабря 2009 г. № 1128», выдача разрешений на добычу (вылов) минтая в Западно-Камчатской и Камчатско-Курильской подзонах пользователям, с которыми заключены договоры о закреплении долей квот добычи (вылова) минтая в обеих указанных подзонах, осуществляется по заявлению пользователя с учетом суммирования распределенных ему в соответствии с настоящим Приказом квот добычи (вылова) минтая в этих подзонах, без превышения их суммарного объема.</t>
  </si>
  <si>
    <t>ООО "Поларис"</t>
  </si>
  <si>
    <t>ОАО "Колхоз Октябрь"</t>
  </si>
  <si>
    <t>Чукотская зона</t>
  </si>
  <si>
    <t>ООО "Дельта Фиш, Лтд"</t>
  </si>
  <si>
    <t>АО "Озерновский РКЗ № 55"</t>
  </si>
  <si>
    <t>ООО "Ивнинг Стар"</t>
  </si>
  <si>
    <t>Северо-Курильская зона</t>
  </si>
  <si>
    <t>Восточно-Сахалинская подзона</t>
  </si>
  <si>
    <t>ПАО "Океанрыбфлот"</t>
  </si>
  <si>
    <t>ООО Фирма "Ничира"</t>
  </si>
  <si>
    <t>Северо-Охотоморская подзона</t>
  </si>
  <si>
    <t>АО "Озерновский РКЗ №55"</t>
  </si>
  <si>
    <t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</si>
</sst>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5" xfId="0" applyFont="1" applyFill="1" applyBorder="1" applyAlignment="1">
      <alignment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left" wrapText="1" shrinkToFi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 shrinkToFit="1"/>
    </xf>
    <xf numFmtId="0" fontId="6" fillId="0" borderId="29" xfId="0" applyFont="1" applyFill="1" applyBorder="1" applyAlignment="1">
      <alignment horizontal="left" vertical="top" wrapText="1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6" fillId="0" borderId="32" xfId="0" applyNumberFormat="1" applyFont="1" applyFill="1" applyBorder="1" applyAlignment="1">
      <alignment/>
    </xf>
    <xf numFmtId="172" fontId="6" fillId="0" borderId="33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 vertical="top"/>
    </xf>
    <xf numFmtId="172" fontId="6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wrapText="1" shrinkToFit="1"/>
    </xf>
    <xf numFmtId="172" fontId="4" fillId="0" borderId="12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6" fillId="0" borderId="21" xfId="0" applyNumberFormat="1" applyFont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37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0" fontId="6" fillId="0" borderId="14" xfId="0" applyFont="1" applyFill="1" applyBorder="1" applyAlignment="1">
      <alignment horizontal="left" vertical="top" wrapText="1" shrinkToFit="1"/>
    </xf>
    <xf numFmtId="172" fontId="6" fillId="0" borderId="2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left" vertical="top" wrapText="1" shrinkToFit="1"/>
    </xf>
    <xf numFmtId="172" fontId="6" fillId="0" borderId="39" xfId="0" applyNumberFormat="1" applyFont="1" applyFill="1" applyBorder="1" applyAlignment="1">
      <alignment/>
    </xf>
    <xf numFmtId="172" fontId="6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172" fontId="6" fillId="0" borderId="42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172" fontId="6" fillId="0" borderId="15" xfId="0" applyNumberFormat="1" applyFont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6" fillId="0" borderId="34" xfId="0" applyNumberFormat="1" applyFont="1" applyBorder="1" applyAlignment="1">
      <alignment/>
    </xf>
    <xf numFmtId="172" fontId="6" fillId="0" borderId="44" xfId="0" applyNumberFormat="1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top" wrapText="1" shrinkToFit="1"/>
    </xf>
    <xf numFmtId="0" fontId="6" fillId="0" borderId="48" xfId="0" applyFont="1" applyFill="1" applyBorder="1" applyAlignment="1">
      <alignment horizontal="left" vertical="top" wrapText="1" shrinkToFit="1"/>
    </xf>
    <xf numFmtId="0" fontId="6" fillId="0" borderId="49" xfId="0" applyFont="1" applyFill="1" applyBorder="1" applyAlignment="1">
      <alignment horizontal="left" vertical="top" wrapText="1" shrinkToFit="1"/>
    </xf>
    <xf numFmtId="172" fontId="6" fillId="0" borderId="50" xfId="0" applyNumberFormat="1" applyFont="1" applyBorder="1" applyAlignment="1">
      <alignment/>
    </xf>
    <xf numFmtId="172" fontId="6" fillId="0" borderId="40" xfId="0" applyNumberFormat="1" applyFont="1" applyBorder="1" applyAlignment="1">
      <alignment/>
    </xf>
    <xf numFmtId="0" fontId="6" fillId="0" borderId="51" xfId="0" applyFont="1" applyFill="1" applyBorder="1" applyAlignment="1">
      <alignment horizontal="left" vertical="top" wrapText="1" shrinkToFit="1"/>
    </xf>
    <xf numFmtId="0" fontId="6" fillId="0" borderId="34" xfId="0" applyFont="1" applyFill="1" applyBorder="1" applyAlignment="1">
      <alignment horizontal="left" vertical="top" wrapText="1" shrinkToFit="1"/>
    </xf>
    <xf numFmtId="0" fontId="6" fillId="0" borderId="44" xfId="0" applyFont="1" applyFill="1" applyBorder="1" applyAlignment="1">
      <alignment horizontal="left" vertical="top" wrapText="1" shrinkToFit="1"/>
    </xf>
    <xf numFmtId="172" fontId="6" fillId="0" borderId="42" xfId="0" applyNumberFormat="1" applyFont="1" applyFill="1" applyBorder="1" applyAlignment="1">
      <alignment horizontal="center"/>
    </xf>
    <xf numFmtId="172" fontId="6" fillId="0" borderId="5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/>
    </xf>
    <xf numFmtId="172" fontId="4" fillId="0" borderId="54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55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172" fontId="6" fillId="0" borderId="57" xfId="0" applyNumberFormat="1" applyFont="1" applyFill="1" applyBorder="1" applyAlignment="1">
      <alignment horizontal="center"/>
    </xf>
    <xf numFmtId="172" fontId="6" fillId="0" borderId="5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5" xfId="0" applyFont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55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2" fontId="4" fillId="0" borderId="61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5" fillId="0" borderId="5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55" xfId="0" applyNumberFormat="1" applyFont="1" applyBorder="1" applyAlignment="1">
      <alignment horizontal="right"/>
    </xf>
    <xf numFmtId="172" fontId="4" fillId="0" borderId="39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horizontal="center" vertical="center" wrapText="1"/>
    </xf>
    <xf numFmtId="172" fontId="4" fillId="0" borderId="6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pane xSplit="1" ySplit="8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0" sqref="I30"/>
    </sheetView>
  </sheetViews>
  <sheetFormatPr defaultColWidth="9.00390625" defaultRowHeight="12.75"/>
  <cols>
    <col min="1" max="1" width="40.625" style="1" customWidth="1"/>
    <col min="2" max="2" width="16.00390625" style="2" customWidth="1"/>
    <col min="3" max="3" width="20.75390625" style="2" customWidth="1"/>
    <col min="4" max="4" width="15.625" style="2" customWidth="1"/>
    <col min="5" max="5" width="18.125" style="2" customWidth="1"/>
    <col min="6" max="6" width="15.25390625" style="2" customWidth="1"/>
    <col min="7" max="7" width="13.875" style="2" customWidth="1"/>
    <col min="8" max="9" width="13.75390625" style="2" customWidth="1"/>
    <col min="10" max="16384" width="9.125" style="2" customWidth="1"/>
  </cols>
  <sheetData>
    <row r="1" spans="1:7" ht="37.5" customHeight="1">
      <c r="A1" s="112" t="s">
        <v>65</v>
      </c>
      <c r="B1" s="112"/>
      <c r="C1" s="112"/>
      <c r="D1" s="112"/>
      <c r="E1" s="112"/>
      <c r="F1" s="112"/>
      <c r="G1" s="112"/>
    </row>
    <row r="2" spans="1:7" ht="22.5" customHeight="1">
      <c r="A2" s="113" t="s">
        <v>42</v>
      </c>
      <c r="B2" s="113"/>
      <c r="C2" s="113"/>
      <c r="D2" s="113"/>
      <c r="E2" s="113"/>
      <c r="F2" s="113"/>
      <c r="G2" s="113"/>
    </row>
    <row r="3" spans="1:7" ht="46.5" customHeight="1">
      <c r="A3" s="114" t="s">
        <v>43</v>
      </c>
      <c r="B3" s="114"/>
      <c r="C3" s="114"/>
      <c r="D3" s="114"/>
      <c r="E3" s="114"/>
      <c r="F3" s="114"/>
      <c r="G3" s="114"/>
    </row>
    <row r="4" spans="1:7" ht="24" customHeight="1">
      <c r="A4" s="112" t="s">
        <v>50</v>
      </c>
      <c r="B4" s="112"/>
      <c r="C4" s="112"/>
      <c r="D4" s="112"/>
      <c r="E4" s="112"/>
      <c r="F4" s="112"/>
      <c r="G4" s="112"/>
    </row>
    <row r="5" spans="1:7" ht="22.5" customHeight="1" thickBot="1">
      <c r="A5" s="104" t="s">
        <v>40</v>
      </c>
      <c r="B5" s="104"/>
      <c r="C5" s="104"/>
      <c r="D5" s="104"/>
      <c r="E5" s="104"/>
      <c r="F5" s="104"/>
      <c r="G5" s="104"/>
    </row>
    <row r="6" spans="1:9" ht="39" customHeight="1" thickBot="1">
      <c r="A6" s="105" t="s">
        <v>0</v>
      </c>
      <c r="B6" s="107" t="s">
        <v>35</v>
      </c>
      <c r="C6" s="97" t="s">
        <v>41</v>
      </c>
      <c r="D6" s="109" t="s">
        <v>46</v>
      </c>
      <c r="E6" s="96"/>
      <c r="F6" s="95" t="s">
        <v>34</v>
      </c>
      <c r="G6" s="96"/>
      <c r="H6" s="97" t="s">
        <v>59</v>
      </c>
      <c r="I6" s="97" t="s">
        <v>60</v>
      </c>
    </row>
    <row r="7" spans="1:9" ht="69" customHeight="1" thickBot="1">
      <c r="A7" s="106"/>
      <c r="B7" s="108"/>
      <c r="C7" s="98"/>
      <c r="D7" s="8" t="s">
        <v>1</v>
      </c>
      <c r="E7" s="11" t="s">
        <v>2</v>
      </c>
      <c r="F7" s="8" t="s">
        <v>3</v>
      </c>
      <c r="G7" s="12" t="s">
        <v>4</v>
      </c>
      <c r="H7" s="98"/>
      <c r="I7" s="98"/>
    </row>
    <row r="8" spans="1:9" s="3" customFormat="1" ht="32.25" customHeight="1" thickBot="1">
      <c r="A8" s="13" t="s">
        <v>5</v>
      </c>
      <c r="B8" s="53">
        <f>SUM(B9:B35)</f>
        <v>3739.542</v>
      </c>
      <c r="C8" s="52">
        <f>SUM(C9:C35)</f>
        <v>0.21200000000000002</v>
      </c>
      <c r="D8" s="52">
        <f>SUM(D9:D35)</f>
        <v>0.7200000000000001</v>
      </c>
      <c r="E8" s="52">
        <f>SUM(E9:E35)</f>
        <v>2478.953</v>
      </c>
      <c r="F8" s="99">
        <f>F9+F10+F11+F18+F26+G26+F28+F29+G34+F17+G29+G33+F35+G35+F30</f>
        <v>132.67399999999998</v>
      </c>
      <c r="G8" s="100"/>
      <c r="H8" s="52">
        <f>SUM(H9:H35)</f>
        <v>0.055</v>
      </c>
      <c r="I8" s="52">
        <f>SUM(I9:I35)</f>
        <v>1126.928</v>
      </c>
    </row>
    <row r="9" spans="1:9" ht="30" customHeight="1" hidden="1">
      <c r="A9" s="15" t="s">
        <v>6</v>
      </c>
      <c r="B9" s="40">
        <f>C9+D9+E9+F9+G9+H9+I9</f>
        <v>0</v>
      </c>
      <c r="C9" s="24"/>
      <c r="D9" s="24"/>
      <c r="E9" s="24"/>
      <c r="F9" s="110"/>
      <c r="G9" s="111"/>
      <c r="H9" s="24"/>
      <c r="I9" s="24"/>
    </row>
    <row r="10" spans="1:9" ht="30" customHeight="1">
      <c r="A10" s="15" t="s">
        <v>7</v>
      </c>
      <c r="B10" s="40">
        <f aca="true" t="shared" si="0" ref="B10:B35">C10+D10+E10+F10+G10+H10+I10</f>
        <v>0.405</v>
      </c>
      <c r="C10" s="24"/>
      <c r="D10" s="24"/>
      <c r="E10" s="24"/>
      <c r="F10" s="93">
        <v>0.405</v>
      </c>
      <c r="G10" s="94"/>
      <c r="H10" s="24"/>
      <c r="I10" s="24"/>
    </row>
    <row r="11" spans="1:9" ht="30" customHeight="1">
      <c r="A11" s="15" t="s">
        <v>58</v>
      </c>
      <c r="B11" s="40">
        <f t="shared" si="0"/>
        <v>56.782</v>
      </c>
      <c r="C11" s="24"/>
      <c r="D11" s="24"/>
      <c r="E11" s="24"/>
      <c r="F11" s="24">
        <v>56.782</v>
      </c>
      <c r="G11" s="25"/>
      <c r="H11" s="24"/>
      <c r="I11" s="24"/>
    </row>
    <row r="12" spans="1:9" ht="30" customHeight="1" hidden="1">
      <c r="A12" s="15" t="s">
        <v>8</v>
      </c>
      <c r="B12" s="40">
        <f t="shared" si="0"/>
        <v>0</v>
      </c>
      <c r="C12" s="24"/>
      <c r="D12" s="24"/>
      <c r="E12" s="24"/>
      <c r="F12" s="24"/>
      <c r="G12" s="25"/>
      <c r="H12" s="24"/>
      <c r="I12" s="24"/>
    </row>
    <row r="13" spans="1:9" ht="30" customHeight="1">
      <c r="A13" s="15" t="s">
        <v>9</v>
      </c>
      <c r="B13" s="40">
        <f t="shared" si="0"/>
        <v>1.571</v>
      </c>
      <c r="C13" s="24"/>
      <c r="D13" s="24"/>
      <c r="E13" s="24">
        <v>1.571</v>
      </c>
      <c r="F13" s="24"/>
      <c r="G13" s="25"/>
      <c r="H13" s="24"/>
      <c r="I13" s="24"/>
    </row>
    <row r="14" spans="1:9" ht="30" customHeight="1">
      <c r="A14" s="15" t="s">
        <v>10</v>
      </c>
      <c r="B14" s="40">
        <f t="shared" si="0"/>
        <v>96.967</v>
      </c>
      <c r="C14" s="24"/>
      <c r="D14" s="24"/>
      <c r="E14" s="24">
        <v>96.967</v>
      </c>
      <c r="F14" s="24"/>
      <c r="G14" s="25"/>
      <c r="H14" s="24"/>
      <c r="I14" s="24"/>
    </row>
    <row r="15" spans="1:9" ht="30" customHeight="1">
      <c r="A15" s="15" t="s">
        <v>11</v>
      </c>
      <c r="B15" s="40">
        <f t="shared" si="0"/>
        <v>0.607</v>
      </c>
      <c r="C15" s="24"/>
      <c r="D15" s="24"/>
      <c r="E15" s="24">
        <v>0.607</v>
      </c>
      <c r="F15" s="24"/>
      <c r="G15" s="25"/>
      <c r="H15" s="24"/>
      <c r="I15" s="24"/>
    </row>
    <row r="16" spans="1:9" ht="30" customHeight="1" hidden="1">
      <c r="A16" s="15" t="s">
        <v>12</v>
      </c>
      <c r="B16" s="40">
        <f t="shared" si="0"/>
        <v>0</v>
      </c>
      <c r="C16" s="24"/>
      <c r="D16" s="24"/>
      <c r="E16" s="24"/>
      <c r="F16" s="24"/>
      <c r="G16" s="25"/>
      <c r="H16" s="24"/>
      <c r="I16" s="24"/>
    </row>
    <row r="17" spans="1:9" ht="30" customHeight="1">
      <c r="A17" s="15" t="s">
        <v>54</v>
      </c>
      <c r="B17" s="40">
        <f t="shared" si="0"/>
        <v>12.431</v>
      </c>
      <c r="C17" s="24"/>
      <c r="D17" s="24"/>
      <c r="E17" s="24"/>
      <c r="F17" s="93">
        <v>12.431</v>
      </c>
      <c r="G17" s="94"/>
      <c r="H17" s="24"/>
      <c r="I17" s="24"/>
    </row>
    <row r="18" spans="1:9" ht="30" customHeight="1">
      <c r="A18" s="15" t="s">
        <v>57</v>
      </c>
      <c r="B18" s="40">
        <f t="shared" si="0"/>
        <v>512.894</v>
      </c>
      <c r="C18" s="24"/>
      <c r="D18" s="24"/>
      <c r="E18" s="24">
        <v>512.82</v>
      </c>
      <c r="F18" s="93">
        <v>0.074</v>
      </c>
      <c r="G18" s="94"/>
      <c r="H18" s="24"/>
      <c r="I18" s="24"/>
    </row>
    <row r="19" spans="1:9" ht="30" customHeight="1">
      <c r="A19" s="15" t="s">
        <v>13</v>
      </c>
      <c r="B19" s="40">
        <f t="shared" si="0"/>
        <v>0.086</v>
      </c>
      <c r="C19" s="24"/>
      <c r="D19" s="24"/>
      <c r="E19" s="24">
        <v>0.086</v>
      </c>
      <c r="F19" s="24"/>
      <c r="G19" s="25"/>
      <c r="H19" s="24"/>
      <c r="I19" s="24"/>
    </row>
    <row r="20" spans="1:9" ht="30" customHeight="1">
      <c r="A20" s="15" t="s">
        <v>14</v>
      </c>
      <c r="B20" s="40">
        <f t="shared" si="0"/>
        <v>0.175</v>
      </c>
      <c r="C20" s="24"/>
      <c r="D20" s="24"/>
      <c r="E20" s="24">
        <v>0.175</v>
      </c>
      <c r="F20" s="24"/>
      <c r="G20" s="25"/>
      <c r="H20" s="24"/>
      <c r="I20" s="24"/>
    </row>
    <row r="21" spans="1:9" ht="30" customHeight="1">
      <c r="A21" s="15" t="s">
        <v>15</v>
      </c>
      <c r="B21" s="40">
        <f t="shared" si="0"/>
        <v>0.006</v>
      </c>
      <c r="C21" s="24"/>
      <c r="D21" s="24"/>
      <c r="E21" s="24">
        <v>0.006</v>
      </c>
      <c r="F21" s="24"/>
      <c r="G21" s="25"/>
      <c r="H21" s="24"/>
      <c r="I21" s="24"/>
    </row>
    <row r="22" spans="1:9" ht="30" customHeight="1">
      <c r="A22" s="15" t="s">
        <v>16</v>
      </c>
      <c r="B22" s="40">
        <f t="shared" si="0"/>
        <v>0.021</v>
      </c>
      <c r="C22" s="24"/>
      <c r="D22" s="24">
        <v>0.021</v>
      </c>
      <c r="E22" s="24"/>
      <c r="F22" s="24"/>
      <c r="G22" s="25"/>
      <c r="H22" s="24"/>
      <c r="I22" s="24"/>
    </row>
    <row r="23" spans="1:9" ht="30" customHeight="1" hidden="1">
      <c r="A23" s="15" t="s">
        <v>17</v>
      </c>
      <c r="B23" s="40">
        <f t="shared" si="0"/>
        <v>0</v>
      </c>
      <c r="C23" s="24"/>
      <c r="D23" s="24"/>
      <c r="E23" s="24"/>
      <c r="F23" s="24"/>
      <c r="G23" s="25"/>
      <c r="H23" s="24"/>
      <c r="I23" s="24"/>
    </row>
    <row r="24" spans="1:9" ht="30" customHeight="1">
      <c r="A24" s="15" t="s">
        <v>19</v>
      </c>
      <c r="B24" s="40">
        <f t="shared" si="0"/>
        <v>0.133</v>
      </c>
      <c r="C24" s="24">
        <v>0.04</v>
      </c>
      <c r="D24" s="24">
        <v>0.093</v>
      </c>
      <c r="E24" s="24"/>
      <c r="F24" s="24"/>
      <c r="G24" s="25"/>
      <c r="H24" s="24"/>
      <c r="I24" s="24"/>
    </row>
    <row r="25" spans="1:9" ht="30" customHeight="1">
      <c r="A25" s="15" t="s">
        <v>21</v>
      </c>
      <c r="B25" s="40">
        <f t="shared" si="0"/>
        <v>86.168</v>
      </c>
      <c r="C25" s="24"/>
      <c r="D25" s="24"/>
      <c r="E25" s="24">
        <v>86.168</v>
      </c>
      <c r="F25" s="24"/>
      <c r="G25" s="25"/>
      <c r="H25" s="24"/>
      <c r="I25" s="24"/>
    </row>
    <row r="26" spans="1:9" ht="30" customHeight="1" hidden="1">
      <c r="A26" s="15" t="s">
        <v>22</v>
      </c>
      <c r="B26" s="40">
        <f t="shared" si="0"/>
        <v>0</v>
      </c>
      <c r="C26" s="24"/>
      <c r="D26" s="24"/>
      <c r="E26" s="24"/>
      <c r="F26" s="93"/>
      <c r="G26" s="94"/>
      <c r="H26" s="24"/>
      <c r="I26" s="24"/>
    </row>
    <row r="27" spans="1:9" ht="30" customHeight="1">
      <c r="A27" s="15" t="s">
        <v>23</v>
      </c>
      <c r="B27" s="40">
        <f t="shared" si="0"/>
        <v>15.497</v>
      </c>
      <c r="C27" s="24"/>
      <c r="D27" s="24"/>
      <c r="E27" s="24">
        <v>15.497</v>
      </c>
      <c r="F27" s="24"/>
      <c r="G27" s="25"/>
      <c r="H27" s="24"/>
      <c r="I27" s="24"/>
    </row>
    <row r="28" spans="1:9" ht="30" customHeight="1">
      <c r="A28" s="15" t="s">
        <v>24</v>
      </c>
      <c r="B28" s="40">
        <f t="shared" si="0"/>
        <v>2.158</v>
      </c>
      <c r="C28" s="24"/>
      <c r="D28" s="24"/>
      <c r="E28" s="24"/>
      <c r="F28" s="93">
        <v>2.158</v>
      </c>
      <c r="G28" s="94"/>
      <c r="H28" s="24"/>
      <c r="I28" s="24"/>
    </row>
    <row r="29" spans="1:9" ht="30" customHeight="1">
      <c r="A29" s="15" t="s">
        <v>53</v>
      </c>
      <c r="B29" s="40">
        <f t="shared" si="0"/>
        <v>1127.784</v>
      </c>
      <c r="C29" s="24">
        <v>0.096</v>
      </c>
      <c r="D29" s="24">
        <v>0.53</v>
      </c>
      <c r="E29" s="24">
        <v>0.004</v>
      </c>
      <c r="F29" s="93">
        <v>0.171</v>
      </c>
      <c r="G29" s="94"/>
      <c r="H29" s="24">
        <v>0.055</v>
      </c>
      <c r="I29" s="24">
        <v>1126.928</v>
      </c>
    </row>
    <row r="30" spans="1:9" ht="30" customHeight="1">
      <c r="A30" s="15" t="s">
        <v>25</v>
      </c>
      <c r="B30" s="40">
        <f t="shared" si="0"/>
        <v>22.243</v>
      </c>
      <c r="C30" s="24">
        <v>0.076</v>
      </c>
      <c r="D30" s="24">
        <v>0.036</v>
      </c>
      <c r="E30" s="24"/>
      <c r="F30" s="93">
        <v>22.131</v>
      </c>
      <c r="G30" s="94"/>
      <c r="H30" s="24"/>
      <c r="I30" s="24"/>
    </row>
    <row r="31" spans="1:9" ht="30" customHeight="1">
      <c r="A31" s="15" t="s">
        <v>26</v>
      </c>
      <c r="B31" s="40">
        <f t="shared" si="0"/>
        <v>0.04</v>
      </c>
      <c r="C31" s="24"/>
      <c r="D31" s="24">
        <v>0.04</v>
      </c>
      <c r="E31" s="24"/>
      <c r="F31" s="24"/>
      <c r="G31" s="25"/>
      <c r="H31" s="24"/>
      <c r="I31" s="24"/>
    </row>
    <row r="32" spans="1:9" ht="30" customHeight="1">
      <c r="A32" s="15" t="s">
        <v>28</v>
      </c>
      <c r="B32" s="40">
        <f t="shared" si="0"/>
        <v>0.087</v>
      </c>
      <c r="C32" s="24"/>
      <c r="D32" s="24"/>
      <c r="E32" s="24">
        <v>0.087</v>
      </c>
      <c r="F32" s="24"/>
      <c r="G32" s="25"/>
      <c r="H32" s="24"/>
      <c r="I32" s="24"/>
    </row>
    <row r="33" spans="1:9" ht="30" customHeight="1">
      <c r="A33" s="15" t="s">
        <v>29</v>
      </c>
      <c r="B33" s="40">
        <f t="shared" si="0"/>
        <v>17.186999999999998</v>
      </c>
      <c r="C33" s="24"/>
      <c r="D33" s="24"/>
      <c r="E33" s="24">
        <v>17.179</v>
      </c>
      <c r="F33" s="24"/>
      <c r="G33" s="25">
        <v>0.008</v>
      </c>
      <c r="H33" s="24"/>
      <c r="I33" s="24"/>
    </row>
    <row r="34" spans="1:9" ht="30" customHeight="1">
      <c r="A34" s="15" t="s">
        <v>31</v>
      </c>
      <c r="B34" s="40">
        <f t="shared" si="0"/>
        <v>0.007</v>
      </c>
      <c r="C34" s="24"/>
      <c r="D34" s="24"/>
      <c r="E34" s="24"/>
      <c r="F34" s="24"/>
      <c r="G34" s="25">
        <v>0.007</v>
      </c>
      <c r="H34" s="24"/>
      <c r="I34" s="24"/>
    </row>
    <row r="35" spans="1:9" ht="30" customHeight="1">
      <c r="A35" s="15" t="s">
        <v>32</v>
      </c>
      <c r="B35" s="40">
        <f t="shared" si="0"/>
        <v>1786.2930000000001</v>
      </c>
      <c r="C35" s="24"/>
      <c r="D35" s="24"/>
      <c r="E35" s="24">
        <v>1747.786</v>
      </c>
      <c r="F35" s="76">
        <v>38.117</v>
      </c>
      <c r="G35" s="51">
        <v>0.39</v>
      </c>
      <c r="H35" s="24"/>
      <c r="I35" s="24"/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/>
      <c r="C37" s="14"/>
      <c r="D37" s="14"/>
      <c r="E37" s="14"/>
      <c r="F37" s="14"/>
      <c r="G37" s="14"/>
    </row>
    <row r="38" spans="1:7" ht="15">
      <c r="A38" s="14"/>
      <c r="B38" s="14"/>
      <c r="C38" s="14"/>
      <c r="D38" s="14"/>
      <c r="E38" s="14"/>
      <c r="F38" s="14"/>
      <c r="G38" s="14"/>
    </row>
    <row r="39" spans="1:7" ht="12.75">
      <c r="A39" s="101" t="s">
        <v>52</v>
      </c>
      <c r="B39" s="102"/>
      <c r="C39" s="102"/>
      <c r="D39" s="102"/>
      <c r="E39" s="102"/>
      <c r="F39" s="102"/>
      <c r="G39" s="102"/>
    </row>
    <row r="40" spans="1:7" ht="12.75">
      <c r="A40" s="102"/>
      <c r="B40" s="102"/>
      <c r="C40" s="102"/>
      <c r="D40" s="102"/>
      <c r="E40" s="102"/>
      <c r="F40" s="102"/>
      <c r="G40" s="102"/>
    </row>
    <row r="41" spans="1:7" ht="12.75">
      <c r="A41" s="102"/>
      <c r="B41" s="102"/>
      <c r="C41" s="102"/>
      <c r="D41" s="102"/>
      <c r="E41" s="102"/>
      <c r="F41" s="102"/>
      <c r="G41" s="102"/>
    </row>
    <row r="42" spans="1:7" ht="12.75">
      <c r="A42" s="102"/>
      <c r="B42" s="102"/>
      <c r="C42" s="102"/>
      <c r="D42" s="102"/>
      <c r="E42" s="102"/>
      <c r="F42" s="102"/>
      <c r="G42" s="102"/>
    </row>
    <row r="43" spans="1:7" ht="12.75">
      <c r="A43" s="103"/>
      <c r="B43" s="103"/>
      <c r="C43" s="103"/>
      <c r="D43" s="103"/>
      <c r="E43" s="103"/>
      <c r="F43" s="103"/>
      <c r="G43" s="103"/>
    </row>
    <row r="44" spans="1:7" ht="15">
      <c r="A44" s="14"/>
      <c r="B44" s="14"/>
      <c r="C44" s="14"/>
      <c r="D44" s="14"/>
      <c r="E44" s="14"/>
      <c r="F44" s="14"/>
      <c r="G44" s="14"/>
    </row>
    <row r="45" spans="1:7" ht="15">
      <c r="A45" s="14"/>
      <c r="B45" s="14"/>
      <c r="C45" s="14"/>
      <c r="D45" s="14"/>
      <c r="E45" s="14"/>
      <c r="F45" s="14"/>
      <c r="G45" s="14"/>
    </row>
    <row r="46" spans="1:7" ht="15">
      <c r="A46" s="14"/>
      <c r="B46" s="14"/>
      <c r="C46" s="14"/>
      <c r="D46" s="14"/>
      <c r="E46" s="14"/>
      <c r="F46" s="14"/>
      <c r="G46" s="14"/>
    </row>
    <row r="47" spans="1:7" ht="15">
      <c r="A47" s="14"/>
      <c r="B47" s="14"/>
      <c r="C47" s="14"/>
      <c r="D47" s="14"/>
      <c r="E47" s="14"/>
      <c r="F47" s="14"/>
      <c r="G47" s="14"/>
    </row>
    <row r="48" spans="1:7" ht="15">
      <c r="A48" s="14"/>
      <c r="B48" s="14"/>
      <c r="C48" s="14"/>
      <c r="D48" s="14"/>
      <c r="E48" s="14"/>
      <c r="F48" s="14"/>
      <c r="G48" s="14"/>
    </row>
    <row r="49" spans="1:7" ht="15">
      <c r="A49" s="14"/>
      <c r="B49" s="14"/>
      <c r="C49" s="14"/>
      <c r="D49" s="14"/>
      <c r="E49" s="14"/>
      <c r="F49" s="14"/>
      <c r="G49" s="14"/>
    </row>
    <row r="50" spans="1:7" ht="15">
      <c r="A50" s="14"/>
      <c r="B50" s="14"/>
      <c r="C50" s="14"/>
      <c r="D50" s="14"/>
      <c r="E50" s="14"/>
      <c r="F50" s="14"/>
      <c r="G50" s="14"/>
    </row>
    <row r="51" spans="1:7" ht="15">
      <c r="A51" s="14"/>
      <c r="B51" s="14"/>
      <c r="C51" s="14"/>
      <c r="D51" s="14"/>
      <c r="E51" s="14"/>
      <c r="F51" s="14"/>
      <c r="G51" s="14"/>
    </row>
    <row r="52" spans="1:7" ht="15">
      <c r="A52" s="14"/>
      <c r="B52" s="14"/>
      <c r="C52" s="14"/>
      <c r="D52" s="14"/>
      <c r="E52" s="14"/>
      <c r="F52" s="14"/>
      <c r="G52" s="14"/>
    </row>
    <row r="53" spans="1:7" ht="15">
      <c r="A53" s="14"/>
      <c r="B53" s="14"/>
      <c r="C53" s="14"/>
      <c r="D53" s="14"/>
      <c r="E53" s="14"/>
      <c r="F53" s="14"/>
      <c r="G53" s="14"/>
    </row>
    <row r="54" spans="1:7" ht="15">
      <c r="A54" s="14"/>
      <c r="B54" s="14"/>
      <c r="C54" s="14"/>
      <c r="D54" s="14"/>
      <c r="E54" s="14"/>
      <c r="F54" s="14"/>
      <c r="G54" s="14"/>
    </row>
    <row r="55" spans="1:7" ht="15">
      <c r="A55" s="14"/>
      <c r="B55" s="14"/>
      <c r="C55" s="14"/>
      <c r="D55" s="14"/>
      <c r="E55" s="14"/>
      <c r="F55" s="14"/>
      <c r="G55" s="14"/>
    </row>
    <row r="56" spans="1:7" ht="15">
      <c r="A56" s="14"/>
      <c r="B56" s="14"/>
      <c r="C56" s="14"/>
      <c r="D56" s="14"/>
      <c r="E56" s="14"/>
      <c r="F56" s="14"/>
      <c r="G56" s="14"/>
    </row>
    <row r="57" spans="1:7" ht="15">
      <c r="A57" s="14"/>
      <c r="B57" s="14"/>
      <c r="C57" s="14"/>
      <c r="D57" s="14"/>
      <c r="E57" s="14"/>
      <c r="F57" s="14"/>
      <c r="G57" s="14"/>
    </row>
    <row r="58" spans="1:7" ht="15">
      <c r="A58" s="14"/>
      <c r="B58" s="14"/>
      <c r="C58" s="14"/>
      <c r="D58" s="14"/>
      <c r="E58" s="14"/>
      <c r="F58" s="14"/>
      <c r="G58" s="14"/>
    </row>
    <row r="59" spans="1:7" ht="15">
      <c r="A59" s="14"/>
      <c r="B59" s="14"/>
      <c r="C59" s="14"/>
      <c r="D59" s="14"/>
      <c r="E59" s="14"/>
      <c r="F59" s="14"/>
      <c r="G59" s="14"/>
    </row>
    <row r="60" spans="1:7" ht="15">
      <c r="A60" s="14"/>
      <c r="B60" s="14"/>
      <c r="C60" s="14"/>
      <c r="D60" s="14"/>
      <c r="E60" s="14"/>
      <c r="F60" s="14"/>
      <c r="G60" s="14"/>
    </row>
    <row r="61" spans="1:7" ht="15">
      <c r="A61" s="14"/>
      <c r="B61" s="14"/>
      <c r="C61" s="14"/>
      <c r="D61" s="14"/>
      <c r="E61" s="14"/>
      <c r="F61" s="14"/>
      <c r="G61" s="14"/>
    </row>
    <row r="62" spans="1:7" ht="15">
      <c r="A62" s="14"/>
      <c r="B62" s="14"/>
      <c r="C62" s="14"/>
      <c r="D62" s="14"/>
      <c r="E62" s="14"/>
      <c r="F62" s="14"/>
      <c r="G62" s="14"/>
    </row>
    <row r="63" spans="1:7" ht="15">
      <c r="A63" s="14"/>
      <c r="B63" s="14"/>
      <c r="C63" s="14"/>
      <c r="D63" s="14"/>
      <c r="E63" s="14"/>
      <c r="F63" s="14"/>
      <c r="G63" s="14"/>
    </row>
    <row r="64" spans="1:7" ht="15">
      <c r="A64" s="14"/>
      <c r="B64" s="14"/>
      <c r="C64" s="14"/>
      <c r="D64" s="14"/>
      <c r="E64" s="14"/>
      <c r="F64" s="14"/>
      <c r="G64" s="14"/>
    </row>
    <row r="65" spans="1:7" ht="15">
      <c r="A65" s="14"/>
      <c r="B65" s="14"/>
      <c r="C65" s="14"/>
      <c r="D65" s="14"/>
      <c r="E65" s="14"/>
      <c r="F65" s="14"/>
      <c r="G65" s="14"/>
    </row>
    <row r="66" spans="1:7" ht="15">
      <c r="A66" s="14"/>
      <c r="B66" s="14"/>
      <c r="C66" s="14"/>
      <c r="D66" s="14"/>
      <c r="E66" s="14"/>
      <c r="F66" s="14"/>
      <c r="G66" s="14"/>
    </row>
    <row r="67" spans="1:7" ht="15">
      <c r="A67" s="14"/>
      <c r="B67" s="14"/>
      <c r="C67" s="14"/>
      <c r="D67" s="14"/>
      <c r="E67" s="14"/>
      <c r="F67" s="14"/>
      <c r="G67" s="14"/>
    </row>
    <row r="68" spans="1:7" ht="15">
      <c r="A68" s="14"/>
      <c r="B68" s="14"/>
      <c r="C68" s="14"/>
      <c r="D68" s="14"/>
      <c r="E68" s="14"/>
      <c r="F68" s="14"/>
      <c r="G68" s="14"/>
    </row>
    <row r="69" spans="1:7" ht="15">
      <c r="A69" s="14"/>
      <c r="B69" s="14"/>
      <c r="C69" s="14"/>
      <c r="D69" s="14"/>
      <c r="E69" s="14"/>
      <c r="F69" s="14"/>
      <c r="G69" s="14"/>
    </row>
    <row r="70" spans="1:7" ht="15">
      <c r="A70" s="14"/>
      <c r="B70" s="14"/>
      <c r="C70" s="14"/>
      <c r="D70" s="14"/>
      <c r="E70" s="14"/>
      <c r="F70" s="14"/>
      <c r="G70" s="14"/>
    </row>
    <row r="71" spans="1:7" ht="15">
      <c r="A71" s="14"/>
      <c r="B71" s="14"/>
      <c r="C71" s="14"/>
      <c r="D71" s="14"/>
      <c r="E71" s="14"/>
      <c r="F71" s="14"/>
      <c r="G71" s="14"/>
    </row>
    <row r="72" spans="1:7" ht="15">
      <c r="A72" s="14"/>
      <c r="B72" s="14"/>
      <c r="C72" s="14"/>
      <c r="D72" s="14"/>
      <c r="E72" s="14"/>
      <c r="F72" s="14"/>
      <c r="G72" s="14"/>
    </row>
    <row r="73" spans="1:7" ht="15">
      <c r="A73" s="14"/>
      <c r="B73" s="14"/>
      <c r="C73" s="14"/>
      <c r="D73" s="14"/>
      <c r="E73" s="14"/>
      <c r="F73" s="14"/>
      <c r="G73" s="14"/>
    </row>
    <row r="74" spans="1:7" ht="15">
      <c r="A74" s="14"/>
      <c r="B74" s="14"/>
      <c r="C74" s="14"/>
      <c r="D74" s="14"/>
      <c r="E74" s="14"/>
      <c r="F74" s="14"/>
      <c r="G74" s="14"/>
    </row>
    <row r="75" spans="1:7" ht="15">
      <c r="A75" s="14"/>
      <c r="B75" s="14"/>
      <c r="C75" s="14"/>
      <c r="D75" s="14"/>
      <c r="E75" s="14"/>
      <c r="F75" s="14"/>
      <c r="G75" s="14"/>
    </row>
    <row r="76" spans="1:7" ht="15">
      <c r="A76" s="14"/>
      <c r="B76" s="14"/>
      <c r="C76" s="14"/>
      <c r="D76" s="14"/>
      <c r="E76" s="14"/>
      <c r="F76" s="14"/>
      <c r="G76" s="14"/>
    </row>
    <row r="77" spans="1:7" ht="15">
      <c r="A77" s="14"/>
      <c r="B77" s="14"/>
      <c r="C77" s="14"/>
      <c r="D77" s="14"/>
      <c r="E77" s="14"/>
      <c r="F77" s="14"/>
      <c r="G77" s="14"/>
    </row>
    <row r="78" spans="1:7" ht="15">
      <c r="A78" s="14"/>
      <c r="B78" s="14"/>
      <c r="C78" s="14"/>
      <c r="D78" s="14"/>
      <c r="E78" s="14"/>
      <c r="F78" s="14"/>
      <c r="G78" s="14"/>
    </row>
    <row r="79" spans="1:7" ht="15">
      <c r="A79" s="14"/>
      <c r="B79" s="14"/>
      <c r="C79" s="14"/>
      <c r="D79" s="14"/>
      <c r="E79" s="14"/>
      <c r="F79" s="14"/>
      <c r="G79" s="14"/>
    </row>
    <row r="80" spans="1:7" ht="15">
      <c r="A80" s="14"/>
      <c r="B80" s="14"/>
      <c r="C80" s="14"/>
      <c r="D80" s="14"/>
      <c r="E80" s="14"/>
      <c r="F80" s="14"/>
      <c r="G80" s="14"/>
    </row>
    <row r="81" spans="1:7" ht="15">
      <c r="A81" s="14"/>
      <c r="B81" s="14"/>
      <c r="C81" s="14"/>
      <c r="D81" s="14"/>
      <c r="E81" s="14"/>
      <c r="F81" s="14"/>
      <c r="G81" s="14"/>
    </row>
    <row r="82" spans="1:7" ht="15">
      <c r="A82" s="14"/>
      <c r="B82" s="14"/>
      <c r="C82" s="14"/>
      <c r="D82" s="14"/>
      <c r="E82" s="14"/>
      <c r="F82" s="14"/>
      <c r="G82" s="14"/>
    </row>
    <row r="83" spans="1:7" ht="15">
      <c r="A83" s="14"/>
      <c r="B83" s="14"/>
      <c r="C83" s="14"/>
      <c r="D83" s="14"/>
      <c r="E83" s="14"/>
      <c r="F83" s="14"/>
      <c r="G83" s="14"/>
    </row>
    <row r="84" spans="1:7" ht="15">
      <c r="A84" s="14"/>
      <c r="B84" s="14"/>
      <c r="C84" s="14"/>
      <c r="D84" s="14"/>
      <c r="E84" s="14"/>
      <c r="F84" s="14"/>
      <c r="G84" s="14"/>
    </row>
    <row r="85" spans="1:7" ht="15">
      <c r="A85" s="14"/>
      <c r="B85" s="14"/>
      <c r="C85" s="14"/>
      <c r="D85" s="14"/>
      <c r="E85" s="14"/>
      <c r="F85" s="14"/>
      <c r="G85" s="14"/>
    </row>
    <row r="86" spans="1:7" ht="15">
      <c r="A86" s="14"/>
      <c r="B86" s="14"/>
      <c r="C86" s="14"/>
      <c r="D86" s="14"/>
      <c r="E86" s="14"/>
      <c r="F86" s="14"/>
      <c r="G86" s="14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4"/>
      <c r="B89" s="14"/>
      <c r="C89" s="14"/>
      <c r="D89" s="14"/>
      <c r="E89" s="14"/>
      <c r="F89" s="14"/>
      <c r="G89" s="14"/>
    </row>
    <row r="90" spans="1:7" ht="15">
      <c r="A90" s="14"/>
      <c r="B90" s="14"/>
      <c r="C90" s="14"/>
      <c r="D90" s="14"/>
      <c r="E90" s="14"/>
      <c r="F90" s="14"/>
      <c r="G90" s="14"/>
    </row>
    <row r="91" spans="1:7" ht="15">
      <c r="A91" s="14"/>
      <c r="B91" s="14"/>
      <c r="C91" s="14"/>
      <c r="D91" s="14"/>
      <c r="E91" s="14"/>
      <c r="F91" s="14"/>
      <c r="G91" s="14"/>
    </row>
    <row r="92" spans="1:7" ht="15">
      <c r="A92" s="14"/>
      <c r="B92" s="14"/>
      <c r="C92" s="14"/>
      <c r="D92" s="14"/>
      <c r="E92" s="14"/>
      <c r="F92" s="14"/>
      <c r="G92" s="14"/>
    </row>
    <row r="93" spans="1:7" ht="15">
      <c r="A93" s="14"/>
      <c r="B93" s="14"/>
      <c r="C93" s="14"/>
      <c r="D93" s="14"/>
      <c r="E93" s="14"/>
      <c r="F93" s="14"/>
      <c r="G93" s="14"/>
    </row>
    <row r="94" spans="1:7" ht="15">
      <c r="A94" s="14"/>
      <c r="B94" s="14"/>
      <c r="C94" s="14"/>
      <c r="D94" s="14"/>
      <c r="E94" s="14"/>
      <c r="F94" s="14"/>
      <c r="G94" s="14"/>
    </row>
    <row r="95" spans="1:7" ht="15">
      <c r="A95" s="14"/>
      <c r="B95" s="14"/>
      <c r="C95" s="14"/>
      <c r="D95" s="14"/>
      <c r="E95" s="14"/>
      <c r="F95" s="14"/>
      <c r="G95" s="14"/>
    </row>
    <row r="96" spans="1:7" ht="15">
      <c r="A96" s="14"/>
      <c r="B96" s="14"/>
      <c r="C96" s="14"/>
      <c r="D96" s="14"/>
      <c r="E96" s="14"/>
      <c r="F96" s="14"/>
      <c r="G96" s="14"/>
    </row>
    <row r="97" spans="1:7" ht="15">
      <c r="A97" s="14"/>
      <c r="B97" s="14"/>
      <c r="C97" s="14"/>
      <c r="D97" s="14"/>
      <c r="E97" s="14"/>
      <c r="F97" s="14"/>
      <c r="G97" s="14"/>
    </row>
    <row r="98" spans="1:7" ht="15">
      <c r="A98" s="14"/>
      <c r="B98" s="14"/>
      <c r="C98" s="14"/>
      <c r="D98" s="14"/>
      <c r="E98" s="14"/>
      <c r="F98" s="14"/>
      <c r="G98" s="14"/>
    </row>
    <row r="99" spans="1:7" ht="15">
      <c r="A99" s="14"/>
      <c r="B99" s="14"/>
      <c r="C99" s="14"/>
      <c r="D99" s="14"/>
      <c r="E99" s="14"/>
      <c r="F99" s="14"/>
      <c r="G99" s="14"/>
    </row>
    <row r="100" spans="1:7" ht="15">
      <c r="A100" s="14"/>
      <c r="B100" s="14"/>
      <c r="C100" s="14"/>
      <c r="D100" s="14"/>
      <c r="E100" s="14"/>
      <c r="F100" s="14"/>
      <c r="G100" s="14"/>
    </row>
    <row r="101" spans="1:7" ht="15">
      <c r="A101" s="14"/>
      <c r="B101" s="14"/>
      <c r="C101" s="14"/>
      <c r="D101" s="14"/>
      <c r="E101" s="14"/>
      <c r="F101" s="14"/>
      <c r="G101" s="14"/>
    </row>
    <row r="102" spans="1:7" ht="15">
      <c r="A102" s="14"/>
      <c r="B102" s="14"/>
      <c r="C102" s="14"/>
      <c r="D102" s="14"/>
      <c r="E102" s="14"/>
      <c r="F102" s="14"/>
      <c r="G102" s="14"/>
    </row>
    <row r="103" spans="1:7" ht="15">
      <c r="A103" s="14"/>
      <c r="B103" s="14"/>
      <c r="C103" s="14"/>
      <c r="D103" s="14"/>
      <c r="E103" s="14"/>
      <c r="F103" s="14"/>
      <c r="G103" s="14"/>
    </row>
    <row r="104" spans="1:7" ht="15">
      <c r="A104" s="14"/>
      <c r="B104" s="14"/>
      <c r="C104" s="14"/>
      <c r="D104" s="14"/>
      <c r="E104" s="14"/>
      <c r="F104" s="14"/>
      <c r="G104" s="14"/>
    </row>
    <row r="105" spans="1:7" ht="15">
      <c r="A105" s="14"/>
      <c r="B105" s="14"/>
      <c r="C105" s="14"/>
      <c r="D105" s="14"/>
      <c r="E105" s="14"/>
      <c r="F105" s="14"/>
      <c r="G105" s="14"/>
    </row>
    <row r="106" spans="1:7" ht="15">
      <c r="A106" s="14"/>
      <c r="B106" s="14"/>
      <c r="C106" s="14"/>
      <c r="D106" s="14"/>
      <c r="E106" s="14"/>
      <c r="F106" s="14"/>
      <c r="G106" s="14"/>
    </row>
    <row r="107" spans="1:7" ht="15">
      <c r="A107" s="14"/>
      <c r="B107" s="14"/>
      <c r="C107" s="14"/>
      <c r="D107" s="14"/>
      <c r="E107" s="14"/>
      <c r="F107" s="14"/>
      <c r="G107" s="14"/>
    </row>
    <row r="108" spans="1:7" ht="15">
      <c r="A108" s="14"/>
      <c r="B108" s="14"/>
      <c r="C108" s="14"/>
      <c r="D108" s="14"/>
      <c r="E108" s="14"/>
      <c r="F108" s="14"/>
      <c r="G108" s="14"/>
    </row>
    <row r="109" spans="1:7" ht="15">
      <c r="A109" s="14"/>
      <c r="B109" s="14"/>
      <c r="C109" s="14"/>
      <c r="D109" s="14"/>
      <c r="E109" s="14"/>
      <c r="F109" s="14"/>
      <c r="G109" s="14"/>
    </row>
    <row r="110" spans="1:7" ht="15">
      <c r="A110" s="14"/>
      <c r="B110" s="14"/>
      <c r="C110" s="14"/>
      <c r="D110" s="14"/>
      <c r="E110" s="14"/>
      <c r="F110" s="14"/>
      <c r="G110" s="14"/>
    </row>
    <row r="111" spans="1:7" ht="15">
      <c r="A111" s="14"/>
      <c r="B111" s="14"/>
      <c r="C111" s="14"/>
      <c r="D111" s="14"/>
      <c r="E111" s="14"/>
      <c r="F111" s="14"/>
      <c r="G111" s="14"/>
    </row>
    <row r="112" spans="1:7" ht="15">
      <c r="A112" s="14"/>
      <c r="B112" s="14"/>
      <c r="C112" s="14"/>
      <c r="D112" s="14"/>
      <c r="E112" s="14"/>
      <c r="F112" s="14"/>
      <c r="G112" s="14"/>
    </row>
    <row r="113" spans="1:7" ht="15">
      <c r="A113" s="14"/>
      <c r="B113" s="14"/>
      <c r="C113" s="14"/>
      <c r="D113" s="14"/>
      <c r="E113" s="14"/>
      <c r="F113" s="14"/>
      <c r="G113" s="14"/>
    </row>
    <row r="114" spans="1:7" ht="15">
      <c r="A114" s="14"/>
      <c r="B114" s="14"/>
      <c r="C114" s="14"/>
      <c r="D114" s="14"/>
      <c r="E114" s="14"/>
      <c r="F114" s="14"/>
      <c r="G114" s="14"/>
    </row>
    <row r="115" spans="1:7" ht="15">
      <c r="A115" s="14"/>
      <c r="B115" s="14"/>
      <c r="C115" s="14"/>
      <c r="D115" s="14"/>
      <c r="E115" s="14"/>
      <c r="F115" s="14"/>
      <c r="G115" s="14"/>
    </row>
    <row r="116" spans="1:7" ht="15">
      <c r="A116" s="14"/>
      <c r="B116" s="14"/>
      <c r="C116" s="14"/>
      <c r="D116" s="14"/>
      <c r="E116" s="14"/>
      <c r="F116" s="14"/>
      <c r="G116" s="14"/>
    </row>
    <row r="117" spans="1:7" ht="15">
      <c r="A117" s="14"/>
      <c r="B117" s="14"/>
      <c r="C117" s="14"/>
      <c r="D117" s="14"/>
      <c r="E117" s="14"/>
      <c r="F117" s="14"/>
      <c r="G117" s="14"/>
    </row>
    <row r="118" spans="1:7" ht="15">
      <c r="A118" s="14"/>
      <c r="B118" s="14"/>
      <c r="C118" s="14"/>
      <c r="D118" s="14"/>
      <c r="E118" s="14"/>
      <c r="F118" s="14"/>
      <c r="G118" s="14"/>
    </row>
    <row r="119" spans="1:7" ht="15">
      <c r="A119" s="14"/>
      <c r="B119" s="14"/>
      <c r="C119" s="14"/>
      <c r="D119" s="14"/>
      <c r="E119" s="14"/>
      <c r="F119" s="14"/>
      <c r="G119" s="14"/>
    </row>
    <row r="120" spans="1:7" ht="15">
      <c r="A120" s="14"/>
      <c r="B120" s="14"/>
      <c r="C120" s="14"/>
      <c r="D120" s="14"/>
      <c r="E120" s="14"/>
      <c r="F120" s="14"/>
      <c r="G120" s="14"/>
    </row>
    <row r="121" spans="1:7" ht="15">
      <c r="A121" s="14"/>
      <c r="B121" s="14"/>
      <c r="C121" s="14"/>
      <c r="D121" s="14"/>
      <c r="E121" s="14"/>
      <c r="F121" s="14"/>
      <c r="G121" s="14"/>
    </row>
    <row r="122" spans="1:7" ht="15">
      <c r="A122" s="14"/>
      <c r="B122" s="14"/>
      <c r="C122" s="14"/>
      <c r="D122" s="14"/>
      <c r="E122" s="14"/>
      <c r="F122" s="14"/>
      <c r="G122" s="14"/>
    </row>
    <row r="123" spans="1:7" ht="15">
      <c r="A123" s="14"/>
      <c r="B123" s="14"/>
      <c r="C123" s="14"/>
      <c r="D123" s="14"/>
      <c r="E123" s="14"/>
      <c r="F123" s="14"/>
      <c r="G123" s="14"/>
    </row>
    <row r="124" spans="1:7" ht="15">
      <c r="A124" s="14"/>
      <c r="B124" s="14"/>
      <c r="C124" s="14"/>
      <c r="D124" s="14"/>
      <c r="E124" s="14"/>
      <c r="F124" s="14"/>
      <c r="G124" s="14"/>
    </row>
    <row r="125" spans="1:7" ht="15">
      <c r="A125" s="14"/>
      <c r="B125" s="14"/>
      <c r="C125" s="14"/>
      <c r="D125" s="14"/>
      <c r="E125" s="14"/>
      <c r="F125" s="14"/>
      <c r="G125" s="14"/>
    </row>
    <row r="126" spans="1:7" ht="15">
      <c r="A126" s="14"/>
      <c r="B126" s="14"/>
      <c r="C126" s="14"/>
      <c r="D126" s="14"/>
      <c r="E126" s="14"/>
      <c r="F126" s="14"/>
      <c r="G126" s="14"/>
    </row>
  </sheetData>
  <sheetProtection/>
  <mergeCells count="22">
    <mergeCell ref="A1:G1"/>
    <mergeCell ref="A2:G2"/>
    <mergeCell ref="A3:G3"/>
    <mergeCell ref="A4:G4"/>
    <mergeCell ref="F10:G10"/>
    <mergeCell ref="A5:G5"/>
    <mergeCell ref="A6:A7"/>
    <mergeCell ref="B6:B7"/>
    <mergeCell ref="C6:C7"/>
    <mergeCell ref="D6:E6"/>
    <mergeCell ref="F30:G30"/>
    <mergeCell ref="F26:G26"/>
    <mergeCell ref="F9:G9"/>
    <mergeCell ref="F17:G17"/>
    <mergeCell ref="F18:G18"/>
    <mergeCell ref="F29:G29"/>
    <mergeCell ref="F28:G28"/>
    <mergeCell ref="F6:G6"/>
    <mergeCell ref="I6:I7"/>
    <mergeCell ref="F8:G8"/>
    <mergeCell ref="A39:G43"/>
    <mergeCell ref="H6:H7"/>
  </mergeCells>
  <printOptions/>
  <pageMargins left="0.3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6" sqref="F26"/>
    </sheetView>
  </sheetViews>
  <sheetFormatPr defaultColWidth="9.00390625" defaultRowHeight="12.75"/>
  <cols>
    <col min="1" max="1" width="39.875" style="4" customWidth="1"/>
    <col min="2" max="2" width="15.625" style="4" customWidth="1"/>
    <col min="3" max="3" width="21.75390625" style="4" customWidth="1"/>
    <col min="4" max="4" width="14.75390625" style="4" customWidth="1"/>
    <col min="5" max="5" width="18.625" style="4" customWidth="1"/>
    <col min="6" max="6" width="15.375" style="4" customWidth="1"/>
    <col min="7" max="7" width="14.25390625" style="4" customWidth="1"/>
    <col min="8" max="8" width="13.125" style="4" customWidth="1"/>
    <col min="9" max="16384" width="9.125" style="4" customWidth="1"/>
  </cols>
  <sheetData>
    <row r="1" spans="1:7" ht="38.25" customHeight="1">
      <c r="A1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1" s="112"/>
      <c r="C1" s="112"/>
      <c r="D1" s="112"/>
      <c r="E1" s="112"/>
      <c r="F1" s="112"/>
      <c r="G1" s="112"/>
    </row>
    <row r="2" spans="1:7" ht="12.75">
      <c r="A2" s="117" t="s">
        <v>42</v>
      </c>
      <c r="B2" s="117"/>
      <c r="C2" s="117"/>
      <c r="D2" s="117"/>
      <c r="E2" s="117"/>
      <c r="F2" s="117"/>
      <c r="G2" s="117"/>
    </row>
    <row r="3" spans="1:7" ht="12.75">
      <c r="A3" s="117"/>
      <c r="B3" s="117"/>
      <c r="C3" s="117"/>
      <c r="D3" s="117"/>
      <c r="E3" s="117"/>
      <c r="F3" s="117"/>
      <c r="G3" s="117"/>
    </row>
    <row r="4" spans="1:7" ht="36" customHeight="1">
      <c r="A4" s="114" t="s">
        <v>43</v>
      </c>
      <c r="B4" s="114"/>
      <c r="C4" s="114"/>
      <c r="D4" s="114"/>
      <c r="E4" s="114"/>
      <c r="F4" s="114"/>
      <c r="G4" s="114"/>
    </row>
    <row r="5" spans="1:7" ht="26.25" customHeight="1">
      <c r="A5" s="112" t="s">
        <v>44</v>
      </c>
      <c r="B5" s="112"/>
      <c r="C5" s="112"/>
      <c r="D5" s="112"/>
      <c r="E5" s="112"/>
      <c r="F5" s="112"/>
      <c r="G5" s="112"/>
    </row>
    <row r="6" spans="1:7" ht="15" customHeight="1" thickBot="1">
      <c r="A6" s="115" t="s">
        <v>40</v>
      </c>
      <c r="B6" s="115"/>
      <c r="C6" s="115"/>
      <c r="D6" s="115"/>
      <c r="E6" s="115"/>
      <c r="F6" s="115"/>
      <c r="G6" s="115"/>
    </row>
    <row r="7" spans="1:8" ht="34.5" customHeight="1" thickBot="1">
      <c r="A7" s="120" t="s">
        <v>0</v>
      </c>
      <c r="B7" s="122" t="s">
        <v>35</v>
      </c>
      <c r="C7" s="105" t="s">
        <v>41</v>
      </c>
      <c r="D7" s="95" t="s">
        <v>46</v>
      </c>
      <c r="E7" s="119"/>
      <c r="F7" s="95" t="s">
        <v>34</v>
      </c>
      <c r="G7" s="96"/>
      <c r="H7" s="97" t="s">
        <v>55</v>
      </c>
    </row>
    <row r="8" spans="1:8" ht="57.75" customHeight="1" thickBot="1">
      <c r="A8" s="121"/>
      <c r="B8" s="123"/>
      <c r="C8" s="118"/>
      <c r="D8" s="10" t="s">
        <v>1</v>
      </c>
      <c r="E8" s="16" t="s">
        <v>2</v>
      </c>
      <c r="F8" s="16" t="s">
        <v>3</v>
      </c>
      <c r="G8" s="9" t="s">
        <v>4</v>
      </c>
      <c r="H8" s="116"/>
    </row>
    <row r="9" spans="1:8" ht="25.5" customHeight="1" thickBot="1">
      <c r="A9" s="45" t="s">
        <v>5</v>
      </c>
      <c r="B9" s="55">
        <f aca="true" t="shared" si="0" ref="B9:H9">SUM(B10:B30)</f>
        <v>1035.557</v>
      </c>
      <c r="C9" s="56">
        <f t="shared" si="0"/>
        <v>0.282</v>
      </c>
      <c r="D9" s="56">
        <f t="shared" si="0"/>
        <v>16.12</v>
      </c>
      <c r="E9" s="56">
        <f t="shared" si="0"/>
        <v>124.44800000000001</v>
      </c>
      <c r="F9" s="56">
        <f t="shared" si="0"/>
        <v>320.385</v>
      </c>
      <c r="G9" s="56">
        <f t="shared" si="0"/>
        <v>574.274</v>
      </c>
      <c r="H9" s="57">
        <f t="shared" si="0"/>
        <v>0.048</v>
      </c>
    </row>
    <row r="10" spans="1:8" ht="24.75" customHeight="1" hidden="1">
      <c r="A10" s="54" t="s">
        <v>8</v>
      </c>
      <c r="B10" s="58">
        <f aca="true" t="shared" si="1" ref="B10:B30">C10+D10+E10+F10+G10+H10</f>
        <v>0</v>
      </c>
      <c r="C10" s="58"/>
      <c r="D10" s="58"/>
      <c r="E10" s="58"/>
      <c r="F10" s="58"/>
      <c r="G10" s="58"/>
      <c r="H10" s="59"/>
    </row>
    <row r="11" spans="1:8" ht="24.75" customHeight="1">
      <c r="A11" s="54" t="s">
        <v>9</v>
      </c>
      <c r="B11" s="58">
        <f t="shared" si="1"/>
        <v>0.009</v>
      </c>
      <c r="C11" s="58"/>
      <c r="D11" s="58"/>
      <c r="E11" s="58">
        <v>0.009</v>
      </c>
      <c r="F11" s="58"/>
      <c r="G11" s="58"/>
      <c r="H11" s="59"/>
    </row>
    <row r="12" spans="1:8" ht="24.75" customHeight="1">
      <c r="A12" s="54" t="s">
        <v>10</v>
      </c>
      <c r="B12" s="58">
        <f t="shared" si="1"/>
        <v>0.014</v>
      </c>
      <c r="C12" s="58"/>
      <c r="D12" s="58"/>
      <c r="E12" s="58">
        <v>0.014</v>
      </c>
      <c r="F12" s="58"/>
      <c r="G12" s="58"/>
      <c r="H12" s="59"/>
    </row>
    <row r="13" spans="1:8" ht="24.75" customHeight="1">
      <c r="A13" s="54" t="s">
        <v>11</v>
      </c>
      <c r="B13" s="58">
        <f t="shared" si="1"/>
        <v>0.756</v>
      </c>
      <c r="C13" s="58"/>
      <c r="D13" s="58"/>
      <c r="E13" s="58">
        <v>0.756</v>
      </c>
      <c r="F13" s="58"/>
      <c r="G13" s="58"/>
      <c r="H13" s="59"/>
    </row>
    <row r="14" spans="1:8" ht="24.75" customHeight="1" hidden="1">
      <c r="A14" s="54" t="s">
        <v>12</v>
      </c>
      <c r="B14" s="58">
        <f t="shared" si="1"/>
        <v>0</v>
      </c>
      <c r="C14" s="58"/>
      <c r="D14" s="58"/>
      <c r="E14" s="58"/>
      <c r="F14" s="58"/>
      <c r="G14" s="58"/>
      <c r="H14" s="59"/>
    </row>
    <row r="15" spans="1:8" ht="24.75" customHeight="1">
      <c r="A15" s="54" t="s">
        <v>54</v>
      </c>
      <c r="B15" s="58">
        <f t="shared" si="1"/>
        <v>168.66899999999998</v>
      </c>
      <c r="C15" s="58"/>
      <c r="D15" s="58"/>
      <c r="E15" s="58"/>
      <c r="F15" s="58">
        <v>123.509</v>
      </c>
      <c r="G15" s="58">
        <v>45.16</v>
      </c>
      <c r="H15" s="59"/>
    </row>
    <row r="16" spans="1:8" ht="24.75" customHeight="1">
      <c r="A16" s="54" t="s">
        <v>57</v>
      </c>
      <c r="B16" s="58">
        <f t="shared" si="1"/>
        <v>280.98199999999997</v>
      </c>
      <c r="C16" s="58"/>
      <c r="D16" s="58"/>
      <c r="E16" s="58">
        <v>11.852</v>
      </c>
      <c r="F16" s="58"/>
      <c r="G16" s="58">
        <v>269.13</v>
      </c>
      <c r="H16" s="59"/>
    </row>
    <row r="17" spans="1:8" ht="24.75" customHeight="1">
      <c r="A17" s="54" t="s">
        <v>14</v>
      </c>
      <c r="B17" s="58">
        <f t="shared" si="1"/>
        <v>1.986</v>
      </c>
      <c r="C17" s="58"/>
      <c r="D17" s="58"/>
      <c r="E17" s="58">
        <v>1.986</v>
      </c>
      <c r="F17" s="58"/>
      <c r="G17" s="58"/>
      <c r="H17" s="59"/>
    </row>
    <row r="18" spans="1:8" ht="24.75" customHeight="1">
      <c r="A18" s="54" t="s">
        <v>15</v>
      </c>
      <c r="B18" s="58">
        <f t="shared" si="1"/>
        <v>0.064</v>
      </c>
      <c r="C18" s="58"/>
      <c r="D18" s="58"/>
      <c r="E18" s="58">
        <v>0.064</v>
      </c>
      <c r="F18" s="58"/>
      <c r="G18" s="58"/>
      <c r="H18" s="59"/>
    </row>
    <row r="19" spans="1:8" ht="24.75" customHeight="1">
      <c r="A19" s="54" t="s">
        <v>16</v>
      </c>
      <c r="B19" s="58">
        <f t="shared" si="1"/>
        <v>9.95</v>
      </c>
      <c r="C19" s="58"/>
      <c r="D19" s="58">
        <v>9.95</v>
      </c>
      <c r="E19" s="58"/>
      <c r="F19" s="58"/>
      <c r="G19" s="58"/>
      <c r="H19" s="59"/>
    </row>
    <row r="20" spans="1:8" ht="24.75" customHeight="1">
      <c r="A20" s="54" t="s">
        <v>17</v>
      </c>
      <c r="B20" s="58">
        <f t="shared" si="1"/>
        <v>78.034</v>
      </c>
      <c r="C20" s="58"/>
      <c r="D20" s="58"/>
      <c r="E20" s="58">
        <v>78.034</v>
      </c>
      <c r="F20" s="58"/>
      <c r="G20" s="58"/>
      <c r="H20" s="59"/>
    </row>
    <row r="21" spans="1:8" ht="24.75" customHeight="1">
      <c r="A21" s="54" t="s">
        <v>19</v>
      </c>
      <c r="B21" s="58">
        <f t="shared" si="1"/>
        <v>0.14600000000000002</v>
      </c>
      <c r="C21" s="58">
        <v>0.029</v>
      </c>
      <c r="D21" s="58">
        <v>0.117</v>
      </c>
      <c r="E21" s="58"/>
      <c r="F21" s="58"/>
      <c r="G21" s="58"/>
      <c r="H21" s="59"/>
    </row>
    <row r="22" spans="1:8" ht="24.75" customHeight="1">
      <c r="A22" s="54" t="s">
        <v>36</v>
      </c>
      <c r="B22" s="58">
        <f t="shared" si="1"/>
        <v>0.024</v>
      </c>
      <c r="C22" s="58"/>
      <c r="D22" s="58"/>
      <c r="E22" s="58">
        <v>0.024</v>
      </c>
      <c r="F22" s="58"/>
      <c r="G22" s="58"/>
      <c r="H22" s="59"/>
    </row>
    <row r="23" spans="1:8" ht="24.75" customHeight="1">
      <c r="A23" s="54" t="s">
        <v>24</v>
      </c>
      <c r="B23" s="58">
        <f t="shared" si="1"/>
        <v>254.054</v>
      </c>
      <c r="C23" s="58"/>
      <c r="D23" s="58"/>
      <c r="E23" s="58"/>
      <c r="F23" s="58">
        <v>0.07</v>
      </c>
      <c r="G23" s="58">
        <v>253.984</v>
      </c>
      <c r="H23" s="59"/>
    </row>
    <row r="24" spans="1:8" ht="24.75" customHeight="1">
      <c r="A24" s="54" t="s">
        <v>53</v>
      </c>
      <c r="B24" s="58">
        <f t="shared" si="1"/>
        <v>94.20800000000001</v>
      </c>
      <c r="C24" s="58">
        <v>0.006</v>
      </c>
      <c r="D24" s="58">
        <v>1.12</v>
      </c>
      <c r="E24" s="58"/>
      <c r="F24" s="58">
        <v>93.034</v>
      </c>
      <c r="G24" s="58"/>
      <c r="H24" s="60">
        <v>0.048</v>
      </c>
    </row>
    <row r="25" spans="1:8" ht="24.75" customHeight="1">
      <c r="A25" s="54" t="s">
        <v>25</v>
      </c>
      <c r="B25" s="58">
        <f t="shared" si="1"/>
        <v>103.941</v>
      </c>
      <c r="C25" s="58">
        <v>0.073</v>
      </c>
      <c r="D25" s="58">
        <v>0.096</v>
      </c>
      <c r="E25" s="58"/>
      <c r="F25" s="58">
        <v>103.772</v>
      </c>
      <c r="G25" s="58"/>
      <c r="H25" s="59"/>
    </row>
    <row r="26" spans="1:8" ht="24.75" customHeight="1">
      <c r="A26" s="54" t="s">
        <v>26</v>
      </c>
      <c r="B26" s="58">
        <f t="shared" si="1"/>
        <v>0.394</v>
      </c>
      <c r="C26" s="58">
        <v>0.174</v>
      </c>
      <c r="D26" s="58">
        <v>0.22</v>
      </c>
      <c r="E26" s="58"/>
      <c r="F26" s="58"/>
      <c r="G26" s="58"/>
      <c r="H26" s="59"/>
    </row>
    <row r="27" spans="1:8" ht="24.75" customHeight="1">
      <c r="A27" s="54" t="s">
        <v>28</v>
      </c>
      <c r="B27" s="58">
        <f t="shared" si="1"/>
        <v>2.45</v>
      </c>
      <c r="C27" s="58"/>
      <c r="D27" s="58"/>
      <c r="E27" s="58">
        <v>2.45</v>
      </c>
      <c r="F27" s="58"/>
      <c r="G27" s="58"/>
      <c r="H27" s="59"/>
    </row>
    <row r="28" spans="1:8" ht="24.75" customHeight="1">
      <c r="A28" s="54" t="s">
        <v>29</v>
      </c>
      <c r="B28" s="58">
        <f t="shared" si="1"/>
        <v>10.283999999999999</v>
      </c>
      <c r="C28" s="58"/>
      <c r="D28" s="58"/>
      <c r="E28" s="58">
        <v>4.284</v>
      </c>
      <c r="F28" s="58"/>
      <c r="G28" s="58">
        <v>6</v>
      </c>
      <c r="H28" s="59"/>
    </row>
    <row r="29" spans="1:8" ht="24.75" customHeight="1" hidden="1">
      <c r="A29" s="54" t="s">
        <v>30</v>
      </c>
      <c r="B29" s="58">
        <f t="shared" si="1"/>
        <v>0</v>
      </c>
      <c r="C29" s="58"/>
      <c r="D29" s="58"/>
      <c r="E29" s="58"/>
      <c r="F29" s="58"/>
      <c r="G29" s="58"/>
      <c r="H29" s="59"/>
    </row>
    <row r="30" spans="1:8" ht="24.75" customHeight="1">
      <c r="A30" s="54" t="s">
        <v>32</v>
      </c>
      <c r="B30" s="58">
        <f t="shared" si="1"/>
        <v>29.592000000000002</v>
      </c>
      <c r="C30" s="58"/>
      <c r="D30" s="58">
        <v>4.617</v>
      </c>
      <c r="E30" s="58">
        <v>24.975</v>
      </c>
      <c r="F30" s="58"/>
      <c r="G30" s="58"/>
      <c r="H30" s="59"/>
    </row>
    <row r="31" spans="1:8" ht="15.75">
      <c r="A31" s="17"/>
      <c r="B31" s="61"/>
      <c r="C31" s="61"/>
      <c r="D31" s="61"/>
      <c r="E31" s="61"/>
      <c r="F31" s="61"/>
      <c r="G31" s="61"/>
      <c r="H31" s="62"/>
    </row>
    <row r="32" spans="1:8" ht="15.75">
      <c r="A32" s="17"/>
      <c r="B32" s="61"/>
      <c r="C32" s="61"/>
      <c r="D32" s="61"/>
      <c r="E32" s="61"/>
      <c r="F32" s="61"/>
      <c r="G32" s="61"/>
      <c r="H32" s="62"/>
    </row>
    <row r="33" spans="1:8" ht="15.75">
      <c r="A33" s="17"/>
      <c r="B33" s="61"/>
      <c r="C33" s="61"/>
      <c r="D33" s="61"/>
      <c r="E33" s="61"/>
      <c r="F33" s="61"/>
      <c r="G33" s="61"/>
      <c r="H33" s="62"/>
    </row>
    <row r="34" spans="1:8" ht="15.75">
      <c r="A34" s="17"/>
      <c r="B34" s="61"/>
      <c r="C34" s="61"/>
      <c r="D34" s="61"/>
      <c r="E34" s="61"/>
      <c r="F34" s="61"/>
      <c r="G34" s="61"/>
      <c r="H34" s="62"/>
    </row>
    <row r="35" spans="1:8" ht="15.75">
      <c r="A35" s="17"/>
      <c r="B35" s="61"/>
      <c r="C35" s="61"/>
      <c r="D35" s="61"/>
      <c r="E35" s="61"/>
      <c r="F35" s="61"/>
      <c r="G35" s="61"/>
      <c r="H35" s="62"/>
    </row>
    <row r="36" spans="1:8" ht="15.75">
      <c r="A36" s="17"/>
      <c r="B36" s="61"/>
      <c r="C36" s="61"/>
      <c r="D36" s="61"/>
      <c r="E36" s="61"/>
      <c r="F36" s="61"/>
      <c r="G36" s="61"/>
      <c r="H36" s="62"/>
    </row>
    <row r="37" spans="1:8" ht="15.75">
      <c r="A37" s="17"/>
      <c r="B37" s="61"/>
      <c r="C37" s="61"/>
      <c r="D37" s="61"/>
      <c r="E37" s="61"/>
      <c r="F37" s="61"/>
      <c r="G37" s="61"/>
      <c r="H37" s="62"/>
    </row>
    <row r="38" spans="1:8" ht="15.75">
      <c r="A38" s="17"/>
      <c r="B38" s="61"/>
      <c r="C38" s="61"/>
      <c r="D38" s="61"/>
      <c r="E38" s="61"/>
      <c r="F38" s="61"/>
      <c r="G38" s="61"/>
      <c r="H38" s="62"/>
    </row>
    <row r="39" spans="1:8" ht="15.75">
      <c r="A39" s="17"/>
      <c r="B39" s="61"/>
      <c r="C39" s="61"/>
      <c r="D39" s="61"/>
      <c r="E39" s="61"/>
      <c r="F39" s="61"/>
      <c r="G39" s="61"/>
      <c r="H39" s="62"/>
    </row>
    <row r="40" spans="1:7" ht="15.75">
      <c r="A40" s="17"/>
      <c r="B40" s="18"/>
      <c r="C40" s="18"/>
      <c r="D40" s="18"/>
      <c r="E40" s="18"/>
      <c r="F40" s="18"/>
      <c r="G40" s="18"/>
    </row>
    <row r="41" spans="1:7" ht="15.75">
      <c r="A41" s="17"/>
      <c r="B41" s="18"/>
      <c r="C41" s="18"/>
      <c r="D41" s="18"/>
      <c r="E41" s="18"/>
      <c r="F41" s="18"/>
      <c r="G41" s="18"/>
    </row>
    <row r="42" spans="1:7" ht="15.75">
      <c r="A42" s="17"/>
      <c r="B42" s="18"/>
      <c r="C42" s="18"/>
      <c r="D42" s="18"/>
      <c r="E42" s="18"/>
      <c r="F42" s="18"/>
      <c r="G42" s="18"/>
    </row>
    <row r="43" spans="1:7" ht="15.75">
      <c r="A43" s="17"/>
      <c r="B43" s="18"/>
      <c r="C43" s="18"/>
      <c r="D43" s="18"/>
      <c r="E43" s="18"/>
      <c r="F43" s="18"/>
      <c r="G43" s="18"/>
    </row>
    <row r="44" spans="1:7" ht="15.75">
      <c r="A44" s="17"/>
      <c r="B44" s="18"/>
      <c r="C44" s="18"/>
      <c r="D44" s="18"/>
      <c r="E44" s="18"/>
      <c r="F44" s="18"/>
      <c r="G44" s="18"/>
    </row>
    <row r="45" spans="1:7" ht="15.75">
      <c r="A45" s="17"/>
      <c r="B45" s="18"/>
      <c r="C45" s="18"/>
      <c r="D45" s="18"/>
      <c r="E45" s="18"/>
      <c r="F45" s="18"/>
      <c r="G45" s="18"/>
    </row>
    <row r="46" spans="1:7" ht="15.75">
      <c r="A46" s="17"/>
      <c r="B46" s="18"/>
      <c r="C46" s="18"/>
      <c r="D46" s="18"/>
      <c r="E46" s="18"/>
      <c r="F46" s="18"/>
      <c r="G46" s="18"/>
    </row>
    <row r="47" spans="1:7" ht="15.75">
      <c r="A47" s="17"/>
      <c r="B47" s="18"/>
      <c r="C47" s="18"/>
      <c r="D47" s="18"/>
      <c r="E47" s="18"/>
      <c r="F47" s="18"/>
      <c r="G47" s="18"/>
    </row>
    <row r="48" spans="1:7" ht="15.75">
      <c r="A48" s="17"/>
      <c r="B48" s="18"/>
      <c r="C48" s="18"/>
      <c r="D48" s="18"/>
      <c r="E48" s="18"/>
      <c r="F48" s="18"/>
      <c r="G48" s="18"/>
    </row>
    <row r="49" spans="1:7" ht="15.75">
      <c r="A49" s="17"/>
      <c r="B49" s="18"/>
      <c r="C49" s="18"/>
      <c r="D49" s="18"/>
      <c r="E49" s="18"/>
      <c r="F49" s="18"/>
      <c r="G49" s="18"/>
    </row>
    <row r="50" spans="1:7" ht="15.75">
      <c r="A50" s="17"/>
      <c r="B50" s="18"/>
      <c r="C50" s="18"/>
      <c r="D50" s="18"/>
      <c r="E50" s="18"/>
      <c r="F50" s="18"/>
      <c r="G50" s="18"/>
    </row>
    <row r="51" spans="1:7" ht="15.75">
      <c r="A51" s="17"/>
      <c r="B51" s="18"/>
      <c r="C51" s="18"/>
      <c r="D51" s="18"/>
      <c r="E51" s="18"/>
      <c r="F51" s="18"/>
      <c r="G51" s="18"/>
    </row>
    <row r="52" spans="1:7" ht="15.75">
      <c r="A52" s="17"/>
      <c r="B52" s="18"/>
      <c r="C52" s="18"/>
      <c r="D52" s="18"/>
      <c r="E52" s="18"/>
      <c r="F52" s="18"/>
      <c r="G52" s="18"/>
    </row>
    <row r="53" spans="1:7" ht="15.75">
      <c r="A53" s="17"/>
      <c r="B53" s="18"/>
      <c r="C53" s="18"/>
      <c r="D53" s="18"/>
      <c r="E53" s="18"/>
      <c r="F53" s="18"/>
      <c r="G53" s="18"/>
    </row>
    <row r="54" spans="1:7" ht="15.75">
      <c r="A54" s="17"/>
      <c r="B54" s="18"/>
      <c r="C54" s="18"/>
      <c r="D54" s="18"/>
      <c r="E54" s="18"/>
      <c r="F54" s="18"/>
      <c r="G54" s="18"/>
    </row>
    <row r="55" spans="1:7" ht="15.75">
      <c r="A55" s="17"/>
      <c r="B55" s="18"/>
      <c r="C55" s="18"/>
      <c r="D55" s="18"/>
      <c r="E55" s="18"/>
      <c r="F55" s="18"/>
      <c r="G55" s="18"/>
    </row>
    <row r="56" spans="1:7" ht="15.75">
      <c r="A56" s="17"/>
      <c r="B56" s="18"/>
      <c r="C56" s="18"/>
      <c r="D56" s="18"/>
      <c r="E56" s="18"/>
      <c r="F56" s="18"/>
      <c r="G56" s="18"/>
    </row>
    <row r="57" spans="1:7" ht="15.75">
      <c r="A57" s="17"/>
      <c r="B57" s="18"/>
      <c r="C57" s="18"/>
      <c r="D57" s="18"/>
      <c r="E57" s="18"/>
      <c r="F57" s="18"/>
      <c r="G57" s="18"/>
    </row>
    <row r="58" spans="1:7" ht="15.75">
      <c r="A58" s="17"/>
      <c r="B58" s="18"/>
      <c r="C58" s="18"/>
      <c r="D58" s="18"/>
      <c r="E58" s="18"/>
      <c r="F58" s="18"/>
      <c r="G58" s="18"/>
    </row>
    <row r="59" spans="1:7" ht="15.75">
      <c r="A59" s="17"/>
      <c r="B59" s="18"/>
      <c r="C59" s="18"/>
      <c r="D59" s="18"/>
      <c r="E59" s="18"/>
      <c r="F59" s="18"/>
      <c r="G59" s="18"/>
    </row>
    <row r="60" spans="1:7" ht="15.75">
      <c r="A60" s="17"/>
      <c r="B60" s="18"/>
      <c r="C60" s="18"/>
      <c r="D60" s="18"/>
      <c r="E60" s="18"/>
      <c r="F60" s="18"/>
      <c r="G60" s="18"/>
    </row>
    <row r="61" spans="1:7" ht="15.75">
      <c r="A61" s="17"/>
      <c r="B61" s="18"/>
      <c r="C61" s="18"/>
      <c r="D61" s="18"/>
      <c r="E61" s="18"/>
      <c r="F61" s="18"/>
      <c r="G61" s="18"/>
    </row>
    <row r="62" spans="1:7" ht="15.75">
      <c r="A62" s="17"/>
      <c r="B62" s="18"/>
      <c r="C62" s="18"/>
      <c r="D62" s="18"/>
      <c r="E62" s="18"/>
      <c r="F62" s="18"/>
      <c r="G62" s="18"/>
    </row>
    <row r="63" spans="1:7" ht="15.75">
      <c r="A63" s="17"/>
      <c r="B63" s="18"/>
      <c r="C63" s="18"/>
      <c r="D63" s="18"/>
      <c r="E63" s="18"/>
      <c r="F63" s="18"/>
      <c r="G63" s="18"/>
    </row>
    <row r="64" spans="1:7" ht="15.75">
      <c r="A64" s="17"/>
      <c r="B64" s="18"/>
      <c r="C64" s="18"/>
      <c r="D64" s="18"/>
      <c r="E64" s="18"/>
      <c r="F64" s="18"/>
      <c r="G64" s="18"/>
    </row>
    <row r="65" spans="1:7" ht="15.75">
      <c r="A65" s="17"/>
      <c r="B65" s="18"/>
      <c r="C65" s="18"/>
      <c r="D65" s="18"/>
      <c r="E65" s="18"/>
      <c r="F65" s="18"/>
      <c r="G65" s="18"/>
    </row>
    <row r="66" spans="1:7" ht="15.75">
      <c r="A66" s="17"/>
      <c r="B66" s="18"/>
      <c r="C66" s="18"/>
      <c r="D66" s="18"/>
      <c r="E66" s="18"/>
      <c r="F66" s="18"/>
      <c r="G66" s="18"/>
    </row>
    <row r="67" spans="1:7" ht="15.75">
      <c r="A67" s="17"/>
      <c r="B67" s="18"/>
      <c r="C67" s="18"/>
      <c r="D67" s="18"/>
      <c r="E67" s="18"/>
      <c r="F67" s="18"/>
      <c r="G67" s="18"/>
    </row>
    <row r="68" spans="1:7" ht="15.75">
      <c r="A68" s="17"/>
      <c r="B68" s="18"/>
      <c r="C68" s="18"/>
      <c r="D68" s="18"/>
      <c r="E68" s="18"/>
      <c r="F68" s="18"/>
      <c r="G68" s="18"/>
    </row>
    <row r="69" spans="1:7" ht="15.75">
      <c r="A69" s="17"/>
      <c r="B69" s="18"/>
      <c r="C69" s="18"/>
      <c r="D69" s="18"/>
      <c r="E69" s="18"/>
      <c r="F69" s="18"/>
      <c r="G69" s="18"/>
    </row>
    <row r="70" spans="1:7" ht="15.75">
      <c r="A70" s="17"/>
      <c r="B70" s="18"/>
      <c r="C70" s="18"/>
      <c r="D70" s="18"/>
      <c r="E70" s="18"/>
      <c r="F70" s="18"/>
      <c r="G70" s="18"/>
    </row>
    <row r="71" spans="1:7" ht="15.75">
      <c r="A71" s="17"/>
      <c r="B71" s="18"/>
      <c r="C71" s="18"/>
      <c r="D71" s="18"/>
      <c r="E71" s="18"/>
      <c r="F71" s="18"/>
      <c r="G71" s="18"/>
    </row>
    <row r="72" spans="1:7" ht="15.75">
      <c r="A72" s="17"/>
      <c r="B72" s="18"/>
      <c r="C72" s="18"/>
      <c r="D72" s="18"/>
      <c r="E72" s="18"/>
      <c r="F72" s="18"/>
      <c r="G72" s="18"/>
    </row>
    <row r="73" spans="1:7" ht="15.75">
      <c r="A73" s="17"/>
      <c r="B73" s="18"/>
      <c r="C73" s="18"/>
      <c r="D73" s="18"/>
      <c r="E73" s="18"/>
      <c r="F73" s="18"/>
      <c r="G73" s="18"/>
    </row>
    <row r="74" spans="1:7" ht="15.75">
      <c r="A74" s="17"/>
      <c r="B74" s="18"/>
      <c r="C74" s="18"/>
      <c r="D74" s="18"/>
      <c r="E74" s="18"/>
      <c r="F74" s="18"/>
      <c r="G74" s="18"/>
    </row>
    <row r="75" spans="1:7" ht="15.75">
      <c r="A75" s="17"/>
      <c r="B75" s="18"/>
      <c r="C75" s="18"/>
      <c r="D75" s="18"/>
      <c r="E75" s="18"/>
      <c r="F75" s="18"/>
      <c r="G75" s="18"/>
    </row>
    <row r="76" spans="1:7" ht="15.75">
      <c r="A76" s="17"/>
      <c r="B76" s="18"/>
      <c r="C76" s="18"/>
      <c r="D76" s="18"/>
      <c r="E76" s="18"/>
      <c r="F76" s="18"/>
      <c r="G76" s="18"/>
    </row>
    <row r="77" spans="1:7" ht="15.75">
      <c r="A77" s="17"/>
      <c r="B77" s="18"/>
      <c r="C77" s="18"/>
      <c r="D77" s="18"/>
      <c r="E77" s="18"/>
      <c r="F77" s="18"/>
      <c r="G77" s="18"/>
    </row>
    <row r="78" spans="1:7" ht="15.75">
      <c r="A78" s="17"/>
      <c r="B78" s="18"/>
      <c r="C78" s="18"/>
      <c r="D78" s="18"/>
      <c r="E78" s="18"/>
      <c r="F78" s="18"/>
      <c r="G78" s="18"/>
    </row>
    <row r="79" spans="1:7" ht="15.75">
      <c r="A79" s="17"/>
      <c r="B79" s="18"/>
      <c r="C79" s="18"/>
      <c r="D79" s="18"/>
      <c r="E79" s="18"/>
      <c r="F79" s="18"/>
      <c r="G79" s="18"/>
    </row>
    <row r="80" spans="1:7" ht="15.75">
      <c r="A80" s="17"/>
      <c r="B80" s="18"/>
      <c r="C80" s="18"/>
      <c r="D80" s="18"/>
      <c r="E80" s="18"/>
      <c r="F80" s="18"/>
      <c r="G80" s="18"/>
    </row>
    <row r="81" spans="1:7" ht="15.75">
      <c r="A81" s="17"/>
      <c r="B81" s="18"/>
      <c r="C81" s="18"/>
      <c r="D81" s="18"/>
      <c r="E81" s="18"/>
      <c r="F81" s="18"/>
      <c r="G81" s="18"/>
    </row>
    <row r="82" spans="1:7" ht="15.75">
      <c r="A82" s="17"/>
      <c r="B82" s="18"/>
      <c r="C82" s="18"/>
      <c r="D82" s="18"/>
      <c r="E82" s="18"/>
      <c r="F82" s="18"/>
      <c r="G82" s="18"/>
    </row>
    <row r="83" spans="1:7" ht="15.75">
      <c r="A83" s="17"/>
      <c r="B83" s="18"/>
      <c r="C83" s="18"/>
      <c r="D83" s="18"/>
      <c r="E83" s="18"/>
      <c r="F83" s="18"/>
      <c r="G83" s="18"/>
    </row>
    <row r="84" spans="1:7" ht="15.75">
      <c r="A84" s="17"/>
      <c r="B84" s="18"/>
      <c r="C84" s="18"/>
      <c r="D84" s="18"/>
      <c r="E84" s="18"/>
      <c r="F84" s="18"/>
      <c r="G84" s="18"/>
    </row>
    <row r="85" spans="1:7" ht="15.75">
      <c r="A85" s="17"/>
      <c r="B85" s="18"/>
      <c r="C85" s="18"/>
      <c r="D85" s="18"/>
      <c r="E85" s="18"/>
      <c r="F85" s="18"/>
      <c r="G85" s="18"/>
    </row>
    <row r="86" spans="1:7" ht="15.75">
      <c r="A86" s="17"/>
      <c r="B86" s="18"/>
      <c r="C86" s="18"/>
      <c r="D86" s="18"/>
      <c r="E86" s="18"/>
      <c r="F86" s="18"/>
      <c r="G86" s="18"/>
    </row>
    <row r="87" spans="1:7" ht="15.75">
      <c r="A87" s="17"/>
      <c r="B87" s="18"/>
      <c r="C87" s="18"/>
      <c r="D87" s="18"/>
      <c r="E87" s="18"/>
      <c r="F87" s="18"/>
      <c r="G87" s="18"/>
    </row>
    <row r="88" spans="1:7" ht="15.75">
      <c r="A88" s="17"/>
      <c r="B88" s="18"/>
      <c r="C88" s="18"/>
      <c r="D88" s="18"/>
      <c r="E88" s="18"/>
      <c r="F88" s="18"/>
      <c r="G88" s="18"/>
    </row>
    <row r="89" spans="1:7" ht="15.75">
      <c r="A89" s="17"/>
      <c r="B89" s="18"/>
      <c r="C89" s="18"/>
      <c r="D89" s="18"/>
      <c r="E89" s="18"/>
      <c r="F89" s="18"/>
      <c r="G89" s="18"/>
    </row>
    <row r="90" spans="1:7" ht="15.75">
      <c r="A90" s="17"/>
      <c r="B90" s="18"/>
      <c r="C90" s="18"/>
      <c r="D90" s="18"/>
      <c r="E90" s="18"/>
      <c r="F90" s="18"/>
      <c r="G90" s="18"/>
    </row>
    <row r="91" spans="1:7" ht="15.75">
      <c r="A91" s="17"/>
      <c r="B91" s="18"/>
      <c r="C91" s="18"/>
      <c r="D91" s="18"/>
      <c r="E91" s="18"/>
      <c r="F91" s="18"/>
      <c r="G91" s="18"/>
    </row>
    <row r="92" spans="1:7" ht="15.75">
      <c r="A92" s="17"/>
      <c r="B92" s="18"/>
      <c r="C92" s="18"/>
      <c r="D92" s="18"/>
      <c r="E92" s="18"/>
      <c r="F92" s="18"/>
      <c r="G92" s="18"/>
    </row>
    <row r="93" spans="1:7" ht="15.75">
      <c r="A93" s="17"/>
      <c r="B93" s="18"/>
      <c r="C93" s="18"/>
      <c r="D93" s="18"/>
      <c r="E93" s="18"/>
      <c r="F93" s="18"/>
      <c r="G93" s="18"/>
    </row>
    <row r="94" spans="1:7" ht="15.75">
      <c r="A94" s="17"/>
      <c r="B94" s="18"/>
      <c r="C94" s="18"/>
      <c r="D94" s="18"/>
      <c r="E94" s="18"/>
      <c r="F94" s="18"/>
      <c r="G94" s="18"/>
    </row>
    <row r="95" spans="1:7" ht="15.75">
      <c r="A95" s="17"/>
      <c r="B95" s="18"/>
      <c r="C95" s="18"/>
      <c r="D95" s="18"/>
      <c r="E95" s="18"/>
      <c r="F95" s="18"/>
      <c r="G95" s="18"/>
    </row>
    <row r="96" spans="1:7" ht="15.75">
      <c r="A96" s="17"/>
      <c r="B96" s="18"/>
      <c r="C96" s="18"/>
      <c r="D96" s="18"/>
      <c r="E96" s="18"/>
      <c r="F96" s="18"/>
      <c r="G96" s="18"/>
    </row>
    <row r="97" spans="1:7" ht="15.75">
      <c r="A97" s="17"/>
      <c r="B97" s="18"/>
      <c r="C97" s="18"/>
      <c r="D97" s="18"/>
      <c r="E97" s="18"/>
      <c r="F97" s="18"/>
      <c r="G97" s="18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</sheetData>
  <sheetProtection/>
  <mergeCells count="11">
    <mergeCell ref="A4:G4"/>
    <mergeCell ref="A6:G6"/>
    <mergeCell ref="A5:G5"/>
    <mergeCell ref="H7:H8"/>
    <mergeCell ref="A1:G1"/>
    <mergeCell ref="A2:G3"/>
    <mergeCell ref="C7:C8"/>
    <mergeCell ref="D7:E7"/>
    <mergeCell ref="F7:G7"/>
    <mergeCell ref="A7:A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9" sqref="K19"/>
    </sheetView>
  </sheetViews>
  <sheetFormatPr defaultColWidth="9.00390625" defaultRowHeight="12.75"/>
  <cols>
    <col min="1" max="1" width="40.75390625" style="5" customWidth="1"/>
    <col min="2" max="2" width="15.375" style="5" customWidth="1"/>
    <col min="3" max="3" width="15.125" style="5" customWidth="1"/>
    <col min="4" max="4" width="18.75390625" style="5" customWidth="1"/>
    <col min="5" max="5" width="17.25390625" style="5" customWidth="1"/>
    <col min="6" max="6" width="20.625" style="5" customWidth="1"/>
    <col min="7" max="16384" width="9.125" style="5" customWidth="1"/>
  </cols>
  <sheetData>
    <row r="1" spans="1:7" ht="45.75" customHeight="1">
      <c r="A1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1" s="112"/>
      <c r="C1" s="112"/>
      <c r="D1" s="112"/>
      <c r="E1" s="112"/>
      <c r="F1" s="112"/>
      <c r="G1" s="112"/>
    </row>
    <row r="2" spans="1:7" ht="12.75">
      <c r="A2" s="117" t="s">
        <v>42</v>
      </c>
      <c r="B2" s="117"/>
      <c r="C2" s="117"/>
      <c r="D2" s="117"/>
      <c r="E2" s="117"/>
      <c r="F2" s="117"/>
      <c r="G2" s="117"/>
    </row>
    <row r="3" spans="1:7" ht="13.5" customHeight="1">
      <c r="A3" s="117"/>
      <c r="B3" s="117"/>
      <c r="C3" s="117"/>
      <c r="D3" s="117"/>
      <c r="E3" s="117"/>
      <c r="F3" s="117"/>
      <c r="G3" s="117"/>
    </row>
    <row r="4" spans="1:7" ht="38.25" customHeight="1">
      <c r="A4" s="114" t="s">
        <v>43</v>
      </c>
      <c r="B4" s="114"/>
      <c r="C4" s="114"/>
      <c r="D4" s="114"/>
      <c r="E4" s="114"/>
      <c r="F4" s="114"/>
      <c r="G4" s="114"/>
    </row>
    <row r="5" spans="1:6" ht="15.75">
      <c r="A5" s="126" t="s">
        <v>45</v>
      </c>
      <c r="B5" s="126"/>
      <c r="C5" s="126"/>
      <c r="D5" s="126"/>
      <c r="E5" s="126"/>
      <c r="F5" s="126"/>
    </row>
    <row r="6" spans="1:6" ht="16.5" thickBot="1">
      <c r="A6" s="17"/>
      <c r="B6" s="17"/>
      <c r="C6" s="17"/>
      <c r="D6" s="17"/>
      <c r="E6" s="17"/>
      <c r="F6" s="19" t="s">
        <v>40</v>
      </c>
    </row>
    <row r="7" spans="1:6" ht="30.75" customHeight="1" thickBot="1">
      <c r="A7" s="124" t="s">
        <v>0</v>
      </c>
      <c r="B7" s="122" t="s">
        <v>35</v>
      </c>
      <c r="C7" s="95" t="s">
        <v>46</v>
      </c>
      <c r="D7" s="96"/>
      <c r="E7" s="95" t="s">
        <v>34</v>
      </c>
      <c r="F7" s="96"/>
    </row>
    <row r="8" spans="1:6" ht="46.5" customHeight="1" thickBot="1">
      <c r="A8" s="125"/>
      <c r="B8" s="123"/>
      <c r="C8" s="10" t="s">
        <v>1</v>
      </c>
      <c r="D8" s="16" t="s">
        <v>2</v>
      </c>
      <c r="E8" s="16" t="s">
        <v>3</v>
      </c>
      <c r="F8" s="9" t="s">
        <v>4</v>
      </c>
    </row>
    <row r="9" spans="1:6" ht="34.5" customHeight="1" thickBot="1">
      <c r="A9" s="13" t="s">
        <v>5</v>
      </c>
      <c r="B9" s="63">
        <f>SUM(B10:B37)</f>
        <v>2489.1279999999997</v>
      </c>
      <c r="C9" s="38">
        <f>SUM(C10:C37)</f>
        <v>388.27400000000006</v>
      </c>
      <c r="D9" s="38">
        <f>SUM(D10:D37)</f>
        <v>431.633</v>
      </c>
      <c r="E9" s="38">
        <f>SUM(E10:E37)</f>
        <v>1127.8400000000001</v>
      </c>
      <c r="F9" s="64">
        <f>SUM(F10:F37)</f>
        <v>541.381</v>
      </c>
    </row>
    <row r="10" spans="1:6" ht="24.75" customHeight="1" hidden="1">
      <c r="A10" s="20" t="s">
        <v>6</v>
      </c>
      <c r="B10" s="39">
        <f aca="true" t="shared" si="0" ref="B10:B37">C10+D10+E10+F10</f>
        <v>0</v>
      </c>
      <c r="C10" s="24"/>
      <c r="D10" s="24"/>
      <c r="E10" s="24"/>
      <c r="F10" s="25"/>
    </row>
    <row r="11" spans="1:6" ht="24.75" customHeight="1">
      <c r="A11" s="20" t="s">
        <v>7</v>
      </c>
      <c r="B11" s="39">
        <f t="shared" si="0"/>
        <v>109.114</v>
      </c>
      <c r="C11" s="24"/>
      <c r="D11" s="24">
        <v>16.143</v>
      </c>
      <c r="E11" s="24"/>
      <c r="F11" s="25">
        <v>92.971</v>
      </c>
    </row>
    <row r="12" spans="1:6" ht="24.75" customHeight="1" hidden="1">
      <c r="A12" s="20" t="s">
        <v>58</v>
      </c>
      <c r="B12" s="40">
        <f t="shared" si="0"/>
        <v>0</v>
      </c>
      <c r="C12" s="24"/>
      <c r="D12" s="24"/>
      <c r="E12" s="24"/>
      <c r="F12" s="25"/>
    </row>
    <row r="13" spans="1:6" ht="24.75" customHeight="1" hidden="1">
      <c r="A13" s="20" t="s">
        <v>8</v>
      </c>
      <c r="B13" s="39">
        <f t="shared" si="0"/>
        <v>0</v>
      </c>
      <c r="C13" s="24"/>
      <c r="D13" s="24"/>
      <c r="E13" s="24"/>
      <c r="F13" s="25"/>
    </row>
    <row r="14" spans="1:6" ht="24.75" customHeight="1">
      <c r="A14" s="20" t="s">
        <v>9</v>
      </c>
      <c r="B14" s="39">
        <f t="shared" si="0"/>
        <v>0.043</v>
      </c>
      <c r="C14" s="24"/>
      <c r="D14" s="24">
        <v>0.043</v>
      </c>
      <c r="E14" s="24"/>
      <c r="F14" s="25"/>
    </row>
    <row r="15" spans="1:6" ht="24.75" customHeight="1">
      <c r="A15" s="20" t="s">
        <v>10</v>
      </c>
      <c r="B15" s="40">
        <f t="shared" si="0"/>
        <v>0.084</v>
      </c>
      <c r="C15" s="24"/>
      <c r="D15" s="24">
        <v>0.084</v>
      </c>
      <c r="E15" s="24"/>
      <c r="F15" s="25"/>
    </row>
    <row r="16" spans="1:6" ht="24.75" customHeight="1">
      <c r="A16" s="20" t="s">
        <v>11</v>
      </c>
      <c r="B16" s="39">
        <f t="shared" si="0"/>
        <v>1.107</v>
      </c>
      <c r="C16" s="24"/>
      <c r="D16" s="24">
        <v>1.107</v>
      </c>
      <c r="E16" s="24"/>
      <c r="F16" s="25"/>
    </row>
    <row r="17" spans="1:6" ht="24.75" customHeight="1" hidden="1">
      <c r="A17" s="20" t="s">
        <v>12</v>
      </c>
      <c r="B17" s="40">
        <f t="shared" si="0"/>
        <v>0</v>
      </c>
      <c r="C17" s="24"/>
      <c r="D17" s="24"/>
      <c r="E17" s="24"/>
      <c r="F17" s="25"/>
    </row>
    <row r="18" spans="1:6" ht="24.75" customHeight="1">
      <c r="A18" s="20" t="s">
        <v>54</v>
      </c>
      <c r="B18" s="40">
        <f t="shared" si="0"/>
        <v>179.873</v>
      </c>
      <c r="C18" s="24"/>
      <c r="D18" s="24"/>
      <c r="E18" s="24">
        <v>143.957</v>
      </c>
      <c r="F18" s="25">
        <v>35.916</v>
      </c>
    </row>
    <row r="19" spans="1:6" ht="24.75" customHeight="1">
      <c r="A19" s="20" t="s">
        <v>57</v>
      </c>
      <c r="B19" s="40">
        <f t="shared" si="0"/>
        <v>33.531</v>
      </c>
      <c r="C19" s="24"/>
      <c r="D19" s="24">
        <v>33.519</v>
      </c>
      <c r="E19" s="24"/>
      <c r="F19" s="25">
        <v>0.012</v>
      </c>
    </row>
    <row r="20" spans="1:6" ht="24.75" customHeight="1" hidden="1">
      <c r="A20" s="20" t="s">
        <v>13</v>
      </c>
      <c r="B20" s="39">
        <f t="shared" si="0"/>
        <v>0</v>
      </c>
      <c r="C20" s="24"/>
      <c r="D20" s="24"/>
      <c r="E20" s="24"/>
      <c r="F20" s="25"/>
    </row>
    <row r="21" spans="1:6" ht="24.75" customHeight="1">
      <c r="A21" s="20" t="s">
        <v>14</v>
      </c>
      <c r="B21" s="39">
        <f t="shared" si="0"/>
        <v>2.943</v>
      </c>
      <c r="C21" s="24"/>
      <c r="D21" s="24">
        <v>0.029</v>
      </c>
      <c r="E21" s="24"/>
      <c r="F21" s="25">
        <v>2.914</v>
      </c>
    </row>
    <row r="22" spans="1:6" ht="24.75" customHeight="1">
      <c r="A22" s="20" t="s">
        <v>15</v>
      </c>
      <c r="B22" s="39">
        <f t="shared" si="0"/>
        <v>0.036</v>
      </c>
      <c r="C22" s="24"/>
      <c r="D22" s="24">
        <v>0.036</v>
      </c>
      <c r="E22" s="24"/>
      <c r="F22" s="25"/>
    </row>
    <row r="23" spans="1:6" ht="24.75" customHeight="1" hidden="1">
      <c r="A23" s="20" t="s">
        <v>16</v>
      </c>
      <c r="B23" s="40">
        <f t="shared" si="0"/>
        <v>0</v>
      </c>
      <c r="C23" s="24"/>
      <c r="D23" s="24"/>
      <c r="E23" s="24"/>
      <c r="F23" s="25"/>
    </row>
    <row r="24" spans="1:6" ht="24.75" customHeight="1">
      <c r="A24" s="20" t="s">
        <v>17</v>
      </c>
      <c r="B24" s="40">
        <f t="shared" si="0"/>
        <v>87.402</v>
      </c>
      <c r="C24" s="24"/>
      <c r="D24" s="24">
        <v>87.402</v>
      </c>
      <c r="E24" s="24"/>
      <c r="F24" s="25"/>
    </row>
    <row r="25" spans="1:6" ht="24.75" customHeight="1">
      <c r="A25" s="20" t="s">
        <v>19</v>
      </c>
      <c r="B25" s="39">
        <f t="shared" si="0"/>
        <v>543.1179999999999</v>
      </c>
      <c r="C25" s="24">
        <v>0.079</v>
      </c>
      <c r="D25" s="24"/>
      <c r="E25" s="24">
        <v>543.039</v>
      </c>
      <c r="F25" s="25"/>
    </row>
    <row r="26" spans="1:6" ht="24.75" customHeight="1">
      <c r="A26" s="20" t="s">
        <v>36</v>
      </c>
      <c r="B26" s="40">
        <f t="shared" si="0"/>
        <v>0.045</v>
      </c>
      <c r="C26" s="24"/>
      <c r="D26" s="24">
        <v>0.045</v>
      </c>
      <c r="E26" s="24"/>
      <c r="F26" s="25"/>
    </row>
    <row r="27" spans="1:6" ht="24.75" customHeight="1" hidden="1">
      <c r="A27" s="20" t="s">
        <v>22</v>
      </c>
      <c r="B27" s="39">
        <f t="shared" si="0"/>
        <v>0</v>
      </c>
      <c r="C27" s="24"/>
      <c r="D27" s="24"/>
      <c r="E27" s="24"/>
      <c r="F27" s="25"/>
    </row>
    <row r="28" spans="1:6" ht="24.75" customHeight="1">
      <c r="A28" s="20" t="s">
        <v>23</v>
      </c>
      <c r="B28" s="40">
        <f t="shared" si="0"/>
        <v>0.204</v>
      </c>
      <c r="C28" s="24"/>
      <c r="D28" s="24">
        <v>0.204</v>
      </c>
      <c r="E28" s="24"/>
      <c r="F28" s="25"/>
    </row>
    <row r="29" spans="1:6" ht="24.75" customHeight="1">
      <c r="A29" s="20" t="s">
        <v>24</v>
      </c>
      <c r="B29" s="40">
        <f t="shared" si="0"/>
        <v>5.723</v>
      </c>
      <c r="C29" s="24"/>
      <c r="D29" s="24"/>
      <c r="E29" s="24">
        <v>0.213</v>
      </c>
      <c r="F29" s="25">
        <v>5.51</v>
      </c>
    </row>
    <row r="30" spans="1:6" ht="24.75" customHeight="1">
      <c r="A30" s="20" t="s">
        <v>53</v>
      </c>
      <c r="B30" s="40">
        <f t="shared" si="0"/>
        <v>68.545</v>
      </c>
      <c r="C30" s="24">
        <v>62.139</v>
      </c>
      <c r="D30" s="24">
        <v>3.393</v>
      </c>
      <c r="E30" s="24">
        <v>2.988</v>
      </c>
      <c r="F30" s="25">
        <v>0.025</v>
      </c>
    </row>
    <row r="31" spans="1:6" ht="24.75" customHeight="1">
      <c r="A31" s="20" t="s">
        <v>25</v>
      </c>
      <c r="B31" s="40">
        <f t="shared" si="0"/>
        <v>873.011</v>
      </c>
      <c r="C31" s="24">
        <v>324.605</v>
      </c>
      <c r="D31" s="24"/>
      <c r="E31" s="24">
        <v>165.503</v>
      </c>
      <c r="F31" s="25">
        <v>382.903</v>
      </c>
    </row>
    <row r="32" spans="1:6" ht="24.75" customHeight="1">
      <c r="A32" s="20" t="s">
        <v>26</v>
      </c>
      <c r="B32" s="40">
        <f t="shared" si="0"/>
        <v>1.451</v>
      </c>
      <c r="C32" s="24">
        <v>1.451</v>
      </c>
      <c r="D32" s="24"/>
      <c r="E32" s="24"/>
      <c r="F32" s="25"/>
    </row>
    <row r="33" spans="1:6" ht="24.75" customHeight="1">
      <c r="A33" s="20" t="s">
        <v>28</v>
      </c>
      <c r="B33" s="39">
        <f t="shared" si="0"/>
        <v>3.95</v>
      </c>
      <c r="C33" s="24"/>
      <c r="D33" s="24">
        <v>3.95</v>
      </c>
      <c r="E33" s="24"/>
      <c r="F33" s="25"/>
    </row>
    <row r="34" spans="1:6" ht="24.75" customHeight="1">
      <c r="A34" s="20" t="s">
        <v>29</v>
      </c>
      <c r="B34" s="39">
        <f t="shared" si="0"/>
        <v>46.197</v>
      </c>
      <c r="C34" s="24"/>
      <c r="D34" s="24">
        <v>25.262</v>
      </c>
      <c r="E34" s="24"/>
      <c r="F34" s="25">
        <v>20.935</v>
      </c>
    </row>
    <row r="35" spans="1:6" ht="24.75" customHeight="1" hidden="1">
      <c r="A35" s="20" t="s">
        <v>30</v>
      </c>
      <c r="B35" s="40">
        <f t="shared" si="0"/>
        <v>0</v>
      </c>
      <c r="C35" s="24"/>
      <c r="D35" s="24"/>
      <c r="E35" s="24"/>
      <c r="F35" s="25"/>
    </row>
    <row r="36" spans="1:6" ht="24.75" customHeight="1">
      <c r="A36" s="20" t="s">
        <v>31</v>
      </c>
      <c r="B36" s="40">
        <f t="shared" si="0"/>
        <v>0.004</v>
      </c>
      <c r="C36" s="24"/>
      <c r="D36" s="24"/>
      <c r="E36" s="24"/>
      <c r="F36" s="25">
        <v>0.004</v>
      </c>
    </row>
    <row r="37" spans="1:6" ht="24.75" customHeight="1">
      <c r="A37" s="20" t="s">
        <v>32</v>
      </c>
      <c r="B37" s="39">
        <f t="shared" si="0"/>
        <v>532.7470000000001</v>
      </c>
      <c r="C37" s="24"/>
      <c r="D37" s="24">
        <v>260.416</v>
      </c>
      <c r="E37" s="24">
        <v>272.14</v>
      </c>
      <c r="F37" s="25">
        <v>0.191</v>
      </c>
    </row>
  </sheetData>
  <sheetProtection/>
  <mergeCells count="8">
    <mergeCell ref="C7:D7"/>
    <mergeCell ref="E7:F7"/>
    <mergeCell ref="A7:A8"/>
    <mergeCell ref="B7:B8"/>
    <mergeCell ref="A1:G1"/>
    <mergeCell ref="A4:G4"/>
    <mergeCell ref="A5:F5"/>
    <mergeCell ref="A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1" sqref="C21"/>
    </sheetView>
  </sheetViews>
  <sheetFormatPr defaultColWidth="9.00390625" defaultRowHeight="12.75"/>
  <cols>
    <col min="1" max="1" width="39.25390625" style="4" customWidth="1"/>
    <col min="2" max="2" width="15.25390625" style="4" customWidth="1"/>
    <col min="3" max="3" width="26.125" style="4" customWidth="1"/>
    <col min="4" max="4" width="19.625" style="4" customWidth="1"/>
    <col min="5" max="5" width="22.875" style="4" customWidth="1"/>
    <col min="6" max="7" width="17.125" style="4" customWidth="1"/>
    <col min="8" max="16384" width="9.125" style="4" customWidth="1"/>
  </cols>
  <sheetData>
    <row r="2" spans="1:7" ht="38.25" customHeight="1">
      <c r="A2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2" s="112"/>
      <c r="C2" s="112"/>
      <c r="D2" s="112"/>
      <c r="E2" s="112"/>
      <c r="F2" s="112"/>
      <c r="G2" s="112"/>
    </row>
    <row r="3" spans="1:5" ht="28.5" customHeight="1">
      <c r="A3" s="113" t="s">
        <v>42</v>
      </c>
      <c r="B3" s="113"/>
      <c r="C3" s="113"/>
      <c r="D3" s="113"/>
      <c r="E3" s="113"/>
    </row>
    <row r="4" spans="1:5" ht="41.25" customHeight="1">
      <c r="A4" s="114" t="s">
        <v>43</v>
      </c>
      <c r="B4" s="114"/>
      <c r="C4" s="114"/>
      <c r="D4" s="114"/>
      <c r="E4" s="114"/>
    </row>
    <row r="5" spans="1:5" ht="30" customHeight="1">
      <c r="A5" s="112" t="s">
        <v>47</v>
      </c>
      <c r="B5" s="112"/>
      <c r="C5" s="112"/>
      <c r="D5" s="112"/>
      <c r="E5" s="112"/>
    </row>
    <row r="6" spans="1:4" ht="16.5" thickBot="1">
      <c r="A6" s="115" t="str">
        <f>Треска!A6</f>
        <v>(тонн)</v>
      </c>
      <c r="B6" s="115"/>
      <c r="C6" s="115"/>
      <c r="D6" s="115"/>
    </row>
    <row r="7" spans="1:7" ht="48.75" customHeight="1" thickBot="1">
      <c r="A7" s="83" t="s">
        <v>0</v>
      </c>
      <c r="B7" s="75" t="s">
        <v>35</v>
      </c>
      <c r="C7" s="75" t="s">
        <v>41</v>
      </c>
      <c r="D7" s="77" t="s">
        <v>1</v>
      </c>
      <c r="E7" s="16" t="s">
        <v>2</v>
      </c>
      <c r="F7" s="16" t="s">
        <v>4</v>
      </c>
      <c r="G7" s="16" t="s">
        <v>63</v>
      </c>
    </row>
    <row r="8" spans="1:7" ht="24.75" customHeight="1">
      <c r="A8" s="84" t="s">
        <v>5</v>
      </c>
      <c r="B8" s="78">
        <f aca="true" t="shared" si="0" ref="B8:G8">SUM(B9:B14)</f>
        <v>17.499999999999996</v>
      </c>
      <c r="C8" s="80">
        <f t="shared" si="0"/>
        <v>0.13</v>
      </c>
      <c r="D8" s="47">
        <f t="shared" si="0"/>
        <v>2.6839999999999997</v>
      </c>
      <c r="E8" s="47">
        <f t="shared" si="0"/>
        <v>0.11499999999999999</v>
      </c>
      <c r="F8" s="47">
        <f t="shared" si="0"/>
        <v>0.013</v>
      </c>
      <c r="G8" s="47">
        <f t="shared" si="0"/>
        <v>14.558</v>
      </c>
    </row>
    <row r="9" spans="1:7" ht="24.75" customHeight="1">
      <c r="A9" s="85" t="s">
        <v>53</v>
      </c>
      <c r="B9" s="79">
        <f aca="true" t="shared" si="1" ref="B9:B14">C9+D9+E9+F9+G9</f>
        <v>17.128999999999998</v>
      </c>
      <c r="C9" s="81">
        <v>0.02</v>
      </c>
      <c r="D9" s="60">
        <v>2.538</v>
      </c>
      <c r="E9" s="60"/>
      <c r="F9" s="60">
        <v>0.013</v>
      </c>
      <c r="G9" s="60">
        <v>14.558</v>
      </c>
    </row>
    <row r="10" spans="1:7" ht="24.75" customHeight="1" hidden="1">
      <c r="A10" s="87" t="s">
        <v>61</v>
      </c>
      <c r="B10" s="79">
        <f t="shared" si="1"/>
        <v>0</v>
      </c>
      <c r="C10" s="88"/>
      <c r="D10" s="89"/>
      <c r="E10" s="89"/>
      <c r="F10" s="89"/>
      <c r="G10" s="89"/>
    </row>
    <row r="11" spans="1:7" ht="24.75" customHeight="1">
      <c r="A11" s="87" t="s">
        <v>56</v>
      </c>
      <c r="B11" s="79">
        <f t="shared" si="1"/>
        <v>0.054</v>
      </c>
      <c r="C11" s="88"/>
      <c r="D11" s="89"/>
      <c r="E11" s="89">
        <v>0.054</v>
      </c>
      <c r="F11" s="89"/>
      <c r="G11" s="89"/>
    </row>
    <row r="12" spans="1:7" ht="24.75" customHeight="1" hidden="1">
      <c r="A12" s="87" t="s">
        <v>62</v>
      </c>
      <c r="B12" s="79">
        <f t="shared" si="1"/>
        <v>0</v>
      </c>
      <c r="C12" s="88"/>
      <c r="D12" s="89"/>
      <c r="E12" s="89"/>
      <c r="F12" s="89"/>
      <c r="G12" s="89"/>
    </row>
    <row r="13" spans="1:7" ht="24.75" customHeight="1">
      <c r="A13" s="87" t="s">
        <v>32</v>
      </c>
      <c r="B13" s="79">
        <f t="shared" si="1"/>
        <v>0.061</v>
      </c>
      <c r="C13" s="88"/>
      <c r="D13" s="89"/>
      <c r="E13" s="89">
        <v>0.061</v>
      </c>
      <c r="F13" s="89"/>
      <c r="G13" s="89"/>
    </row>
    <row r="14" spans="1:7" ht="33.75" customHeight="1" thickBot="1">
      <c r="A14" s="86" t="s">
        <v>26</v>
      </c>
      <c r="B14" s="79">
        <f t="shared" si="1"/>
        <v>0.256</v>
      </c>
      <c r="C14" s="82">
        <v>0.11</v>
      </c>
      <c r="D14" s="65">
        <v>0.146</v>
      </c>
      <c r="E14" s="65"/>
      <c r="F14" s="65"/>
      <c r="G14" s="6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</sheetData>
  <sheetProtection/>
  <mergeCells count="5">
    <mergeCell ref="A4:E4"/>
    <mergeCell ref="A3:E3"/>
    <mergeCell ref="A6:D6"/>
    <mergeCell ref="A5:E5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5" sqref="E15"/>
    </sheetView>
  </sheetViews>
  <sheetFormatPr defaultColWidth="9.00390625" defaultRowHeight="12.75"/>
  <cols>
    <col min="1" max="1" width="48.375" style="5" customWidth="1"/>
    <col min="2" max="2" width="17.375" style="5" customWidth="1"/>
    <col min="3" max="3" width="21.375" style="5" customWidth="1"/>
    <col min="4" max="4" width="15.375" style="5" customWidth="1"/>
    <col min="5" max="5" width="18.625" style="5" customWidth="1"/>
    <col min="6" max="7" width="15.875" style="5" customWidth="1"/>
    <col min="8" max="16384" width="9.125" style="5" customWidth="1"/>
  </cols>
  <sheetData>
    <row r="1" spans="1:7" ht="45.75" customHeight="1">
      <c r="A1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1" s="112"/>
      <c r="C1" s="112"/>
      <c r="D1" s="112"/>
      <c r="E1" s="112"/>
      <c r="F1" s="112"/>
      <c r="G1" s="112"/>
    </row>
    <row r="2" spans="1:5" ht="12.75">
      <c r="A2" s="117" t="s">
        <v>42</v>
      </c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36" customHeight="1">
      <c r="A4" s="114" t="s">
        <v>43</v>
      </c>
      <c r="B4" s="114"/>
      <c r="C4" s="114"/>
      <c r="D4" s="114"/>
      <c r="E4" s="114"/>
    </row>
    <row r="5" spans="1:5" ht="24" customHeight="1">
      <c r="A5" s="134" t="s">
        <v>51</v>
      </c>
      <c r="B5" s="134"/>
      <c r="C5" s="134"/>
      <c r="D5" s="134"/>
      <c r="E5" s="134"/>
    </row>
    <row r="6" spans="1:5" ht="18" customHeight="1" thickBot="1">
      <c r="A6" s="127" t="str">
        <f>Треска!A6</f>
        <v>(тонн)</v>
      </c>
      <c r="B6" s="127"/>
      <c r="C6" s="127"/>
      <c r="D6" s="127"/>
      <c r="E6" s="127"/>
    </row>
    <row r="7" spans="1:5" ht="33" customHeight="1" thickBot="1">
      <c r="A7" s="132" t="s">
        <v>0</v>
      </c>
      <c r="B7" s="128" t="s">
        <v>35</v>
      </c>
      <c r="C7" s="130" t="s">
        <v>41</v>
      </c>
      <c r="D7" s="95" t="s">
        <v>46</v>
      </c>
      <c r="E7" s="96"/>
    </row>
    <row r="8" spans="1:7" ht="48" customHeight="1" thickBot="1">
      <c r="A8" s="133"/>
      <c r="B8" s="129"/>
      <c r="C8" s="131"/>
      <c r="D8" s="21" t="s">
        <v>1</v>
      </c>
      <c r="E8" s="21" t="s">
        <v>2</v>
      </c>
      <c r="F8" s="16" t="s">
        <v>4</v>
      </c>
      <c r="G8" s="16" t="s">
        <v>63</v>
      </c>
    </row>
    <row r="9" spans="1:7" ht="24.75" customHeight="1">
      <c r="A9" s="45" t="s">
        <v>5</v>
      </c>
      <c r="B9" s="66">
        <f aca="true" t="shared" si="0" ref="B9:G9">SUM(B10:B15)</f>
        <v>115.18099999999998</v>
      </c>
      <c r="C9" s="46">
        <f t="shared" si="0"/>
        <v>0.14200000000000002</v>
      </c>
      <c r="D9" s="46">
        <f t="shared" si="0"/>
        <v>63.224999999999994</v>
      </c>
      <c r="E9" s="46">
        <f t="shared" si="0"/>
        <v>44.013</v>
      </c>
      <c r="F9" s="46">
        <f t="shared" si="0"/>
        <v>0.003</v>
      </c>
      <c r="G9" s="46">
        <f t="shared" si="0"/>
        <v>7.798</v>
      </c>
    </row>
    <row r="10" spans="1:7" ht="27" customHeight="1" hidden="1">
      <c r="A10" s="90" t="s">
        <v>61</v>
      </c>
      <c r="B10" s="48">
        <f aca="true" t="shared" si="1" ref="B10:B15">C10+D10+E10+F10+G10</f>
        <v>0</v>
      </c>
      <c r="C10" s="48"/>
      <c r="D10" s="48"/>
      <c r="E10" s="48"/>
      <c r="F10" s="48"/>
      <c r="G10" s="49"/>
    </row>
    <row r="11" spans="1:7" ht="27" customHeight="1">
      <c r="A11" s="91" t="s">
        <v>56</v>
      </c>
      <c r="B11" s="24">
        <f t="shared" si="1"/>
        <v>21.159</v>
      </c>
      <c r="C11" s="24"/>
      <c r="D11" s="24"/>
      <c r="E11" s="24">
        <v>21.159</v>
      </c>
      <c r="F11" s="24"/>
      <c r="G11" s="25"/>
    </row>
    <row r="12" spans="1:7" ht="27" customHeight="1">
      <c r="A12" s="91" t="s">
        <v>53</v>
      </c>
      <c r="B12" s="24">
        <f t="shared" si="1"/>
        <v>70.874</v>
      </c>
      <c r="C12" s="24">
        <v>0.008</v>
      </c>
      <c r="D12" s="24">
        <v>63.065</v>
      </c>
      <c r="E12" s="24"/>
      <c r="F12" s="24">
        <v>0.003</v>
      </c>
      <c r="G12" s="25">
        <v>7.798</v>
      </c>
    </row>
    <row r="13" spans="1:7" ht="27" customHeight="1">
      <c r="A13" s="91" t="s">
        <v>26</v>
      </c>
      <c r="B13" s="24">
        <f t="shared" si="1"/>
        <v>0.29400000000000004</v>
      </c>
      <c r="C13" s="24">
        <v>0.134</v>
      </c>
      <c r="D13" s="24">
        <v>0.16</v>
      </c>
      <c r="E13" s="24"/>
      <c r="F13" s="24"/>
      <c r="G13" s="25"/>
    </row>
    <row r="14" spans="1:7" ht="27" customHeight="1" hidden="1">
      <c r="A14" s="91" t="s">
        <v>27</v>
      </c>
      <c r="B14" s="24">
        <f t="shared" si="1"/>
        <v>0</v>
      </c>
      <c r="C14" s="24"/>
      <c r="D14" s="24"/>
      <c r="E14" s="24"/>
      <c r="F14" s="24"/>
      <c r="G14" s="25"/>
    </row>
    <row r="15" spans="1:7" ht="27" customHeight="1" thickBot="1">
      <c r="A15" s="92" t="s">
        <v>32</v>
      </c>
      <c r="B15" s="26">
        <f t="shared" si="1"/>
        <v>22.854</v>
      </c>
      <c r="C15" s="26"/>
      <c r="D15" s="26"/>
      <c r="E15" s="26">
        <v>22.854</v>
      </c>
      <c r="F15" s="26"/>
      <c r="G15" s="27"/>
    </row>
  </sheetData>
  <sheetProtection/>
  <mergeCells count="9">
    <mergeCell ref="A1:G1"/>
    <mergeCell ref="A6:E6"/>
    <mergeCell ref="B7:B8"/>
    <mergeCell ref="A2:E3"/>
    <mergeCell ref="C7:C8"/>
    <mergeCell ref="D7:E7"/>
    <mergeCell ref="A7:A8"/>
    <mergeCell ref="A5:E5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1.875" style="5" customWidth="1"/>
    <col min="2" max="2" width="20.125" style="6" customWidth="1"/>
    <col min="3" max="3" width="22.75390625" style="6" customWidth="1"/>
    <col min="4" max="4" width="6.00390625" style="5" customWidth="1"/>
    <col min="5" max="5" width="3.625" style="5" customWidth="1"/>
    <col min="6" max="6" width="5.875" style="5" customWidth="1"/>
    <col min="7" max="7" width="3.375" style="5" customWidth="1"/>
    <col min="8" max="16384" width="9.125" style="5" customWidth="1"/>
  </cols>
  <sheetData>
    <row r="1" spans="1:7" ht="12.75">
      <c r="A1" s="135"/>
      <c r="B1" s="135"/>
      <c r="C1" s="135"/>
      <c r="D1" s="135"/>
      <c r="E1" s="135"/>
      <c r="F1" s="135"/>
      <c r="G1" s="135"/>
    </row>
    <row r="2" spans="1:7" ht="50.25" customHeight="1">
      <c r="A2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2" s="112"/>
      <c r="C2" s="112"/>
      <c r="D2" s="112"/>
      <c r="E2" s="112"/>
      <c r="F2" s="112"/>
      <c r="G2" s="112"/>
    </row>
    <row r="3" spans="1:7" ht="12.75" customHeight="1">
      <c r="A3" s="117" t="s">
        <v>42</v>
      </c>
      <c r="B3" s="117"/>
      <c r="C3" s="117"/>
      <c r="D3" s="117"/>
      <c r="E3" s="117"/>
      <c r="F3" s="117"/>
      <c r="G3" s="117"/>
    </row>
    <row r="4" spans="1:7" ht="9.75" customHeight="1">
      <c r="A4" s="117"/>
      <c r="B4" s="117"/>
      <c r="C4" s="117"/>
      <c r="D4" s="117"/>
      <c r="E4" s="117"/>
      <c r="F4" s="117"/>
      <c r="G4" s="117"/>
    </row>
    <row r="5" spans="1:7" ht="42" customHeight="1">
      <c r="A5" s="114" t="s">
        <v>43</v>
      </c>
      <c r="B5" s="114"/>
      <c r="C5" s="114"/>
      <c r="D5" s="114"/>
      <c r="E5" s="114"/>
      <c r="F5" s="114"/>
      <c r="G5" s="114"/>
    </row>
    <row r="6" spans="1:3" ht="24" customHeight="1">
      <c r="A6" s="134" t="s">
        <v>37</v>
      </c>
      <c r="B6" s="134"/>
      <c r="C6" s="134"/>
    </row>
    <row r="7" spans="1:3" ht="16.5" thickBot="1">
      <c r="A7" s="140" t="s">
        <v>48</v>
      </c>
      <c r="B7" s="140"/>
      <c r="C7" s="140"/>
    </row>
    <row r="8" spans="1:3" ht="12.75" customHeight="1">
      <c r="A8" s="132" t="s">
        <v>0</v>
      </c>
      <c r="B8" s="136" t="s">
        <v>35</v>
      </c>
      <c r="C8" s="138" t="s">
        <v>41</v>
      </c>
    </row>
    <row r="9" spans="1:3" ht="44.25" customHeight="1" thickBot="1">
      <c r="A9" s="133"/>
      <c r="B9" s="137"/>
      <c r="C9" s="139"/>
    </row>
    <row r="10" spans="1:3" ht="24.75" customHeight="1" thickBot="1">
      <c r="A10" s="13" t="s">
        <v>5</v>
      </c>
      <c r="B10" s="38">
        <f>SUM(B11:B12)</f>
        <v>0.985</v>
      </c>
      <c r="C10" s="23">
        <f>SUM(C11:C12)</f>
        <v>0.985</v>
      </c>
    </row>
    <row r="11" spans="1:3" ht="24.75" customHeight="1">
      <c r="A11" s="72" t="s">
        <v>53</v>
      </c>
      <c r="B11" s="73">
        <f>C11</f>
        <v>0.853</v>
      </c>
      <c r="C11" s="74">
        <v>0.853</v>
      </c>
    </row>
    <row r="12" spans="1:3" ht="24.75" customHeight="1" thickBot="1">
      <c r="A12" s="43" t="s">
        <v>26</v>
      </c>
      <c r="B12" s="41">
        <f>C12</f>
        <v>0.132</v>
      </c>
      <c r="C12" s="27">
        <v>0.132</v>
      </c>
    </row>
    <row r="13" spans="1:3" ht="15.75">
      <c r="A13" s="17"/>
      <c r="B13" s="28"/>
      <c r="C13" s="28"/>
    </row>
    <row r="14" spans="1:3" ht="15.75">
      <c r="A14" s="17"/>
      <c r="B14" s="28"/>
      <c r="C14" s="28"/>
    </row>
    <row r="15" spans="1:3" ht="15.75">
      <c r="A15" s="17"/>
      <c r="B15" s="28"/>
      <c r="C15" s="28"/>
    </row>
    <row r="16" spans="1:3" ht="15.75">
      <c r="A16" s="17"/>
      <c r="B16" s="28"/>
      <c r="C16" s="28"/>
    </row>
    <row r="17" spans="1:3" ht="15.75">
      <c r="A17" s="17"/>
      <c r="B17" s="28"/>
      <c r="C17" s="28"/>
    </row>
    <row r="18" spans="1:3" ht="15.75">
      <c r="A18" s="17"/>
      <c r="B18" s="28"/>
      <c r="C18" s="28"/>
    </row>
    <row r="19" spans="1:3" ht="15.75">
      <c r="A19" s="17"/>
      <c r="B19" s="28"/>
      <c r="C19" s="28"/>
    </row>
    <row r="20" spans="1:3" ht="15.75">
      <c r="A20" s="17"/>
      <c r="B20" s="28"/>
      <c r="C20" s="28"/>
    </row>
    <row r="21" spans="1:3" ht="15.75">
      <c r="A21" s="17"/>
      <c r="B21" s="28"/>
      <c r="C21" s="28"/>
    </row>
    <row r="22" spans="1:3" ht="15.75">
      <c r="A22" s="17"/>
      <c r="B22" s="28"/>
      <c r="C22" s="28"/>
    </row>
    <row r="23" spans="1:3" ht="15.75">
      <c r="A23" s="17"/>
      <c r="B23" s="28"/>
      <c r="C23" s="28"/>
    </row>
    <row r="24" spans="1:3" ht="15.75">
      <c r="A24" s="17"/>
      <c r="B24" s="28"/>
      <c r="C24" s="28"/>
    </row>
    <row r="25" spans="1:3" ht="15.75">
      <c r="A25" s="17"/>
      <c r="B25" s="28"/>
      <c r="C25" s="28"/>
    </row>
    <row r="26" spans="1:3" ht="15.75">
      <c r="A26" s="17"/>
      <c r="B26" s="28"/>
      <c r="C26" s="28"/>
    </row>
    <row r="27" spans="1:3" ht="15.75">
      <c r="A27" s="17"/>
      <c r="B27" s="28"/>
      <c r="C27" s="28"/>
    </row>
    <row r="28" spans="1:3" ht="15.75">
      <c r="A28" s="17"/>
      <c r="B28" s="28"/>
      <c r="C28" s="28"/>
    </row>
    <row r="29" spans="1:3" ht="15.75">
      <c r="A29" s="17"/>
      <c r="B29" s="28"/>
      <c r="C29" s="28"/>
    </row>
    <row r="30" spans="1:3" ht="15.75">
      <c r="A30" s="17"/>
      <c r="B30" s="28"/>
      <c r="C30" s="28"/>
    </row>
    <row r="31" spans="1:3" ht="15.75">
      <c r="A31" s="17"/>
      <c r="B31" s="28"/>
      <c r="C31" s="28"/>
    </row>
    <row r="32" spans="1:3" ht="15.75">
      <c r="A32" s="17"/>
      <c r="B32" s="28"/>
      <c r="C32" s="28"/>
    </row>
    <row r="33" spans="1:3" ht="15.75">
      <c r="A33" s="17"/>
      <c r="B33" s="28"/>
      <c r="C33" s="28"/>
    </row>
    <row r="34" spans="1:3" ht="15.75">
      <c r="A34" s="17"/>
      <c r="B34" s="28"/>
      <c r="C34" s="28"/>
    </row>
    <row r="35" spans="1:3" ht="15.75">
      <c r="A35" s="17"/>
      <c r="B35" s="28"/>
      <c r="C35" s="28"/>
    </row>
    <row r="36" spans="1:3" ht="15.75">
      <c r="A36" s="17"/>
      <c r="B36" s="28"/>
      <c r="C36" s="28"/>
    </row>
    <row r="37" spans="1:3" ht="15.75">
      <c r="A37" s="17"/>
      <c r="B37" s="28"/>
      <c r="C37" s="28"/>
    </row>
    <row r="38" spans="1:3" ht="15.75">
      <c r="A38" s="17"/>
      <c r="B38" s="28"/>
      <c r="C38" s="28"/>
    </row>
    <row r="39" spans="1:3" ht="15.75">
      <c r="A39" s="17"/>
      <c r="B39" s="28"/>
      <c r="C39" s="28"/>
    </row>
    <row r="40" spans="1:3" ht="15.75">
      <c r="A40" s="17"/>
      <c r="B40" s="28"/>
      <c r="C40" s="28"/>
    </row>
    <row r="41" spans="1:3" ht="15.75">
      <c r="A41" s="17"/>
      <c r="B41" s="28"/>
      <c r="C41" s="28"/>
    </row>
    <row r="42" spans="1:3" ht="15.75">
      <c r="A42" s="17"/>
      <c r="B42" s="28"/>
      <c r="C42" s="28"/>
    </row>
    <row r="43" spans="1:3" ht="15.75">
      <c r="A43" s="17"/>
      <c r="B43" s="28"/>
      <c r="C43" s="28"/>
    </row>
    <row r="44" spans="1:3" ht="15.75">
      <c r="A44" s="17"/>
      <c r="B44" s="28"/>
      <c r="C44" s="28"/>
    </row>
    <row r="45" spans="1:3" ht="15.75">
      <c r="A45" s="17"/>
      <c r="B45" s="28"/>
      <c r="C45" s="28"/>
    </row>
    <row r="46" spans="1:3" ht="15.75">
      <c r="A46" s="17"/>
      <c r="B46" s="28"/>
      <c r="C46" s="28"/>
    </row>
    <row r="47" spans="1:3" ht="15.75">
      <c r="A47" s="17"/>
      <c r="B47" s="28"/>
      <c r="C47" s="28"/>
    </row>
    <row r="48" spans="1:3" ht="15.75">
      <c r="A48" s="17"/>
      <c r="B48" s="28"/>
      <c r="C48" s="28"/>
    </row>
    <row r="49" spans="1:3" ht="15.75">
      <c r="A49" s="17"/>
      <c r="B49" s="28"/>
      <c r="C49" s="28"/>
    </row>
    <row r="50" spans="1:3" ht="15.75">
      <c r="A50" s="17"/>
      <c r="B50" s="28"/>
      <c r="C50" s="28"/>
    </row>
    <row r="51" spans="1:3" ht="15.75">
      <c r="A51" s="17"/>
      <c r="B51" s="28"/>
      <c r="C51" s="28"/>
    </row>
    <row r="52" spans="1:3" ht="15.75">
      <c r="A52" s="17"/>
      <c r="B52" s="28"/>
      <c r="C52" s="28"/>
    </row>
    <row r="53" spans="1:3" ht="15.75">
      <c r="A53" s="17"/>
      <c r="B53" s="28"/>
      <c r="C53" s="28"/>
    </row>
    <row r="54" spans="1:3" ht="15.75">
      <c r="A54" s="17"/>
      <c r="B54" s="28"/>
      <c r="C54" s="28"/>
    </row>
    <row r="55" spans="1:3" ht="15.75">
      <c r="A55" s="17"/>
      <c r="B55" s="28"/>
      <c r="C55" s="28"/>
    </row>
    <row r="56" spans="1:3" ht="15.75">
      <c r="A56" s="17"/>
      <c r="B56" s="28"/>
      <c r="C56" s="28"/>
    </row>
    <row r="57" spans="1:3" ht="15.75">
      <c r="A57" s="17"/>
      <c r="B57" s="28"/>
      <c r="C57" s="28"/>
    </row>
    <row r="58" spans="1:3" ht="15.75">
      <c r="A58" s="17"/>
      <c r="B58" s="28"/>
      <c r="C58" s="28"/>
    </row>
    <row r="59" spans="1:3" ht="15.75">
      <c r="A59" s="17"/>
      <c r="B59" s="28"/>
      <c r="C59" s="28"/>
    </row>
    <row r="60" spans="1:3" ht="15.75">
      <c r="A60" s="17"/>
      <c r="B60" s="28"/>
      <c r="C60" s="28"/>
    </row>
    <row r="61" spans="1:3" ht="15.75">
      <c r="A61" s="17"/>
      <c r="B61" s="28"/>
      <c r="C61" s="28"/>
    </row>
    <row r="62" spans="1:3" ht="15.75">
      <c r="A62" s="17"/>
      <c r="B62" s="28"/>
      <c r="C62" s="28"/>
    </row>
    <row r="63" spans="1:3" ht="15.75">
      <c r="A63" s="17"/>
      <c r="B63" s="28"/>
      <c r="C63" s="28"/>
    </row>
    <row r="64" spans="1:3" ht="15.75">
      <c r="A64" s="17"/>
      <c r="B64" s="28"/>
      <c r="C64" s="28"/>
    </row>
    <row r="65" spans="1:3" ht="15.75">
      <c r="A65" s="17"/>
      <c r="B65" s="28"/>
      <c r="C65" s="28"/>
    </row>
    <row r="66" spans="1:3" ht="15.75">
      <c r="A66" s="17"/>
      <c r="B66" s="28"/>
      <c r="C66" s="28"/>
    </row>
    <row r="67" spans="1:3" ht="15.75">
      <c r="A67" s="17"/>
      <c r="B67" s="28"/>
      <c r="C67" s="28"/>
    </row>
    <row r="68" spans="1:3" ht="15.75">
      <c r="A68" s="17"/>
      <c r="B68" s="28"/>
      <c r="C68" s="28"/>
    </row>
    <row r="69" spans="1:3" ht="15.75">
      <c r="A69" s="17"/>
      <c r="B69" s="28"/>
      <c r="C69" s="28"/>
    </row>
    <row r="70" spans="1:3" ht="15.75">
      <c r="A70" s="17"/>
      <c r="B70" s="28"/>
      <c r="C70" s="28"/>
    </row>
  </sheetData>
  <sheetProtection/>
  <mergeCells count="9">
    <mergeCell ref="A1:G1"/>
    <mergeCell ref="A3:G4"/>
    <mergeCell ref="A5:G5"/>
    <mergeCell ref="B8:B9"/>
    <mergeCell ref="C8:C9"/>
    <mergeCell ref="A8:A9"/>
    <mergeCell ref="A7:C7"/>
    <mergeCell ref="A6:C6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3" sqref="H23"/>
    </sheetView>
  </sheetViews>
  <sheetFormatPr defaultColWidth="9.00390625" defaultRowHeight="12.75"/>
  <cols>
    <col min="1" max="1" width="61.25390625" style="4" customWidth="1"/>
    <col min="2" max="2" width="15.875" style="4" customWidth="1"/>
    <col min="3" max="3" width="16.75390625" style="4" customWidth="1"/>
    <col min="4" max="4" width="21.875" style="4" customWidth="1"/>
    <col min="5" max="16384" width="9.125" style="4" customWidth="1"/>
  </cols>
  <sheetData>
    <row r="1" spans="1:7" ht="12.75">
      <c r="A1" s="141"/>
      <c r="B1" s="141"/>
      <c r="C1" s="141"/>
      <c r="D1" s="141"/>
      <c r="E1" s="141"/>
      <c r="F1" s="141"/>
      <c r="G1" s="141"/>
    </row>
    <row r="2" spans="1:7" ht="46.5" customHeight="1">
      <c r="A2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2" s="112"/>
      <c r="C2" s="112"/>
      <c r="D2" s="112"/>
      <c r="E2" s="112"/>
      <c r="F2" s="112"/>
      <c r="G2" s="112"/>
    </row>
    <row r="3" spans="1:7" ht="12.75">
      <c r="A3" s="117" t="s">
        <v>42</v>
      </c>
      <c r="B3" s="117"/>
      <c r="C3" s="117"/>
      <c r="D3" s="117"/>
      <c r="E3" s="117"/>
      <c r="F3" s="117"/>
      <c r="G3" s="117"/>
    </row>
    <row r="4" spans="1:7" ht="9.75" customHeight="1">
      <c r="A4" s="117"/>
      <c r="B4" s="117"/>
      <c r="C4" s="117"/>
      <c r="D4" s="117"/>
      <c r="E4" s="117"/>
      <c r="F4" s="117"/>
      <c r="G4" s="117"/>
    </row>
    <row r="5" spans="1:7" ht="41.25" customHeight="1">
      <c r="A5" s="114" t="s">
        <v>43</v>
      </c>
      <c r="B5" s="114"/>
      <c r="C5" s="114"/>
      <c r="D5" s="114"/>
      <c r="E5" s="114"/>
      <c r="F5" s="114"/>
      <c r="G5" s="114"/>
    </row>
    <row r="6" spans="1:4" ht="26.25" customHeight="1">
      <c r="A6" s="142" t="s">
        <v>49</v>
      </c>
      <c r="B6" s="142"/>
      <c r="C6" s="142"/>
      <c r="D6" s="142"/>
    </row>
    <row r="7" spans="1:4" ht="16.5" thickBot="1">
      <c r="A7" s="143" t="s">
        <v>48</v>
      </c>
      <c r="B7" s="143"/>
      <c r="C7" s="143"/>
      <c r="D7" s="143"/>
    </row>
    <row r="8" spans="1:4" ht="30" customHeight="1" thickBot="1">
      <c r="A8" s="120" t="s">
        <v>0</v>
      </c>
      <c r="B8" s="122" t="s">
        <v>35</v>
      </c>
      <c r="C8" s="109" t="s">
        <v>46</v>
      </c>
      <c r="D8" s="96"/>
    </row>
    <row r="9" spans="1:4" ht="51" customHeight="1" thickBot="1">
      <c r="A9" s="121"/>
      <c r="B9" s="123"/>
      <c r="C9" s="37" t="s">
        <v>1</v>
      </c>
      <c r="D9" s="29" t="s">
        <v>2</v>
      </c>
    </row>
    <row r="10" spans="1:4" ht="24.75" customHeight="1" thickBot="1">
      <c r="A10" s="13" t="s">
        <v>5</v>
      </c>
      <c r="B10" s="67">
        <f>SUM(B11:B24)</f>
        <v>67.356</v>
      </c>
      <c r="C10" s="56">
        <f>SUM(C11:C24)</f>
        <v>0.214</v>
      </c>
      <c r="D10" s="57">
        <f>SUM(D11:D24)</f>
        <v>67.142</v>
      </c>
    </row>
    <row r="11" spans="1:4" ht="21.75" customHeight="1">
      <c r="A11" s="42" t="s">
        <v>7</v>
      </c>
      <c r="B11" s="68">
        <f>C11+D11</f>
        <v>3.411</v>
      </c>
      <c r="C11" s="58"/>
      <c r="D11" s="60">
        <v>3.411</v>
      </c>
    </row>
    <row r="12" spans="1:4" ht="21.75" customHeight="1">
      <c r="A12" s="42" t="s">
        <v>8</v>
      </c>
      <c r="B12" s="68">
        <f aca="true" t="shared" si="0" ref="B12:B24">C12+D12</f>
        <v>0</v>
      </c>
      <c r="C12" s="58"/>
      <c r="D12" s="60"/>
    </row>
    <row r="13" spans="1:4" ht="21.75" customHeight="1">
      <c r="A13" s="42" t="s">
        <v>9</v>
      </c>
      <c r="B13" s="68">
        <f t="shared" si="0"/>
        <v>0.159</v>
      </c>
      <c r="C13" s="58"/>
      <c r="D13" s="60">
        <v>0.159</v>
      </c>
    </row>
    <row r="14" spans="1:4" ht="21.75" customHeight="1">
      <c r="A14" s="42" t="s">
        <v>11</v>
      </c>
      <c r="B14" s="68">
        <f t="shared" si="0"/>
        <v>0.068</v>
      </c>
      <c r="C14" s="58"/>
      <c r="D14" s="60">
        <v>0.068</v>
      </c>
    </row>
    <row r="15" spans="1:4" ht="21.75" customHeight="1" hidden="1">
      <c r="A15" s="42" t="s">
        <v>12</v>
      </c>
      <c r="B15" s="68">
        <f t="shared" si="0"/>
        <v>0</v>
      </c>
      <c r="C15" s="58"/>
      <c r="D15" s="60"/>
    </row>
    <row r="16" spans="1:4" ht="21.75" customHeight="1">
      <c r="A16" s="42" t="s">
        <v>64</v>
      </c>
      <c r="B16" s="68">
        <f t="shared" si="0"/>
        <v>35.313</v>
      </c>
      <c r="C16" s="58"/>
      <c r="D16" s="60">
        <v>35.313</v>
      </c>
    </row>
    <row r="17" spans="1:4" ht="21.75" customHeight="1">
      <c r="A17" s="42" t="s">
        <v>14</v>
      </c>
      <c r="B17" s="68">
        <f t="shared" si="0"/>
        <v>0.053</v>
      </c>
      <c r="C17" s="58"/>
      <c r="D17" s="60">
        <v>0.053</v>
      </c>
    </row>
    <row r="18" spans="1:4" ht="21.75" customHeight="1">
      <c r="A18" s="42" t="s">
        <v>15</v>
      </c>
      <c r="B18" s="68">
        <f t="shared" si="0"/>
        <v>3.166</v>
      </c>
      <c r="C18" s="58"/>
      <c r="D18" s="60">
        <v>3.166</v>
      </c>
    </row>
    <row r="19" spans="1:4" ht="21.75" customHeight="1">
      <c r="A19" s="42" t="s">
        <v>17</v>
      </c>
      <c r="B19" s="68">
        <f t="shared" si="0"/>
        <v>0.28</v>
      </c>
      <c r="C19" s="58"/>
      <c r="D19" s="60">
        <v>0.28</v>
      </c>
    </row>
    <row r="20" spans="1:4" ht="21.75" customHeight="1">
      <c r="A20" s="42" t="s">
        <v>18</v>
      </c>
      <c r="B20" s="68">
        <f t="shared" si="0"/>
        <v>8.217</v>
      </c>
      <c r="C20" s="58"/>
      <c r="D20" s="60">
        <v>8.217</v>
      </c>
    </row>
    <row r="21" spans="1:4" ht="21.75" customHeight="1">
      <c r="A21" s="42" t="s">
        <v>36</v>
      </c>
      <c r="B21" s="68">
        <f t="shared" si="0"/>
        <v>13.994</v>
      </c>
      <c r="C21" s="58"/>
      <c r="D21" s="60">
        <v>13.994</v>
      </c>
    </row>
    <row r="22" spans="1:4" ht="21.75" customHeight="1">
      <c r="A22" s="42" t="s">
        <v>23</v>
      </c>
      <c r="B22" s="68">
        <f t="shared" si="0"/>
        <v>2.481</v>
      </c>
      <c r="C22" s="58"/>
      <c r="D22" s="60">
        <v>2.481</v>
      </c>
    </row>
    <row r="23" spans="1:4" ht="21.75" customHeight="1">
      <c r="A23" s="42" t="s">
        <v>53</v>
      </c>
      <c r="B23" s="68">
        <f t="shared" si="0"/>
        <v>0.214</v>
      </c>
      <c r="C23" s="58">
        <v>0.214</v>
      </c>
      <c r="D23" s="60"/>
    </row>
    <row r="24" spans="1:4" ht="21.75" customHeight="1">
      <c r="A24" s="42" t="s">
        <v>28</v>
      </c>
      <c r="B24" s="68">
        <f t="shared" si="0"/>
        <v>0</v>
      </c>
      <c r="C24" s="58"/>
      <c r="D24" s="60">
        <v>0</v>
      </c>
    </row>
    <row r="25" spans="1:4" ht="15.75">
      <c r="A25" s="17"/>
      <c r="B25" s="18"/>
      <c r="C25" s="18"/>
      <c r="D25" s="18"/>
    </row>
    <row r="26" spans="1:4" ht="15.75">
      <c r="A26" s="17"/>
      <c r="B26" s="18"/>
      <c r="C26" s="18"/>
      <c r="D26" s="18"/>
    </row>
    <row r="27" spans="1:4" ht="15.75">
      <c r="A27" s="17"/>
      <c r="B27" s="18"/>
      <c r="C27" s="18"/>
      <c r="D27" s="18"/>
    </row>
    <row r="28" spans="1:4" ht="15.75">
      <c r="A28" s="17"/>
      <c r="B28" s="18"/>
      <c r="C28" s="18"/>
      <c r="D28" s="18"/>
    </row>
    <row r="29" spans="1:4" ht="15.75">
      <c r="A29" s="17"/>
      <c r="B29" s="18"/>
      <c r="C29" s="18"/>
      <c r="D29" s="18"/>
    </row>
    <row r="30" spans="1:4" ht="15.75">
      <c r="A30" s="17"/>
      <c r="B30" s="18"/>
      <c r="C30" s="18"/>
      <c r="D30" s="18"/>
    </row>
    <row r="31" spans="1:4" ht="15.75">
      <c r="A31" s="17"/>
      <c r="B31" s="18"/>
      <c r="C31" s="18"/>
      <c r="D31" s="18"/>
    </row>
    <row r="32" spans="1:4" ht="15.75">
      <c r="A32" s="17"/>
      <c r="B32" s="18"/>
      <c r="C32" s="18"/>
      <c r="D32" s="18"/>
    </row>
    <row r="33" spans="1:4" ht="15.75">
      <c r="A33" s="17"/>
      <c r="B33" s="18"/>
      <c r="C33" s="18"/>
      <c r="D33" s="18"/>
    </row>
    <row r="34" spans="1:4" ht="15.75">
      <c r="A34" s="17"/>
      <c r="B34" s="18"/>
      <c r="C34" s="18"/>
      <c r="D34" s="18"/>
    </row>
    <row r="35" spans="1:4" ht="15.75">
      <c r="A35" s="17"/>
      <c r="B35" s="18"/>
      <c r="C35" s="18"/>
      <c r="D35" s="18"/>
    </row>
    <row r="36" spans="1:4" ht="15.75">
      <c r="A36" s="17"/>
      <c r="B36" s="18"/>
      <c r="C36" s="18"/>
      <c r="D36" s="18"/>
    </row>
    <row r="37" spans="1:4" ht="15.75">
      <c r="A37" s="17"/>
      <c r="B37" s="18"/>
      <c r="C37" s="18"/>
      <c r="D37" s="18"/>
    </row>
    <row r="38" spans="1:4" ht="15.75">
      <c r="A38" s="17"/>
      <c r="B38" s="18"/>
      <c r="C38" s="18"/>
      <c r="D38" s="18"/>
    </row>
    <row r="39" spans="1:4" ht="15.75">
      <c r="A39" s="17"/>
      <c r="B39" s="18"/>
      <c r="C39" s="18"/>
      <c r="D39" s="18"/>
    </row>
    <row r="40" spans="1:4" ht="15.75">
      <c r="A40" s="17"/>
      <c r="B40" s="18"/>
      <c r="C40" s="18"/>
      <c r="D40" s="18"/>
    </row>
    <row r="41" spans="1:4" ht="15.75">
      <c r="A41" s="17"/>
      <c r="B41" s="18"/>
      <c r="C41" s="18"/>
      <c r="D41" s="18"/>
    </row>
    <row r="42" spans="1:4" ht="15.75">
      <c r="A42" s="17"/>
      <c r="B42" s="18"/>
      <c r="C42" s="18"/>
      <c r="D42" s="18"/>
    </row>
    <row r="43" spans="1:4" ht="15.75">
      <c r="A43" s="17"/>
      <c r="B43" s="18"/>
      <c r="C43" s="18"/>
      <c r="D43" s="18"/>
    </row>
    <row r="44" spans="1:4" ht="15.75">
      <c r="A44" s="17"/>
      <c r="B44" s="18"/>
      <c r="C44" s="18"/>
      <c r="D44" s="18"/>
    </row>
    <row r="45" spans="1:4" ht="15.75">
      <c r="A45" s="17"/>
      <c r="B45" s="18"/>
      <c r="C45" s="18"/>
      <c r="D45" s="18"/>
    </row>
    <row r="46" spans="1:4" ht="15.75">
      <c r="A46" s="17"/>
      <c r="B46" s="18"/>
      <c r="C46" s="18"/>
      <c r="D46" s="18"/>
    </row>
    <row r="47" spans="1:4" ht="15.75">
      <c r="A47" s="17"/>
      <c r="B47" s="18"/>
      <c r="C47" s="18"/>
      <c r="D47" s="18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</sheetData>
  <sheetProtection/>
  <mergeCells count="9">
    <mergeCell ref="A1:G1"/>
    <mergeCell ref="A3:G4"/>
    <mergeCell ref="A5:G5"/>
    <mergeCell ref="C8:D8"/>
    <mergeCell ref="A8:A9"/>
    <mergeCell ref="B8:B9"/>
    <mergeCell ref="A6:D6"/>
    <mergeCell ref="A7:D7"/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5" sqref="C25"/>
    </sheetView>
  </sheetViews>
  <sheetFormatPr defaultColWidth="9.00390625" defaultRowHeight="12.75"/>
  <cols>
    <col min="1" max="1" width="42.875" style="5" customWidth="1"/>
    <col min="2" max="3" width="15.375" style="6" customWidth="1"/>
    <col min="4" max="16384" width="9.125" style="5" customWidth="1"/>
  </cols>
  <sheetData>
    <row r="2" spans="1:7" ht="35.25" customHeight="1">
      <c r="A2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2" s="112"/>
      <c r="C2" s="112"/>
      <c r="D2" s="112"/>
      <c r="E2" s="112"/>
      <c r="F2" s="112"/>
      <c r="G2" s="112"/>
    </row>
    <row r="3" spans="1:7" ht="12.75">
      <c r="A3" s="117" t="s">
        <v>42</v>
      </c>
      <c r="B3" s="117"/>
      <c r="C3" s="117"/>
      <c r="D3" s="117"/>
      <c r="E3" s="117"/>
      <c r="F3" s="117"/>
      <c r="G3" s="117"/>
    </row>
    <row r="4" spans="1:7" ht="12.75">
      <c r="A4" s="117"/>
      <c r="B4" s="117"/>
      <c r="C4" s="117"/>
      <c r="D4" s="117"/>
      <c r="E4" s="117"/>
      <c r="F4" s="117"/>
      <c r="G4" s="117"/>
    </row>
    <row r="5" spans="1:7" ht="39.75" customHeight="1">
      <c r="A5" s="114" t="s">
        <v>43</v>
      </c>
      <c r="B5" s="114"/>
      <c r="C5" s="114"/>
      <c r="D5" s="114"/>
      <c r="E5" s="114"/>
      <c r="F5" s="114"/>
      <c r="G5" s="114"/>
    </row>
    <row r="6" spans="1:3" ht="24" customHeight="1">
      <c r="A6" s="134" t="s">
        <v>38</v>
      </c>
      <c r="B6" s="134"/>
      <c r="C6" s="134"/>
    </row>
    <row r="7" spans="1:3" ht="16.5" thickBot="1">
      <c r="A7" s="30"/>
      <c r="B7" s="31"/>
      <c r="C7" s="32" t="s">
        <v>48</v>
      </c>
    </row>
    <row r="8" spans="1:3" ht="31.5" customHeight="1">
      <c r="A8" s="132" t="s">
        <v>0</v>
      </c>
      <c r="B8" s="136" t="s">
        <v>35</v>
      </c>
      <c r="C8" s="146" t="s">
        <v>1</v>
      </c>
    </row>
    <row r="9" spans="1:3" ht="27.75" customHeight="1" thickBot="1">
      <c r="A9" s="145"/>
      <c r="B9" s="144"/>
      <c r="C9" s="147"/>
    </row>
    <row r="10" spans="1:3" ht="24.75" customHeight="1" thickBot="1">
      <c r="A10" s="13" t="s">
        <v>5</v>
      </c>
      <c r="B10" s="38">
        <f>C10</f>
        <v>40.877</v>
      </c>
      <c r="C10" s="22">
        <f>SUM(C11:C11)</f>
        <v>40.877</v>
      </c>
    </row>
    <row r="11" spans="1:3" ht="26.25" customHeight="1" thickBot="1">
      <c r="A11" s="69" t="s">
        <v>19</v>
      </c>
      <c r="B11" s="70">
        <f>C11</f>
        <v>40.877</v>
      </c>
      <c r="C11" s="71">
        <v>40.877</v>
      </c>
    </row>
    <row r="12" spans="1:3" ht="15.75">
      <c r="A12" s="17"/>
      <c r="B12" s="28"/>
      <c r="C12" s="28"/>
    </row>
    <row r="13" spans="1:3" ht="15.75">
      <c r="A13" s="17"/>
      <c r="B13" s="28"/>
      <c r="C13" s="28"/>
    </row>
    <row r="14" spans="1:3" ht="15.75">
      <c r="A14" s="17"/>
      <c r="B14" s="28"/>
      <c r="C14" s="28"/>
    </row>
    <row r="15" spans="1:3" ht="15.75">
      <c r="A15" s="17"/>
      <c r="B15" s="28"/>
      <c r="C15" s="28"/>
    </row>
    <row r="16" spans="1:3" ht="15.75">
      <c r="A16" s="17"/>
      <c r="B16" s="28"/>
      <c r="C16" s="28"/>
    </row>
    <row r="17" spans="1:3" ht="15.75">
      <c r="A17" s="17"/>
      <c r="B17" s="28"/>
      <c r="C17" s="28"/>
    </row>
    <row r="18" spans="1:3" ht="15.75">
      <c r="A18" s="17"/>
      <c r="B18" s="28"/>
      <c r="C18" s="28"/>
    </row>
    <row r="19" spans="1:3" ht="15.75">
      <c r="A19" s="17"/>
      <c r="B19" s="28"/>
      <c r="C19" s="28"/>
    </row>
    <row r="20" spans="1:3" ht="15.75">
      <c r="A20" s="17"/>
      <c r="B20" s="28"/>
      <c r="C20" s="28"/>
    </row>
    <row r="21" spans="1:3" ht="15.75">
      <c r="A21" s="17"/>
      <c r="B21" s="28"/>
      <c r="C21" s="28"/>
    </row>
    <row r="22" spans="1:3" ht="15.75">
      <c r="A22" s="17"/>
      <c r="B22" s="28"/>
      <c r="C22" s="28"/>
    </row>
    <row r="23" spans="1:3" ht="15.75">
      <c r="A23" s="17"/>
      <c r="B23" s="28"/>
      <c r="C23" s="28"/>
    </row>
    <row r="24" spans="1:3" ht="15.75">
      <c r="A24" s="17"/>
      <c r="B24" s="28"/>
      <c r="C24" s="28"/>
    </row>
    <row r="25" spans="1:3" ht="15.75">
      <c r="A25" s="17"/>
      <c r="B25" s="28"/>
      <c r="C25" s="28"/>
    </row>
    <row r="26" spans="1:3" ht="15.75">
      <c r="A26" s="17"/>
      <c r="B26" s="28"/>
      <c r="C26" s="28"/>
    </row>
    <row r="27" spans="1:3" ht="15.75">
      <c r="A27" s="17"/>
      <c r="B27" s="28"/>
      <c r="C27" s="28"/>
    </row>
    <row r="28" spans="1:3" ht="15.75">
      <c r="A28" s="17"/>
      <c r="B28" s="28"/>
      <c r="C28" s="28"/>
    </row>
  </sheetData>
  <sheetProtection/>
  <mergeCells count="7">
    <mergeCell ref="A2:G2"/>
    <mergeCell ref="A3:G4"/>
    <mergeCell ref="A5:G5"/>
    <mergeCell ref="B8:B9"/>
    <mergeCell ref="A8:A9"/>
    <mergeCell ref="A6:C6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6" sqref="F26"/>
    </sheetView>
  </sheetViews>
  <sheetFormatPr defaultColWidth="9.00390625" defaultRowHeight="12.75"/>
  <cols>
    <col min="1" max="1" width="40.125" style="7" customWidth="1"/>
    <col min="2" max="2" width="16.875" style="6" customWidth="1"/>
    <col min="3" max="3" width="14.375" style="6" hidden="1" customWidth="1"/>
    <col min="4" max="4" width="19.75390625" style="6" customWidth="1"/>
    <col min="5" max="5" width="16.75390625" style="6" customWidth="1"/>
    <col min="6" max="6" width="15.375" style="6" customWidth="1"/>
    <col min="7" max="16384" width="9.125" style="5" customWidth="1"/>
  </cols>
  <sheetData>
    <row r="2" spans="1:7" ht="38.25" customHeight="1">
      <c r="A2" s="112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октября 2017 года</v>
      </c>
      <c r="B2" s="112"/>
      <c r="C2" s="112"/>
      <c r="D2" s="112"/>
      <c r="E2" s="112"/>
      <c r="F2" s="112"/>
      <c r="G2" s="112"/>
    </row>
    <row r="3" spans="1:7" ht="12.75">
      <c r="A3" s="117" t="s">
        <v>42</v>
      </c>
      <c r="B3" s="117"/>
      <c r="C3" s="117"/>
      <c r="D3" s="117"/>
      <c r="E3" s="117"/>
      <c r="F3" s="117"/>
      <c r="G3" s="117"/>
    </row>
    <row r="4" spans="1:7" ht="12.75" customHeight="1">
      <c r="A4" s="117"/>
      <c r="B4" s="117"/>
      <c r="C4" s="117"/>
      <c r="D4" s="117"/>
      <c r="E4" s="117"/>
      <c r="F4" s="117"/>
      <c r="G4" s="117"/>
    </row>
    <row r="5" spans="1:7" ht="42.75" customHeight="1">
      <c r="A5" s="114" t="s">
        <v>43</v>
      </c>
      <c r="B5" s="114"/>
      <c r="C5" s="114"/>
      <c r="D5" s="114"/>
      <c r="E5" s="114"/>
      <c r="F5" s="114"/>
      <c r="G5" s="114"/>
    </row>
    <row r="6" spans="1:6" ht="30.75" customHeight="1">
      <c r="A6" s="134" t="s">
        <v>39</v>
      </c>
      <c r="B6" s="134"/>
      <c r="C6" s="134"/>
      <c r="D6" s="134"/>
      <c r="E6" s="134"/>
      <c r="F6" s="134"/>
    </row>
    <row r="7" spans="1:6" ht="13.5" customHeight="1" thickBot="1">
      <c r="A7" s="140" t="str">
        <f>Минтай!A5</f>
        <v>(тонн)</v>
      </c>
      <c r="B7" s="140"/>
      <c r="C7" s="140"/>
      <c r="D7" s="140"/>
      <c r="E7" s="140"/>
      <c r="F7" s="140"/>
    </row>
    <row r="8" spans="1:6" ht="45" customHeight="1" thickBot="1">
      <c r="A8" s="152" t="s">
        <v>0</v>
      </c>
      <c r="B8" s="154" t="s">
        <v>35</v>
      </c>
      <c r="C8" s="150" t="s">
        <v>33</v>
      </c>
      <c r="D8" s="34" t="s">
        <v>46</v>
      </c>
      <c r="E8" s="148" t="s">
        <v>34</v>
      </c>
      <c r="F8" s="149"/>
    </row>
    <row r="9" spans="1:6" ht="56.25" customHeight="1" thickBot="1">
      <c r="A9" s="153"/>
      <c r="B9" s="155"/>
      <c r="C9" s="151"/>
      <c r="D9" s="35" t="s">
        <v>1</v>
      </c>
      <c r="E9" s="35" t="s">
        <v>3</v>
      </c>
      <c r="F9" s="36" t="s">
        <v>4</v>
      </c>
    </row>
    <row r="10" spans="1:6" ht="24.75" customHeight="1">
      <c r="A10" s="44" t="s">
        <v>5</v>
      </c>
      <c r="B10" s="46">
        <f>SUM(B11:B26)</f>
        <v>889.013</v>
      </c>
      <c r="C10" s="46">
        <f>SUM(C11:C26)</f>
        <v>0</v>
      </c>
      <c r="D10" s="46">
        <f>SUM(D11:D26)</f>
        <v>424.39000000000004</v>
      </c>
      <c r="E10" s="46">
        <f>SUM(E11:E26)</f>
        <v>380.698</v>
      </c>
      <c r="F10" s="47">
        <f>SUM(F11:F26)</f>
        <v>83.92500000000003</v>
      </c>
    </row>
    <row r="11" spans="1:6" ht="24.75" customHeight="1">
      <c r="A11" s="50" t="s">
        <v>58</v>
      </c>
      <c r="B11" s="24">
        <f aca="true" t="shared" si="0" ref="B11:B26">C11+D11+E11+F11</f>
        <v>2.708</v>
      </c>
      <c r="C11" s="24"/>
      <c r="D11" s="24"/>
      <c r="E11" s="24">
        <v>2.708</v>
      </c>
      <c r="F11" s="25"/>
    </row>
    <row r="12" spans="1:6" ht="24.75" customHeight="1">
      <c r="A12" s="50" t="s">
        <v>54</v>
      </c>
      <c r="B12" s="24">
        <f t="shared" si="0"/>
        <v>325.515</v>
      </c>
      <c r="C12" s="24"/>
      <c r="D12" s="24"/>
      <c r="E12" s="24">
        <v>267.186</v>
      </c>
      <c r="F12" s="25">
        <v>58.329</v>
      </c>
    </row>
    <row r="13" spans="1:6" ht="24.75" customHeight="1">
      <c r="A13" s="50" t="s">
        <v>57</v>
      </c>
      <c r="B13" s="24">
        <f t="shared" si="0"/>
        <v>60.86600000000001</v>
      </c>
      <c r="C13" s="24"/>
      <c r="D13" s="24"/>
      <c r="E13" s="24">
        <v>60.776</v>
      </c>
      <c r="F13" s="25">
        <v>0.09</v>
      </c>
    </row>
    <row r="14" spans="1:6" ht="24.75" customHeight="1">
      <c r="A14" s="50" t="s">
        <v>61</v>
      </c>
      <c r="B14" s="24">
        <f t="shared" si="0"/>
        <v>40.629</v>
      </c>
      <c r="C14" s="24"/>
      <c r="D14" s="24"/>
      <c r="E14" s="24">
        <v>19.746</v>
      </c>
      <c r="F14" s="25">
        <v>20.883</v>
      </c>
    </row>
    <row r="15" spans="1:6" ht="24.75" customHeight="1">
      <c r="A15" s="50" t="s">
        <v>14</v>
      </c>
      <c r="B15" s="24">
        <f t="shared" si="0"/>
        <v>1.251</v>
      </c>
      <c r="C15" s="24"/>
      <c r="D15" s="24"/>
      <c r="E15" s="24"/>
      <c r="F15" s="25">
        <v>1.251</v>
      </c>
    </row>
    <row r="16" spans="1:6" ht="24.75" customHeight="1" hidden="1">
      <c r="A16" s="50" t="s">
        <v>16</v>
      </c>
      <c r="B16" s="24">
        <f t="shared" si="0"/>
        <v>0</v>
      </c>
      <c r="C16" s="24"/>
      <c r="D16" s="24"/>
      <c r="E16" s="24"/>
      <c r="F16" s="25"/>
    </row>
    <row r="17" spans="1:6" ht="24.75" customHeight="1">
      <c r="A17" s="50" t="s">
        <v>18</v>
      </c>
      <c r="B17" s="24">
        <f t="shared" si="0"/>
        <v>0.045</v>
      </c>
      <c r="C17" s="24"/>
      <c r="D17" s="24"/>
      <c r="E17" s="24">
        <v>0.02</v>
      </c>
      <c r="F17" s="25">
        <v>0.025</v>
      </c>
    </row>
    <row r="18" spans="1:6" ht="24.75" customHeight="1">
      <c r="A18" s="50" t="s">
        <v>19</v>
      </c>
      <c r="B18" s="24">
        <f t="shared" si="0"/>
        <v>0.201</v>
      </c>
      <c r="C18" s="24"/>
      <c r="D18" s="24">
        <v>0.201</v>
      </c>
      <c r="E18" s="24"/>
      <c r="F18" s="25"/>
    </row>
    <row r="19" spans="1:6" ht="24.75" customHeight="1">
      <c r="A19" s="50" t="s">
        <v>20</v>
      </c>
      <c r="B19" s="24">
        <f t="shared" si="0"/>
        <v>0.188</v>
      </c>
      <c r="C19" s="24"/>
      <c r="D19" s="24"/>
      <c r="E19" s="24"/>
      <c r="F19" s="25">
        <v>0.188</v>
      </c>
    </row>
    <row r="20" spans="1:6" ht="24.75" customHeight="1">
      <c r="A20" s="50" t="s">
        <v>24</v>
      </c>
      <c r="B20" s="24">
        <f t="shared" si="0"/>
        <v>0.22299999999999998</v>
      </c>
      <c r="C20" s="24"/>
      <c r="D20" s="24"/>
      <c r="E20" s="24">
        <v>0.05</v>
      </c>
      <c r="F20" s="25">
        <v>0.173</v>
      </c>
    </row>
    <row r="21" spans="1:6" ht="24.75" customHeight="1">
      <c r="A21" s="50" t="s">
        <v>53</v>
      </c>
      <c r="B21" s="24">
        <f t="shared" si="0"/>
        <v>395.889</v>
      </c>
      <c r="C21" s="24"/>
      <c r="D21" s="24">
        <v>395.882</v>
      </c>
      <c r="E21" s="24">
        <v>0.007</v>
      </c>
      <c r="F21" s="25"/>
    </row>
    <row r="22" spans="1:6" ht="24.75" customHeight="1">
      <c r="A22" s="50" t="s">
        <v>25</v>
      </c>
      <c r="B22" s="24">
        <f t="shared" si="0"/>
        <v>31.538</v>
      </c>
      <c r="C22" s="24"/>
      <c r="D22" s="24">
        <v>28.12</v>
      </c>
      <c r="E22" s="24">
        <v>3.31</v>
      </c>
      <c r="F22" s="25">
        <v>0.108</v>
      </c>
    </row>
    <row r="23" spans="1:6" ht="24.75" customHeight="1">
      <c r="A23" s="50" t="s">
        <v>26</v>
      </c>
      <c r="B23" s="24">
        <f t="shared" si="0"/>
        <v>0.187</v>
      </c>
      <c r="C23" s="24"/>
      <c r="D23" s="24">
        <v>0.187</v>
      </c>
      <c r="E23" s="24"/>
      <c r="F23" s="25"/>
    </row>
    <row r="24" spans="1:6" ht="24.75" customHeight="1" hidden="1">
      <c r="A24" s="50" t="s">
        <v>30</v>
      </c>
      <c r="B24" s="24">
        <f t="shared" si="0"/>
        <v>0</v>
      </c>
      <c r="C24" s="24"/>
      <c r="D24" s="24"/>
      <c r="E24" s="24"/>
      <c r="F24" s="25"/>
    </row>
    <row r="25" spans="1:6" ht="24.75" customHeight="1">
      <c r="A25" s="50" t="s">
        <v>31</v>
      </c>
      <c r="B25" s="24">
        <f t="shared" si="0"/>
        <v>0.42</v>
      </c>
      <c r="C25" s="24"/>
      <c r="D25" s="24"/>
      <c r="E25" s="24"/>
      <c r="F25" s="25">
        <v>0.42</v>
      </c>
    </row>
    <row r="26" spans="1:6" ht="24.75" customHeight="1">
      <c r="A26" s="50" t="s">
        <v>32</v>
      </c>
      <c r="B26" s="24">
        <f t="shared" si="0"/>
        <v>29.353</v>
      </c>
      <c r="C26" s="24"/>
      <c r="D26" s="24"/>
      <c r="E26" s="24">
        <v>26.895</v>
      </c>
      <c r="F26" s="25">
        <v>2.458</v>
      </c>
    </row>
    <row r="27" spans="1:6" ht="24.75" customHeight="1">
      <c r="A27" s="33"/>
      <c r="B27" s="28"/>
      <c r="C27" s="28"/>
      <c r="D27" s="28"/>
      <c r="E27" s="28"/>
      <c r="F27" s="28"/>
    </row>
    <row r="28" spans="1:6" ht="24.75" customHeight="1">
      <c r="A28" s="33"/>
      <c r="B28" s="28"/>
      <c r="C28" s="28"/>
      <c r="D28" s="28"/>
      <c r="E28" s="28"/>
      <c r="F28" s="28"/>
    </row>
    <row r="29" spans="1:6" ht="24.75" customHeight="1">
      <c r="A29" s="33"/>
      <c r="B29" s="28"/>
      <c r="C29" s="28"/>
      <c r="D29" s="28"/>
      <c r="E29" s="28"/>
      <c r="F29" s="28"/>
    </row>
    <row r="30" spans="1:6" ht="24.75" customHeight="1">
      <c r="A30" s="33"/>
      <c r="B30" s="28"/>
      <c r="C30" s="28"/>
      <c r="D30" s="28"/>
      <c r="E30" s="28"/>
      <c r="F30" s="28"/>
    </row>
    <row r="31" spans="1:6" ht="24.75" customHeight="1">
      <c r="A31" s="33"/>
      <c r="B31" s="28"/>
      <c r="C31" s="28"/>
      <c r="D31" s="28"/>
      <c r="E31" s="28"/>
      <c r="F31" s="28"/>
    </row>
    <row r="32" spans="1:6" ht="24.75" customHeight="1">
      <c r="A32" s="33"/>
      <c r="B32" s="28"/>
      <c r="C32" s="28"/>
      <c r="D32" s="28"/>
      <c r="E32" s="28"/>
      <c r="F32" s="28"/>
    </row>
    <row r="33" ht="24.75" customHeight="1">
      <c r="A33" s="33"/>
    </row>
    <row r="34" ht="24.75" customHeight="1">
      <c r="A34" s="33"/>
    </row>
    <row r="35" ht="24.75" customHeight="1">
      <c r="A35" s="33"/>
    </row>
    <row r="36" ht="24.75" customHeight="1">
      <c r="A36" s="33"/>
    </row>
    <row r="37" ht="24.75" customHeight="1">
      <c r="A37" s="33"/>
    </row>
    <row r="38" ht="24.75" customHeight="1">
      <c r="A38" s="33"/>
    </row>
    <row r="39" ht="24.75" customHeight="1">
      <c r="A39" s="33"/>
    </row>
    <row r="40" ht="24.75" customHeight="1">
      <c r="A40" s="33"/>
    </row>
    <row r="41" ht="24.75" customHeight="1">
      <c r="A41" s="33"/>
    </row>
    <row r="42" ht="24.75" customHeight="1">
      <c r="A42" s="33"/>
    </row>
    <row r="43" ht="24.75" customHeight="1">
      <c r="A43" s="33"/>
    </row>
    <row r="44" ht="24.75" customHeight="1">
      <c r="A44" s="33"/>
    </row>
    <row r="45" ht="24.75" customHeight="1">
      <c r="A45" s="33"/>
    </row>
    <row r="46" ht="24.75" customHeight="1">
      <c r="A46" s="33"/>
    </row>
    <row r="47" ht="24.75" customHeight="1">
      <c r="A47" s="33"/>
    </row>
    <row r="48" ht="24.75" customHeight="1">
      <c r="A48" s="33"/>
    </row>
    <row r="49" ht="24.75" customHeight="1">
      <c r="A49" s="33"/>
    </row>
    <row r="50" ht="24.75" customHeight="1">
      <c r="A50" s="33"/>
    </row>
    <row r="51" ht="24.75" customHeight="1">
      <c r="A51" s="33"/>
    </row>
    <row r="52" ht="24.75" customHeight="1">
      <c r="A52" s="33"/>
    </row>
    <row r="53" ht="24.75" customHeight="1">
      <c r="A53" s="33"/>
    </row>
    <row r="54" ht="24.75" customHeight="1">
      <c r="A54" s="33"/>
    </row>
    <row r="55" ht="24.75" customHeight="1">
      <c r="A55" s="33"/>
    </row>
    <row r="56" ht="24.75" customHeight="1">
      <c r="A56" s="33"/>
    </row>
    <row r="57" ht="24.75" customHeight="1">
      <c r="A57" s="33"/>
    </row>
    <row r="58" ht="24.75" customHeight="1">
      <c r="A58" s="33"/>
    </row>
    <row r="59" ht="24.75" customHeight="1">
      <c r="A59" s="33"/>
    </row>
    <row r="60" ht="24.75" customHeight="1">
      <c r="A60" s="33"/>
    </row>
  </sheetData>
  <sheetProtection/>
  <mergeCells count="9">
    <mergeCell ref="A2:G2"/>
    <mergeCell ref="A3:G4"/>
    <mergeCell ref="A5:G5"/>
    <mergeCell ref="E8:F8"/>
    <mergeCell ref="C8:C9"/>
    <mergeCell ref="A8:A9"/>
    <mergeCell ref="B8:B9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IstominaIM</dc:creator>
  <cp:keywords/>
  <dc:description/>
  <cp:lastModifiedBy>Истомина Ирина Михайловна</cp:lastModifiedBy>
  <cp:lastPrinted>2010-04-16T00:03:01Z</cp:lastPrinted>
  <dcterms:created xsi:type="dcterms:W3CDTF">2010-04-14T04:53:08Z</dcterms:created>
  <dcterms:modified xsi:type="dcterms:W3CDTF">2017-11-14T01:18:15Z</dcterms:modified>
  <cp:category/>
  <cp:version/>
  <cp:contentType/>
  <cp:contentStatus/>
</cp:coreProperties>
</file>