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3080" activeTab="0"/>
  </bookViews>
  <sheets>
    <sheet name="Минтай" sheetId="1" r:id="rId1"/>
    <sheet name="Треска" sheetId="2" r:id="rId2"/>
    <sheet name="Камбала" sheetId="3" r:id="rId3"/>
    <sheet name="Палтус Ч" sheetId="4" r:id="rId4"/>
    <sheet name="Палтус Б" sheetId="5" r:id="rId5"/>
    <sheet name="Палтус С" sheetId="6" r:id="rId6"/>
    <sheet name="Терпуг" sheetId="7" r:id="rId7"/>
    <sheet name="Сельдь" sheetId="8" r:id="rId8"/>
    <sheet name="Навага" sheetId="9" r:id="rId9"/>
  </sheets>
  <definedNames/>
  <calcPr fullCalcOnLoad="1"/>
</workbook>
</file>

<file path=xl/sharedStrings.xml><?xml version="1.0" encoding="utf-8"?>
<sst xmlns="http://schemas.openxmlformats.org/spreadsheetml/2006/main" count="228" uniqueCount="66">
  <si>
    <t xml:space="preserve">Наименование </t>
  </si>
  <si>
    <t>Карагинская подзона</t>
  </si>
  <si>
    <t>Петропавловско-Командорская подзона</t>
  </si>
  <si>
    <t>Западно-Камчатская подзона</t>
  </si>
  <si>
    <t>Камчатско-Курильская подзона</t>
  </si>
  <si>
    <t>ВСЕГО</t>
  </si>
  <si>
    <t>ЗАО "Компания Атолл-Запад"</t>
  </si>
  <si>
    <t>ЗАО "Судоверфьрыба"</t>
  </si>
  <si>
    <t>ИП Горбачев Сергей Константинович</t>
  </si>
  <si>
    <t>ИП Козаков Владимир Григорьевич</t>
  </si>
  <si>
    <t>ИП Пархомчук Андрей Николаевич</t>
  </si>
  <si>
    <t>ИП Столярчук Антон Игнатьевич</t>
  </si>
  <si>
    <t>ИП Тимонькин Сергей Сергеевич</t>
  </si>
  <si>
    <t>ОАО "УТРФ-Камчатка"</t>
  </si>
  <si>
    <t>ОАО ОПХ "Петропавловское"</t>
  </si>
  <si>
    <t>ООО "Арс-Фиш"</t>
  </si>
  <si>
    <t>ООО "Биотон"</t>
  </si>
  <si>
    <t>ООО "Дельта Фиш, Лтд."</t>
  </si>
  <si>
    <t>ООО "Камкорн  и Ко"</t>
  </si>
  <si>
    <t>ООО "Корякморепродукт"</t>
  </si>
  <si>
    <t>ООО "Лойд-Фиш"</t>
  </si>
  <si>
    <t>ООО "МАРКУЗ"</t>
  </si>
  <si>
    <t>ООО "Медведь"</t>
  </si>
  <si>
    <t>ООО "Москам"</t>
  </si>
  <si>
    <t>ООО "Октябрьский рыбокомбинат"</t>
  </si>
  <si>
    <t>ООО "Поллукс"</t>
  </si>
  <si>
    <t>ООО "Тымлатский рыбокомбинат"</t>
  </si>
  <si>
    <t>ООО "Фирма "Ничира"</t>
  </si>
  <si>
    <t>ООО "Форк"</t>
  </si>
  <si>
    <t>ООО "Шивелуч"</t>
  </si>
  <si>
    <t>ООО "Юния"</t>
  </si>
  <si>
    <t>РА "колхоз Красный труженик"</t>
  </si>
  <si>
    <t>Рыболовецкий колхоз им. В.И. Ленина</t>
  </si>
  <si>
    <t>Западно-Беринговоморская</t>
  </si>
  <si>
    <t>Охотское море</t>
  </si>
  <si>
    <t>Недоосвоение квот</t>
  </si>
  <si>
    <t>ООО "МарКуз"</t>
  </si>
  <si>
    <t>ПАЛТУС СТРЕЛОЗУБЫЙ</t>
  </si>
  <si>
    <t>СЕЛЬДЬ</t>
  </si>
  <si>
    <t>НАВАГА</t>
  </si>
  <si>
    <t>(тонн)</t>
  </si>
  <si>
    <t>Западно-Беринговоморская зона</t>
  </si>
  <si>
    <t>(Информация предоставлена в соответствии с данными Северо-Восточного территориального управления)</t>
  </si>
  <si>
    <t>Оперативная информация по недоосвоению водных биологических ресурсов в целях прибрежного рыболовства обновляется с 10 по 15 число месяца, следующего за отчетным</t>
  </si>
  <si>
    <t>ТРЕСКА</t>
  </si>
  <si>
    <t>КАМБАЛА</t>
  </si>
  <si>
    <t>Восточно-Камчатская зона</t>
  </si>
  <si>
    <t>ПАЛТУС ЧЕРНЫЙ</t>
  </si>
  <si>
    <t>тонн</t>
  </si>
  <si>
    <t>ТЕРПУГ</t>
  </si>
  <si>
    <t xml:space="preserve">МИНТАЙ </t>
  </si>
  <si>
    <t>ПАЛТУС БЕЛОКОРЫЙ</t>
  </si>
  <si>
    <t xml:space="preserve">       В соответствии с приказом ФАР от 11 декабря 2009 г. № 1155 «О внесении изменений в приказ Федерального агентства по рыболовству от 8 декабря 2009 г. № 1128», выдача разрешений на добычу (вылов) минтая в Западно-Камчатской и Камчатско-Курильской подзонах пользователям, с которыми заключены договоры о закреплении долей квот добычи (вылова) минтая в обеих указанных подзонах, осуществляется по заявлению пользователя с учетом суммирования распределенных ему в соответствии с настоящим Приказом квот добычи (вылова) минтая в этих подзонах, без превышения их суммарного объема.</t>
  </si>
  <si>
    <t>ООО "Поларис"</t>
  </si>
  <si>
    <t>ОАО "Колхоз Октябрь"</t>
  </si>
  <si>
    <t>Чукотская зона</t>
  </si>
  <si>
    <t>ООО "Дельта Фиш, Лтд"</t>
  </si>
  <si>
    <t>АО "Озерновский РКЗ № 55"</t>
  </si>
  <si>
    <t>ООО "Ивнинг Стар"</t>
  </si>
  <si>
    <t>Северо-Курильская зона</t>
  </si>
  <si>
    <t>Восточно-Сахалинская подзона</t>
  </si>
  <si>
    <t>ПАО "Океанрыбфлот"</t>
  </si>
  <si>
    <t>ООО Фирма "Ничира"</t>
  </si>
  <si>
    <t>Северо-Охотоморская подзона</t>
  </si>
  <si>
    <t>АО "Озерновский РКЗ №55"</t>
  </si>
  <si>
    <t>Оперативная информация по недоосвоению водных биологических ресурсов в целях прибрежного рыболовства камчатскими предприятиями по состоянию на 31 августа 2017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</si>
</sst>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15" xfId="0" applyFont="1" applyFill="1" applyBorder="1" applyAlignment="1">
      <alignment wrapText="1" shrinkToFi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15" xfId="0" applyFont="1" applyFill="1" applyBorder="1" applyAlignment="1">
      <alignment horizontal="left" wrapText="1" shrinkToFit="1"/>
    </xf>
    <xf numFmtId="0" fontId="4" fillId="0" borderId="17" xfId="0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/>
    </xf>
    <xf numFmtId="172" fontId="6" fillId="0" borderId="18" xfId="0" applyNumberFormat="1" applyFont="1" applyFill="1" applyBorder="1" applyAlignment="1">
      <alignment/>
    </xf>
    <xf numFmtId="172" fontId="6" fillId="0" borderId="19" xfId="0" applyNumberFormat="1" applyFont="1" applyFill="1" applyBorder="1" applyAlignment="1">
      <alignment/>
    </xf>
    <xf numFmtId="172" fontId="6" fillId="0" borderId="20" xfId="0" applyNumberFormat="1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6" fillId="0" borderId="0" xfId="0" applyNumberFormat="1" applyFont="1" applyFill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2" fontId="4" fillId="0" borderId="14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2" fontId="4" fillId="0" borderId="25" xfId="0" applyNumberFormat="1" applyFont="1" applyFill="1" applyBorder="1" applyAlignment="1">
      <alignment/>
    </xf>
    <xf numFmtId="172" fontId="6" fillId="0" borderId="26" xfId="0" applyNumberFormat="1" applyFont="1" applyFill="1" applyBorder="1" applyAlignment="1">
      <alignment/>
    </xf>
    <xf numFmtId="172" fontId="6" fillId="0" borderId="27" xfId="0" applyNumberFormat="1" applyFont="1" applyFill="1" applyBorder="1" applyAlignment="1">
      <alignment/>
    </xf>
    <xf numFmtId="172" fontId="6" fillId="0" borderId="28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 vertical="top" wrapText="1" shrinkToFit="1"/>
    </xf>
    <xf numFmtId="0" fontId="6" fillId="0" borderId="29" xfId="0" applyFont="1" applyFill="1" applyBorder="1" applyAlignment="1">
      <alignment horizontal="left" vertical="top" wrapText="1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4" fillId="0" borderId="30" xfId="0" applyNumberFormat="1" applyFont="1" applyFill="1" applyBorder="1" applyAlignment="1">
      <alignment/>
    </xf>
    <xf numFmtId="172" fontId="4" fillId="0" borderId="31" xfId="0" applyNumberFormat="1" applyFont="1" applyFill="1" applyBorder="1" applyAlignment="1">
      <alignment/>
    </xf>
    <xf numFmtId="172" fontId="6" fillId="0" borderId="32" xfId="0" applyNumberFormat="1" applyFont="1" applyFill="1" applyBorder="1" applyAlignment="1">
      <alignment/>
    </xf>
    <xf numFmtId="172" fontId="6" fillId="0" borderId="33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left" vertical="top"/>
    </xf>
    <xf numFmtId="172" fontId="6" fillId="0" borderId="19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25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wrapText="1" shrinkToFit="1"/>
    </xf>
    <xf numFmtId="172" fontId="4" fillId="0" borderId="12" xfId="0" applyNumberFormat="1" applyFont="1" applyBorder="1" applyAlignment="1">
      <alignment/>
    </xf>
    <xf numFmtId="172" fontId="4" fillId="0" borderId="16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6" fillId="0" borderId="19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172" fontId="6" fillId="0" borderId="21" xfId="0" applyNumberFormat="1" applyFont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37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0" fontId="6" fillId="0" borderId="14" xfId="0" applyFont="1" applyFill="1" applyBorder="1" applyAlignment="1">
      <alignment horizontal="left" vertical="top" wrapText="1" shrinkToFit="1"/>
    </xf>
    <xf numFmtId="172" fontId="6" fillId="0" borderId="25" xfId="0" applyNumberFormat="1" applyFont="1" applyFill="1" applyBorder="1" applyAlignment="1">
      <alignment/>
    </xf>
    <xf numFmtId="172" fontId="6" fillId="0" borderId="16" xfId="0" applyNumberFormat="1" applyFont="1" applyFill="1" applyBorder="1" applyAlignment="1">
      <alignment/>
    </xf>
    <xf numFmtId="0" fontId="6" fillId="0" borderId="38" xfId="0" applyFont="1" applyFill="1" applyBorder="1" applyAlignment="1">
      <alignment horizontal="left" vertical="top" wrapText="1" shrinkToFit="1"/>
    </xf>
    <xf numFmtId="172" fontId="6" fillId="0" borderId="39" xfId="0" applyNumberFormat="1" applyFont="1" applyFill="1" applyBorder="1" applyAlignment="1">
      <alignment/>
    </xf>
    <xf numFmtId="172" fontId="6" fillId="0" borderId="40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 vertical="center" wrapText="1"/>
    </xf>
    <xf numFmtId="172" fontId="6" fillId="0" borderId="42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/>
    </xf>
    <xf numFmtId="172" fontId="6" fillId="0" borderId="15" xfId="0" applyNumberFormat="1" applyFont="1" applyBorder="1" applyAlignment="1">
      <alignment/>
    </xf>
    <xf numFmtId="172" fontId="4" fillId="0" borderId="43" xfId="0" applyNumberFormat="1" applyFont="1" applyFill="1" applyBorder="1" applyAlignment="1">
      <alignment/>
    </xf>
    <xf numFmtId="172" fontId="6" fillId="0" borderId="34" xfId="0" applyNumberFormat="1" applyFont="1" applyBorder="1" applyAlignment="1">
      <alignment/>
    </xf>
    <xf numFmtId="172" fontId="6" fillId="0" borderId="44" xfId="0" applyNumberFormat="1" applyFont="1" applyBorder="1" applyAlignment="1">
      <alignment/>
    </xf>
    <xf numFmtId="0" fontId="6" fillId="0" borderId="45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top" wrapText="1" shrinkToFit="1"/>
    </xf>
    <xf numFmtId="0" fontId="6" fillId="0" borderId="48" xfId="0" applyFont="1" applyFill="1" applyBorder="1" applyAlignment="1">
      <alignment horizontal="left" vertical="top" wrapText="1" shrinkToFit="1"/>
    </xf>
    <xf numFmtId="0" fontId="6" fillId="0" borderId="49" xfId="0" applyFont="1" applyFill="1" applyBorder="1" applyAlignment="1">
      <alignment horizontal="left" vertical="top" wrapText="1" shrinkToFit="1"/>
    </xf>
    <xf numFmtId="172" fontId="6" fillId="0" borderId="50" xfId="0" applyNumberFormat="1" applyFont="1" applyBorder="1" applyAlignment="1">
      <alignment/>
    </xf>
    <xf numFmtId="172" fontId="6" fillId="0" borderId="40" xfId="0" applyNumberFormat="1" applyFont="1" applyBorder="1" applyAlignment="1">
      <alignment/>
    </xf>
    <xf numFmtId="0" fontId="6" fillId="0" borderId="51" xfId="0" applyFont="1" applyFill="1" applyBorder="1" applyAlignment="1">
      <alignment horizontal="left" vertical="top" wrapText="1" shrinkToFit="1"/>
    </xf>
    <xf numFmtId="0" fontId="6" fillId="0" borderId="34" xfId="0" applyFont="1" applyFill="1" applyBorder="1" applyAlignment="1">
      <alignment horizontal="left" vertical="top" wrapText="1" shrinkToFit="1"/>
    </xf>
    <xf numFmtId="0" fontId="6" fillId="0" borderId="44" xfId="0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/>
    </xf>
    <xf numFmtId="172" fontId="4" fillId="0" borderId="53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0" fontId="8" fillId="0" borderId="54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2" fontId="6" fillId="0" borderId="42" xfId="0" applyNumberFormat="1" applyFont="1" applyFill="1" applyBorder="1" applyAlignment="1">
      <alignment horizontal="center"/>
    </xf>
    <xf numFmtId="172" fontId="6" fillId="0" borderId="5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72" fontId="6" fillId="0" borderId="57" xfId="0" applyNumberFormat="1" applyFont="1" applyFill="1" applyBorder="1" applyAlignment="1">
      <alignment horizontal="center"/>
    </xf>
    <xf numFmtId="172" fontId="6" fillId="0" borderId="58" xfId="0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right"/>
    </xf>
    <xf numFmtId="0" fontId="4" fillId="0" borderId="4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54" xfId="0" applyFont="1" applyFill="1" applyBorder="1" applyAlignment="1">
      <alignment horizontal="right"/>
    </xf>
    <xf numFmtId="0" fontId="4" fillId="0" borderId="6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72" fontId="4" fillId="0" borderId="61" xfId="0" applyNumberFormat="1" applyFont="1" applyFill="1" applyBorder="1" applyAlignment="1">
      <alignment horizontal="center" vertical="center" wrapText="1"/>
    </xf>
    <xf numFmtId="172" fontId="4" fillId="0" borderId="28" xfId="0" applyNumberFormat="1" applyFont="1" applyFill="1" applyBorder="1" applyAlignment="1">
      <alignment horizontal="center" vertical="center" wrapText="1"/>
    </xf>
    <xf numFmtId="172" fontId="4" fillId="0" borderId="33" xfId="0" applyNumberFormat="1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5" fillId="0" borderId="54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54" xfId="0" applyNumberFormat="1" applyFont="1" applyBorder="1" applyAlignment="1">
      <alignment horizontal="right"/>
    </xf>
    <xf numFmtId="172" fontId="4" fillId="0" borderId="39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63" xfId="0" applyNumberFormat="1" applyFont="1" applyFill="1" applyBorder="1" applyAlignment="1">
      <alignment horizontal="center" vertical="center" wrapText="1"/>
    </xf>
    <xf numFmtId="172" fontId="4" fillId="0" borderId="64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2" fontId="4" fillId="0" borderId="32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4" sqref="C14"/>
    </sheetView>
  </sheetViews>
  <sheetFormatPr defaultColWidth="9.00390625" defaultRowHeight="12.75"/>
  <cols>
    <col min="1" max="1" width="40.625" style="1" customWidth="1"/>
    <col min="2" max="2" width="16.00390625" style="2" customWidth="1"/>
    <col min="3" max="3" width="20.75390625" style="2" customWidth="1"/>
    <col min="4" max="4" width="15.625" style="2" customWidth="1"/>
    <col min="5" max="5" width="18.125" style="2" customWidth="1"/>
    <col min="6" max="6" width="15.25390625" style="2" customWidth="1"/>
    <col min="7" max="7" width="13.875" style="2" customWidth="1"/>
    <col min="8" max="9" width="13.75390625" style="2" customWidth="1"/>
    <col min="10" max="16384" width="9.125" style="2" customWidth="1"/>
  </cols>
  <sheetData>
    <row r="1" spans="1:7" ht="37.5" customHeight="1">
      <c r="A1" s="107" t="s">
        <v>65</v>
      </c>
      <c r="B1" s="107"/>
      <c r="C1" s="107"/>
      <c r="D1" s="107"/>
      <c r="E1" s="107"/>
      <c r="F1" s="107"/>
      <c r="G1" s="107"/>
    </row>
    <row r="2" spans="1:7" ht="22.5" customHeight="1">
      <c r="A2" s="108" t="s">
        <v>42</v>
      </c>
      <c r="B2" s="108"/>
      <c r="C2" s="108"/>
      <c r="D2" s="108"/>
      <c r="E2" s="108"/>
      <c r="F2" s="108"/>
      <c r="G2" s="108"/>
    </row>
    <row r="3" spans="1:7" ht="46.5" customHeight="1">
      <c r="A3" s="109" t="s">
        <v>43</v>
      </c>
      <c r="B3" s="109"/>
      <c r="C3" s="109"/>
      <c r="D3" s="109"/>
      <c r="E3" s="109"/>
      <c r="F3" s="109"/>
      <c r="G3" s="109"/>
    </row>
    <row r="4" spans="1:7" ht="24" customHeight="1">
      <c r="A4" s="107" t="s">
        <v>50</v>
      </c>
      <c r="B4" s="107"/>
      <c r="C4" s="107"/>
      <c r="D4" s="107"/>
      <c r="E4" s="107"/>
      <c r="F4" s="107"/>
      <c r="G4" s="107"/>
    </row>
    <row r="5" spans="1:7" ht="22.5" customHeight="1" thickBot="1">
      <c r="A5" s="100" t="s">
        <v>40</v>
      </c>
      <c r="B5" s="100"/>
      <c r="C5" s="100"/>
      <c r="D5" s="100"/>
      <c r="E5" s="100"/>
      <c r="F5" s="100"/>
      <c r="G5" s="100"/>
    </row>
    <row r="6" spans="1:9" ht="39" customHeight="1" thickBot="1">
      <c r="A6" s="101" t="s">
        <v>0</v>
      </c>
      <c r="B6" s="103" t="s">
        <v>35</v>
      </c>
      <c r="C6" s="93" t="s">
        <v>41</v>
      </c>
      <c r="D6" s="105" t="s">
        <v>46</v>
      </c>
      <c r="E6" s="106"/>
      <c r="F6" s="112" t="s">
        <v>34</v>
      </c>
      <c r="G6" s="106"/>
      <c r="H6" s="93" t="s">
        <v>59</v>
      </c>
      <c r="I6" s="93" t="s">
        <v>60</v>
      </c>
    </row>
    <row r="7" spans="1:9" ht="69" customHeight="1" thickBot="1">
      <c r="A7" s="102"/>
      <c r="B7" s="104"/>
      <c r="C7" s="94"/>
      <c r="D7" s="8" t="s">
        <v>1</v>
      </c>
      <c r="E7" s="11" t="s">
        <v>2</v>
      </c>
      <c r="F7" s="8" t="s">
        <v>3</v>
      </c>
      <c r="G7" s="12" t="s">
        <v>4</v>
      </c>
      <c r="H7" s="94"/>
      <c r="I7" s="94"/>
    </row>
    <row r="8" spans="1:9" s="3" customFormat="1" ht="32.25" customHeight="1" thickBot="1">
      <c r="A8" s="13" t="s">
        <v>5</v>
      </c>
      <c r="B8" s="53">
        <f>SUM(B9:B35)</f>
        <v>6637.74</v>
      </c>
      <c r="C8" s="52">
        <f>SUM(C9:C35)</f>
        <v>0.21200000000000002</v>
      </c>
      <c r="D8" s="52">
        <f>SUM(D9:D35)</f>
        <v>334.39599999999996</v>
      </c>
      <c r="E8" s="52">
        <f>SUM(E9:E35)</f>
        <v>4701.3189999999995</v>
      </c>
      <c r="F8" s="95">
        <f>F9+F10+F11+F18+F26+G26+G28+F28+F29+G34+F17+G29+G33+F35+G35+F30</f>
        <v>439.655</v>
      </c>
      <c r="G8" s="96"/>
      <c r="H8" s="52">
        <f>SUM(H9:H35)</f>
        <v>0.055</v>
      </c>
      <c r="I8" s="52">
        <f>SUM(I9:I35)</f>
        <v>1162.103</v>
      </c>
    </row>
    <row r="9" spans="1:9" ht="30" customHeight="1" hidden="1">
      <c r="A9" s="15" t="s">
        <v>6</v>
      </c>
      <c r="B9" s="40">
        <f>C9+D9+E9+F9+G9+H9+I9</f>
        <v>0</v>
      </c>
      <c r="C9" s="24"/>
      <c r="D9" s="24"/>
      <c r="E9" s="24"/>
      <c r="F9" s="113"/>
      <c r="G9" s="114"/>
      <c r="H9" s="24"/>
      <c r="I9" s="24"/>
    </row>
    <row r="10" spans="1:9" ht="30" customHeight="1">
      <c r="A10" s="15" t="s">
        <v>7</v>
      </c>
      <c r="B10" s="40">
        <f aca="true" t="shared" si="0" ref="B10:B35">C10+D10+E10+F10+G10+H10+I10</f>
        <v>0.405</v>
      </c>
      <c r="C10" s="24"/>
      <c r="D10" s="24"/>
      <c r="E10" s="24"/>
      <c r="F10" s="110">
        <v>0.405</v>
      </c>
      <c r="G10" s="111"/>
      <c r="H10" s="24"/>
      <c r="I10" s="24"/>
    </row>
    <row r="11" spans="1:9" ht="30" customHeight="1">
      <c r="A11" s="15" t="s">
        <v>58</v>
      </c>
      <c r="B11" s="40">
        <f t="shared" si="0"/>
        <v>56.782</v>
      </c>
      <c r="C11" s="24"/>
      <c r="D11" s="24"/>
      <c r="E11" s="24"/>
      <c r="F11" s="24">
        <v>56.782</v>
      </c>
      <c r="G11" s="25"/>
      <c r="H11" s="24"/>
      <c r="I11" s="24"/>
    </row>
    <row r="12" spans="1:9" ht="30" customHeight="1" hidden="1">
      <c r="A12" s="15" t="s">
        <v>8</v>
      </c>
      <c r="B12" s="40">
        <f t="shared" si="0"/>
        <v>0</v>
      </c>
      <c r="C12" s="24"/>
      <c r="D12" s="24"/>
      <c r="E12" s="24"/>
      <c r="F12" s="24"/>
      <c r="G12" s="25"/>
      <c r="H12" s="24"/>
      <c r="I12" s="24"/>
    </row>
    <row r="13" spans="1:9" ht="30" customHeight="1">
      <c r="A13" s="15" t="s">
        <v>9</v>
      </c>
      <c r="B13" s="40">
        <f t="shared" si="0"/>
        <v>1.571</v>
      </c>
      <c r="C13" s="24"/>
      <c r="D13" s="24"/>
      <c r="E13" s="24">
        <v>1.571</v>
      </c>
      <c r="F13" s="24"/>
      <c r="G13" s="25"/>
      <c r="H13" s="24"/>
      <c r="I13" s="24"/>
    </row>
    <row r="14" spans="1:9" ht="30" customHeight="1">
      <c r="A14" s="15" t="s">
        <v>10</v>
      </c>
      <c r="B14" s="40">
        <f t="shared" si="0"/>
        <v>118.317</v>
      </c>
      <c r="C14" s="24"/>
      <c r="D14" s="24"/>
      <c r="E14" s="24">
        <v>118.317</v>
      </c>
      <c r="F14" s="24"/>
      <c r="G14" s="25"/>
      <c r="H14" s="24"/>
      <c r="I14" s="24"/>
    </row>
    <row r="15" spans="1:9" ht="30" customHeight="1">
      <c r="A15" s="15" t="s">
        <v>11</v>
      </c>
      <c r="B15" s="40">
        <f t="shared" si="0"/>
        <v>0.607</v>
      </c>
      <c r="C15" s="24"/>
      <c r="D15" s="24"/>
      <c r="E15" s="24">
        <v>0.607</v>
      </c>
      <c r="F15" s="24"/>
      <c r="G15" s="25"/>
      <c r="H15" s="24"/>
      <c r="I15" s="24"/>
    </row>
    <row r="16" spans="1:9" ht="30" customHeight="1" hidden="1">
      <c r="A16" s="15" t="s">
        <v>12</v>
      </c>
      <c r="B16" s="40">
        <f t="shared" si="0"/>
        <v>0</v>
      </c>
      <c r="C16" s="24"/>
      <c r="D16" s="24"/>
      <c r="E16" s="24"/>
      <c r="F16" s="24"/>
      <c r="G16" s="25"/>
      <c r="H16" s="24"/>
      <c r="I16" s="24"/>
    </row>
    <row r="17" spans="1:9" ht="30" customHeight="1">
      <c r="A17" s="15" t="s">
        <v>54</v>
      </c>
      <c r="B17" s="40">
        <f t="shared" si="0"/>
        <v>12.431</v>
      </c>
      <c r="C17" s="24"/>
      <c r="D17" s="24"/>
      <c r="E17" s="24"/>
      <c r="F17" s="110">
        <v>12.431</v>
      </c>
      <c r="G17" s="111"/>
      <c r="H17" s="24"/>
      <c r="I17" s="24"/>
    </row>
    <row r="18" spans="1:9" ht="30" customHeight="1">
      <c r="A18" s="15" t="s">
        <v>57</v>
      </c>
      <c r="B18" s="40">
        <f t="shared" si="0"/>
        <v>1187.345</v>
      </c>
      <c r="C18" s="24"/>
      <c r="D18" s="24"/>
      <c r="E18" s="24">
        <v>1187.271</v>
      </c>
      <c r="F18" s="110">
        <v>0.074</v>
      </c>
      <c r="G18" s="111"/>
      <c r="H18" s="24"/>
      <c r="I18" s="24"/>
    </row>
    <row r="19" spans="1:9" ht="30" customHeight="1">
      <c r="A19" s="15" t="s">
        <v>13</v>
      </c>
      <c r="B19" s="40">
        <f t="shared" si="0"/>
        <v>0.086</v>
      </c>
      <c r="C19" s="24"/>
      <c r="D19" s="24"/>
      <c r="E19" s="24">
        <v>0.086</v>
      </c>
      <c r="F19" s="24"/>
      <c r="G19" s="25"/>
      <c r="H19" s="24"/>
      <c r="I19" s="24"/>
    </row>
    <row r="20" spans="1:9" ht="30" customHeight="1">
      <c r="A20" s="15" t="s">
        <v>14</v>
      </c>
      <c r="B20" s="40">
        <f t="shared" si="0"/>
        <v>186.175</v>
      </c>
      <c r="C20" s="24"/>
      <c r="D20" s="24"/>
      <c r="E20" s="24">
        <v>186.175</v>
      </c>
      <c r="F20" s="24"/>
      <c r="G20" s="25"/>
      <c r="H20" s="24"/>
      <c r="I20" s="24"/>
    </row>
    <row r="21" spans="1:9" ht="30" customHeight="1">
      <c r="A21" s="15" t="s">
        <v>15</v>
      </c>
      <c r="B21" s="40">
        <f t="shared" si="0"/>
        <v>0.006</v>
      </c>
      <c r="C21" s="24"/>
      <c r="D21" s="24"/>
      <c r="E21" s="24">
        <v>0.006</v>
      </c>
      <c r="F21" s="24"/>
      <c r="G21" s="25"/>
      <c r="H21" s="24"/>
      <c r="I21" s="24"/>
    </row>
    <row r="22" spans="1:9" ht="30" customHeight="1">
      <c r="A22" s="15" t="s">
        <v>16</v>
      </c>
      <c r="B22" s="40">
        <f t="shared" si="0"/>
        <v>0.021</v>
      </c>
      <c r="C22" s="24"/>
      <c r="D22" s="24">
        <v>0.021</v>
      </c>
      <c r="E22" s="24"/>
      <c r="F22" s="24"/>
      <c r="G22" s="25"/>
      <c r="H22" s="24"/>
      <c r="I22" s="24"/>
    </row>
    <row r="23" spans="1:9" ht="30" customHeight="1">
      <c r="A23" s="15" t="s">
        <v>17</v>
      </c>
      <c r="B23" s="40">
        <f t="shared" si="0"/>
        <v>324.273</v>
      </c>
      <c r="C23" s="24"/>
      <c r="D23" s="24"/>
      <c r="E23" s="24">
        <v>324.273</v>
      </c>
      <c r="F23" s="24"/>
      <c r="G23" s="25"/>
      <c r="H23" s="24"/>
      <c r="I23" s="24"/>
    </row>
    <row r="24" spans="1:9" ht="30" customHeight="1">
      <c r="A24" s="15" t="s">
        <v>19</v>
      </c>
      <c r="B24" s="40">
        <f t="shared" si="0"/>
        <v>5.136</v>
      </c>
      <c r="C24" s="24">
        <v>0.04</v>
      </c>
      <c r="D24" s="24">
        <v>5.096</v>
      </c>
      <c r="E24" s="24"/>
      <c r="F24" s="24"/>
      <c r="G24" s="25"/>
      <c r="H24" s="24"/>
      <c r="I24" s="24"/>
    </row>
    <row r="25" spans="1:9" ht="30" customHeight="1">
      <c r="A25" s="15" t="s">
        <v>21</v>
      </c>
      <c r="B25" s="40">
        <f t="shared" si="0"/>
        <v>118.318</v>
      </c>
      <c r="C25" s="24"/>
      <c r="D25" s="24"/>
      <c r="E25" s="24">
        <v>118.318</v>
      </c>
      <c r="F25" s="24"/>
      <c r="G25" s="25"/>
      <c r="H25" s="24"/>
      <c r="I25" s="24"/>
    </row>
    <row r="26" spans="1:9" ht="30" customHeight="1" hidden="1">
      <c r="A26" s="15" t="s">
        <v>22</v>
      </c>
      <c r="B26" s="40">
        <f t="shared" si="0"/>
        <v>0</v>
      </c>
      <c r="C26" s="24"/>
      <c r="D26" s="24"/>
      <c r="E26" s="24"/>
      <c r="F26" s="110"/>
      <c r="G26" s="111"/>
      <c r="H26" s="24"/>
      <c r="I26" s="24"/>
    </row>
    <row r="27" spans="1:9" ht="30" customHeight="1">
      <c r="A27" s="15" t="s">
        <v>23</v>
      </c>
      <c r="B27" s="40">
        <f t="shared" si="0"/>
        <v>15.497</v>
      </c>
      <c r="C27" s="24"/>
      <c r="D27" s="24"/>
      <c r="E27" s="24">
        <v>15.497</v>
      </c>
      <c r="F27" s="24"/>
      <c r="G27" s="25"/>
      <c r="H27" s="24"/>
      <c r="I27" s="24"/>
    </row>
    <row r="28" spans="1:9" ht="30" customHeight="1">
      <c r="A28" s="15" t="s">
        <v>24</v>
      </c>
      <c r="B28" s="40">
        <f t="shared" si="0"/>
        <v>253.232</v>
      </c>
      <c r="C28" s="24"/>
      <c r="D28" s="24"/>
      <c r="E28" s="24"/>
      <c r="F28" s="24">
        <v>160.208</v>
      </c>
      <c r="G28" s="25">
        <v>93.024</v>
      </c>
      <c r="H28" s="24"/>
      <c r="I28" s="24"/>
    </row>
    <row r="29" spans="1:9" ht="30" customHeight="1">
      <c r="A29" s="15" t="s">
        <v>53</v>
      </c>
      <c r="B29" s="40">
        <f t="shared" si="0"/>
        <v>1162.959</v>
      </c>
      <c r="C29" s="24">
        <v>0.096</v>
      </c>
      <c r="D29" s="24">
        <v>0.53</v>
      </c>
      <c r="E29" s="24">
        <v>0.004</v>
      </c>
      <c r="F29" s="110">
        <v>0.171</v>
      </c>
      <c r="G29" s="111"/>
      <c r="H29" s="24">
        <v>0.055</v>
      </c>
      <c r="I29" s="24">
        <v>1162.103</v>
      </c>
    </row>
    <row r="30" spans="1:9" ht="30" customHeight="1">
      <c r="A30" s="15" t="s">
        <v>25</v>
      </c>
      <c r="B30" s="40">
        <f t="shared" si="0"/>
        <v>181.289</v>
      </c>
      <c r="C30" s="24">
        <v>0.076</v>
      </c>
      <c r="D30" s="24">
        <v>151.315</v>
      </c>
      <c r="E30" s="24"/>
      <c r="F30" s="110">
        <v>29.898</v>
      </c>
      <c r="G30" s="111"/>
      <c r="H30" s="24"/>
      <c r="I30" s="24"/>
    </row>
    <row r="31" spans="1:9" ht="30" customHeight="1">
      <c r="A31" s="15" t="s">
        <v>26</v>
      </c>
      <c r="B31" s="40">
        <f t="shared" si="0"/>
        <v>177.434</v>
      </c>
      <c r="C31" s="24"/>
      <c r="D31" s="24">
        <v>177.434</v>
      </c>
      <c r="E31" s="24"/>
      <c r="F31" s="24"/>
      <c r="G31" s="25"/>
      <c r="H31" s="24"/>
      <c r="I31" s="24"/>
    </row>
    <row r="32" spans="1:9" ht="30" customHeight="1">
      <c r="A32" s="15" t="s">
        <v>28</v>
      </c>
      <c r="B32" s="40">
        <f t="shared" si="0"/>
        <v>35.937</v>
      </c>
      <c r="C32" s="24"/>
      <c r="D32" s="24"/>
      <c r="E32" s="24">
        <v>35.937</v>
      </c>
      <c r="F32" s="24"/>
      <c r="G32" s="25"/>
      <c r="H32" s="24"/>
      <c r="I32" s="24"/>
    </row>
    <row r="33" spans="1:9" ht="30" customHeight="1">
      <c r="A33" s="15" t="s">
        <v>29</v>
      </c>
      <c r="B33" s="40">
        <f t="shared" si="0"/>
        <v>61.92699999999999</v>
      </c>
      <c r="C33" s="24"/>
      <c r="D33" s="24"/>
      <c r="E33" s="24">
        <v>17.179</v>
      </c>
      <c r="F33" s="24"/>
      <c r="G33" s="25">
        <v>44.748</v>
      </c>
      <c r="H33" s="24"/>
      <c r="I33" s="24"/>
    </row>
    <row r="34" spans="1:9" ht="30" customHeight="1">
      <c r="A34" s="15" t="s">
        <v>31</v>
      </c>
      <c r="B34" s="40">
        <f t="shared" si="0"/>
        <v>3.407</v>
      </c>
      <c r="C34" s="24"/>
      <c r="D34" s="24"/>
      <c r="E34" s="24"/>
      <c r="F34" s="24"/>
      <c r="G34" s="25">
        <v>3.407</v>
      </c>
      <c r="H34" s="24"/>
      <c r="I34" s="24"/>
    </row>
    <row r="35" spans="1:9" ht="30" customHeight="1">
      <c r="A35" s="15" t="s">
        <v>32</v>
      </c>
      <c r="B35" s="40">
        <f t="shared" si="0"/>
        <v>2734.585</v>
      </c>
      <c r="C35" s="24"/>
      <c r="D35" s="24"/>
      <c r="E35" s="24">
        <v>2696.078</v>
      </c>
      <c r="F35" s="76">
        <v>38.117</v>
      </c>
      <c r="G35" s="51">
        <v>0.39</v>
      </c>
      <c r="H35" s="24"/>
      <c r="I35" s="24"/>
    </row>
    <row r="36" spans="1:7" ht="15">
      <c r="A36" s="14"/>
      <c r="B36" s="14"/>
      <c r="C36" s="14"/>
      <c r="D36" s="14"/>
      <c r="E36" s="14"/>
      <c r="F36" s="14"/>
      <c r="G36" s="14"/>
    </row>
    <row r="37" spans="1:7" ht="15">
      <c r="A37" s="14"/>
      <c r="B37" s="14"/>
      <c r="C37" s="14"/>
      <c r="D37" s="14"/>
      <c r="E37" s="14"/>
      <c r="F37" s="14"/>
      <c r="G37" s="14"/>
    </row>
    <row r="38" spans="1:7" ht="15">
      <c r="A38" s="14"/>
      <c r="B38" s="14"/>
      <c r="C38" s="14"/>
      <c r="D38" s="14"/>
      <c r="E38" s="14"/>
      <c r="F38" s="14"/>
      <c r="G38" s="14"/>
    </row>
    <row r="39" spans="1:7" ht="12.75">
      <c r="A39" s="97" t="s">
        <v>52</v>
      </c>
      <c r="B39" s="98"/>
      <c r="C39" s="98"/>
      <c r="D39" s="98"/>
      <c r="E39" s="98"/>
      <c r="F39" s="98"/>
      <c r="G39" s="98"/>
    </row>
    <row r="40" spans="1:7" ht="12.75">
      <c r="A40" s="98"/>
      <c r="B40" s="98"/>
      <c r="C40" s="98"/>
      <c r="D40" s="98"/>
      <c r="E40" s="98"/>
      <c r="F40" s="98"/>
      <c r="G40" s="98"/>
    </row>
    <row r="41" spans="1:7" ht="12.75">
      <c r="A41" s="98"/>
      <c r="B41" s="98"/>
      <c r="C41" s="98"/>
      <c r="D41" s="98"/>
      <c r="E41" s="98"/>
      <c r="F41" s="98"/>
      <c r="G41" s="98"/>
    </row>
    <row r="42" spans="1:7" ht="12.75">
      <c r="A42" s="98"/>
      <c r="B42" s="98"/>
      <c r="C42" s="98"/>
      <c r="D42" s="98"/>
      <c r="E42" s="98"/>
      <c r="F42" s="98"/>
      <c r="G42" s="98"/>
    </row>
    <row r="43" spans="1:7" ht="12.75">
      <c r="A43" s="99"/>
      <c r="B43" s="99"/>
      <c r="C43" s="99"/>
      <c r="D43" s="99"/>
      <c r="E43" s="99"/>
      <c r="F43" s="99"/>
      <c r="G43" s="99"/>
    </row>
    <row r="44" spans="1:7" ht="15">
      <c r="A44" s="14"/>
      <c r="B44" s="14"/>
      <c r="C44" s="14"/>
      <c r="D44" s="14"/>
      <c r="E44" s="14"/>
      <c r="F44" s="14"/>
      <c r="G44" s="14"/>
    </row>
    <row r="45" spans="1:7" ht="15">
      <c r="A45" s="14"/>
      <c r="B45" s="14"/>
      <c r="C45" s="14"/>
      <c r="D45" s="14"/>
      <c r="E45" s="14"/>
      <c r="F45" s="14"/>
      <c r="G45" s="14"/>
    </row>
    <row r="46" spans="1:7" ht="15">
      <c r="A46" s="14"/>
      <c r="B46" s="14"/>
      <c r="C46" s="14"/>
      <c r="D46" s="14"/>
      <c r="E46" s="14"/>
      <c r="F46" s="14"/>
      <c r="G46" s="14"/>
    </row>
    <row r="47" spans="1:7" ht="15">
      <c r="A47" s="14"/>
      <c r="B47" s="14"/>
      <c r="C47" s="14"/>
      <c r="D47" s="14"/>
      <c r="E47" s="14"/>
      <c r="F47" s="14"/>
      <c r="G47" s="14"/>
    </row>
    <row r="48" spans="1:7" ht="15">
      <c r="A48" s="14"/>
      <c r="B48" s="14"/>
      <c r="C48" s="14"/>
      <c r="D48" s="14"/>
      <c r="E48" s="14"/>
      <c r="F48" s="14"/>
      <c r="G48" s="14"/>
    </row>
    <row r="49" spans="1:7" ht="15">
      <c r="A49" s="14"/>
      <c r="B49" s="14"/>
      <c r="C49" s="14"/>
      <c r="D49" s="14"/>
      <c r="E49" s="14"/>
      <c r="F49" s="14"/>
      <c r="G49" s="14"/>
    </row>
    <row r="50" spans="1:7" ht="15">
      <c r="A50" s="14"/>
      <c r="B50" s="14"/>
      <c r="C50" s="14"/>
      <c r="D50" s="14"/>
      <c r="E50" s="14"/>
      <c r="F50" s="14"/>
      <c r="G50" s="14"/>
    </row>
    <row r="51" spans="1:7" ht="15">
      <c r="A51" s="14"/>
      <c r="B51" s="14"/>
      <c r="C51" s="14"/>
      <c r="D51" s="14"/>
      <c r="E51" s="14"/>
      <c r="F51" s="14"/>
      <c r="G51" s="14"/>
    </row>
    <row r="52" spans="1:7" ht="15">
      <c r="A52" s="14"/>
      <c r="B52" s="14"/>
      <c r="C52" s="14"/>
      <c r="D52" s="14"/>
      <c r="E52" s="14"/>
      <c r="F52" s="14"/>
      <c r="G52" s="14"/>
    </row>
    <row r="53" spans="1:7" ht="15">
      <c r="A53" s="14"/>
      <c r="B53" s="14"/>
      <c r="C53" s="14"/>
      <c r="D53" s="14"/>
      <c r="E53" s="14"/>
      <c r="F53" s="14"/>
      <c r="G53" s="14"/>
    </row>
    <row r="54" spans="1:7" ht="15">
      <c r="A54" s="14"/>
      <c r="B54" s="14"/>
      <c r="C54" s="14"/>
      <c r="D54" s="14"/>
      <c r="E54" s="14"/>
      <c r="F54" s="14"/>
      <c r="G54" s="14"/>
    </row>
    <row r="55" spans="1:7" ht="15">
      <c r="A55" s="14"/>
      <c r="B55" s="14"/>
      <c r="C55" s="14"/>
      <c r="D55" s="14"/>
      <c r="E55" s="14"/>
      <c r="F55" s="14"/>
      <c r="G55" s="14"/>
    </row>
    <row r="56" spans="1:7" ht="15">
      <c r="A56" s="14"/>
      <c r="B56" s="14"/>
      <c r="C56" s="14"/>
      <c r="D56" s="14"/>
      <c r="E56" s="14"/>
      <c r="F56" s="14"/>
      <c r="G56" s="14"/>
    </row>
    <row r="57" spans="1:7" ht="15">
      <c r="A57" s="14"/>
      <c r="B57" s="14"/>
      <c r="C57" s="14"/>
      <c r="D57" s="14"/>
      <c r="E57" s="14"/>
      <c r="F57" s="14"/>
      <c r="G57" s="14"/>
    </row>
    <row r="58" spans="1:7" ht="15">
      <c r="A58" s="14"/>
      <c r="B58" s="14"/>
      <c r="C58" s="14"/>
      <c r="D58" s="14"/>
      <c r="E58" s="14"/>
      <c r="F58" s="14"/>
      <c r="G58" s="14"/>
    </row>
    <row r="59" spans="1:7" ht="15">
      <c r="A59" s="14"/>
      <c r="B59" s="14"/>
      <c r="C59" s="14"/>
      <c r="D59" s="14"/>
      <c r="E59" s="14"/>
      <c r="F59" s="14"/>
      <c r="G59" s="14"/>
    </row>
    <row r="60" spans="1:7" ht="15">
      <c r="A60" s="14"/>
      <c r="B60" s="14"/>
      <c r="C60" s="14"/>
      <c r="D60" s="14"/>
      <c r="E60" s="14"/>
      <c r="F60" s="14"/>
      <c r="G60" s="14"/>
    </row>
    <row r="61" spans="1:7" ht="15">
      <c r="A61" s="14"/>
      <c r="B61" s="14"/>
      <c r="C61" s="14"/>
      <c r="D61" s="14"/>
      <c r="E61" s="14"/>
      <c r="F61" s="14"/>
      <c r="G61" s="14"/>
    </row>
    <row r="62" spans="1:7" ht="15">
      <c r="A62" s="14"/>
      <c r="B62" s="14"/>
      <c r="C62" s="14"/>
      <c r="D62" s="14"/>
      <c r="E62" s="14"/>
      <c r="F62" s="14"/>
      <c r="G62" s="14"/>
    </row>
    <row r="63" spans="1:7" ht="15">
      <c r="A63" s="14"/>
      <c r="B63" s="14"/>
      <c r="C63" s="14"/>
      <c r="D63" s="14"/>
      <c r="E63" s="14"/>
      <c r="F63" s="14"/>
      <c r="G63" s="14"/>
    </row>
    <row r="64" spans="1:7" ht="15">
      <c r="A64" s="14"/>
      <c r="B64" s="14"/>
      <c r="C64" s="14"/>
      <c r="D64" s="14"/>
      <c r="E64" s="14"/>
      <c r="F64" s="14"/>
      <c r="G64" s="14"/>
    </row>
    <row r="65" spans="1:7" ht="15">
      <c r="A65" s="14"/>
      <c r="B65" s="14"/>
      <c r="C65" s="14"/>
      <c r="D65" s="14"/>
      <c r="E65" s="14"/>
      <c r="F65" s="14"/>
      <c r="G65" s="14"/>
    </row>
    <row r="66" spans="1:7" ht="15">
      <c r="A66" s="14"/>
      <c r="B66" s="14"/>
      <c r="C66" s="14"/>
      <c r="D66" s="14"/>
      <c r="E66" s="14"/>
      <c r="F66" s="14"/>
      <c r="G66" s="14"/>
    </row>
    <row r="67" spans="1:7" ht="15">
      <c r="A67" s="14"/>
      <c r="B67" s="14"/>
      <c r="C67" s="14"/>
      <c r="D67" s="14"/>
      <c r="E67" s="14"/>
      <c r="F67" s="14"/>
      <c r="G67" s="14"/>
    </row>
    <row r="68" spans="1:7" ht="15">
      <c r="A68" s="14"/>
      <c r="B68" s="14"/>
      <c r="C68" s="14"/>
      <c r="D68" s="14"/>
      <c r="E68" s="14"/>
      <c r="F68" s="14"/>
      <c r="G68" s="14"/>
    </row>
    <row r="69" spans="1:7" ht="15">
      <c r="A69" s="14"/>
      <c r="B69" s="14"/>
      <c r="C69" s="14"/>
      <c r="D69" s="14"/>
      <c r="E69" s="14"/>
      <c r="F69" s="14"/>
      <c r="G69" s="14"/>
    </row>
    <row r="70" spans="1:7" ht="15">
      <c r="A70" s="14"/>
      <c r="B70" s="14"/>
      <c r="C70" s="14"/>
      <c r="D70" s="14"/>
      <c r="E70" s="14"/>
      <c r="F70" s="14"/>
      <c r="G70" s="14"/>
    </row>
    <row r="71" spans="1:7" ht="15">
      <c r="A71" s="14"/>
      <c r="B71" s="14"/>
      <c r="C71" s="14"/>
      <c r="D71" s="14"/>
      <c r="E71" s="14"/>
      <c r="F71" s="14"/>
      <c r="G71" s="14"/>
    </row>
    <row r="72" spans="1:7" ht="15">
      <c r="A72" s="14"/>
      <c r="B72" s="14"/>
      <c r="C72" s="14"/>
      <c r="D72" s="14"/>
      <c r="E72" s="14"/>
      <c r="F72" s="14"/>
      <c r="G72" s="14"/>
    </row>
    <row r="73" spans="1:7" ht="15">
      <c r="A73" s="14"/>
      <c r="B73" s="14"/>
      <c r="C73" s="14"/>
      <c r="D73" s="14"/>
      <c r="E73" s="14"/>
      <c r="F73" s="14"/>
      <c r="G73" s="14"/>
    </row>
    <row r="74" spans="1:7" ht="15">
      <c r="A74" s="14"/>
      <c r="B74" s="14"/>
      <c r="C74" s="14"/>
      <c r="D74" s="14"/>
      <c r="E74" s="14"/>
      <c r="F74" s="14"/>
      <c r="G74" s="14"/>
    </row>
    <row r="75" spans="1:7" ht="15">
      <c r="A75" s="14"/>
      <c r="B75" s="14"/>
      <c r="C75" s="14"/>
      <c r="D75" s="14"/>
      <c r="E75" s="14"/>
      <c r="F75" s="14"/>
      <c r="G75" s="14"/>
    </row>
    <row r="76" spans="1:7" ht="15">
      <c r="A76" s="14"/>
      <c r="B76" s="14"/>
      <c r="C76" s="14"/>
      <c r="D76" s="14"/>
      <c r="E76" s="14"/>
      <c r="F76" s="14"/>
      <c r="G76" s="14"/>
    </row>
    <row r="77" spans="1:7" ht="15">
      <c r="A77" s="14"/>
      <c r="B77" s="14"/>
      <c r="C77" s="14"/>
      <c r="D77" s="14"/>
      <c r="E77" s="14"/>
      <c r="F77" s="14"/>
      <c r="G77" s="14"/>
    </row>
    <row r="78" spans="1:7" ht="15">
      <c r="A78" s="14"/>
      <c r="B78" s="14"/>
      <c r="C78" s="14"/>
      <c r="D78" s="14"/>
      <c r="E78" s="14"/>
      <c r="F78" s="14"/>
      <c r="G78" s="14"/>
    </row>
    <row r="79" spans="1:7" ht="15">
      <c r="A79" s="14"/>
      <c r="B79" s="14"/>
      <c r="C79" s="14"/>
      <c r="D79" s="14"/>
      <c r="E79" s="14"/>
      <c r="F79" s="14"/>
      <c r="G79" s="14"/>
    </row>
    <row r="80" spans="1:7" ht="15">
      <c r="A80" s="14"/>
      <c r="B80" s="14"/>
      <c r="C80" s="14"/>
      <c r="D80" s="14"/>
      <c r="E80" s="14"/>
      <c r="F80" s="14"/>
      <c r="G80" s="14"/>
    </row>
    <row r="81" spans="1:7" ht="15">
      <c r="A81" s="14"/>
      <c r="B81" s="14"/>
      <c r="C81" s="14"/>
      <c r="D81" s="14"/>
      <c r="E81" s="14"/>
      <c r="F81" s="14"/>
      <c r="G81" s="14"/>
    </row>
    <row r="82" spans="1:7" ht="15">
      <c r="A82" s="14"/>
      <c r="B82" s="14"/>
      <c r="C82" s="14"/>
      <c r="D82" s="14"/>
      <c r="E82" s="14"/>
      <c r="F82" s="14"/>
      <c r="G82" s="14"/>
    </row>
    <row r="83" spans="1:7" ht="15">
      <c r="A83" s="14"/>
      <c r="B83" s="14"/>
      <c r="C83" s="14"/>
      <c r="D83" s="14"/>
      <c r="E83" s="14"/>
      <c r="F83" s="14"/>
      <c r="G83" s="14"/>
    </row>
    <row r="84" spans="1:7" ht="15">
      <c r="A84" s="14"/>
      <c r="B84" s="14"/>
      <c r="C84" s="14"/>
      <c r="D84" s="14"/>
      <c r="E84" s="14"/>
      <c r="F84" s="14"/>
      <c r="G84" s="14"/>
    </row>
    <row r="85" spans="1:7" ht="15">
      <c r="A85" s="14"/>
      <c r="B85" s="14"/>
      <c r="C85" s="14"/>
      <c r="D85" s="14"/>
      <c r="E85" s="14"/>
      <c r="F85" s="14"/>
      <c r="G85" s="14"/>
    </row>
    <row r="86" spans="1:7" ht="15">
      <c r="A86" s="14"/>
      <c r="B86" s="14"/>
      <c r="C86" s="14"/>
      <c r="D86" s="14"/>
      <c r="E86" s="14"/>
      <c r="F86" s="14"/>
      <c r="G86" s="14"/>
    </row>
    <row r="87" spans="1:7" ht="15">
      <c r="A87" s="14"/>
      <c r="B87" s="14"/>
      <c r="C87" s="14"/>
      <c r="D87" s="14"/>
      <c r="E87" s="14"/>
      <c r="F87" s="14"/>
      <c r="G87" s="14"/>
    </row>
    <row r="88" spans="1:7" ht="15">
      <c r="A88" s="14"/>
      <c r="B88" s="14"/>
      <c r="C88" s="14"/>
      <c r="D88" s="14"/>
      <c r="E88" s="14"/>
      <c r="F88" s="14"/>
      <c r="G88" s="14"/>
    </row>
    <row r="89" spans="1:7" ht="15">
      <c r="A89" s="14"/>
      <c r="B89" s="14"/>
      <c r="C89" s="14"/>
      <c r="D89" s="14"/>
      <c r="E89" s="14"/>
      <c r="F89" s="14"/>
      <c r="G89" s="14"/>
    </row>
    <row r="90" spans="1:7" ht="15">
      <c r="A90" s="14"/>
      <c r="B90" s="14"/>
      <c r="C90" s="14"/>
      <c r="D90" s="14"/>
      <c r="E90" s="14"/>
      <c r="F90" s="14"/>
      <c r="G90" s="14"/>
    </row>
    <row r="91" spans="1:7" ht="15">
      <c r="A91" s="14"/>
      <c r="B91" s="14"/>
      <c r="C91" s="14"/>
      <c r="D91" s="14"/>
      <c r="E91" s="14"/>
      <c r="F91" s="14"/>
      <c r="G91" s="14"/>
    </row>
    <row r="92" spans="1:7" ht="15">
      <c r="A92" s="14"/>
      <c r="B92" s="14"/>
      <c r="C92" s="14"/>
      <c r="D92" s="14"/>
      <c r="E92" s="14"/>
      <c r="F92" s="14"/>
      <c r="G92" s="14"/>
    </row>
    <row r="93" spans="1:7" ht="15">
      <c r="A93" s="14"/>
      <c r="B93" s="14"/>
      <c r="C93" s="14"/>
      <c r="D93" s="14"/>
      <c r="E93" s="14"/>
      <c r="F93" s="14"/>
      <c r="G93" s="14"/>
    </row>
    <row r="94" spans="1:7" ht="15">
      <c r="A94" s="14"/>
      <c r="B94" s="14"/>
      <c r="C94" s="14"/>
      <c r="D94" s="14"/>
      <c r="E94" s="14"/>
      <c r="F94" s="14"/>
      <c r="G94" s="14"/>
    </row>
    <row r="95" spans="1:7" ht="15">
      <c r="A95" s="14"/>
      <c r="B95" s="14"/>
      <c r="C95" s="14"/>
      <c r="D95" s="14"/>
      <c r="E95" s="14"/>
      <c r="F95" s="14"/>
      <c r="G95" s="14"/>
    </row>
    <row r="96" spans="1:7" ht="15">
      <c r="A96" s="14"/>
      <c r="B96" s="14"/>
      <c r="C96" s="14"/>
      <c r="D96" s="14"/>
      <c r="E96" s="14"/>
      <c r="F96" s="14"/>
      <c r="G96" s="14"/>
    </row>
    <row r="97" spans="1:7" ht="15">
      <c r="A97" s="14"/>
      <c r="B97" s="14"/>
      <c r="C97" s="14"/>
      <c r="D97" s="14"/>
      <c r="E97" s="14"/>
      <c r="F97" s="14"/>
      <c r="G97" s="14"/>
    </row>
    <row r="98" spans="1:7" ht="15">
      <c r="A98" s="14"/>
      <c r="B98" s="14"/>
      <c r="C98" s="14"/>
      <c r="D98" s="14"/>
      <c r="E98" s="14"/>
      <c r="F98" s="14"/>
      <c r="G98" s="14"/>
    </row>
    <row r="99" spans="1:7" ht="15">
      <c r="A99" s="14"/>
      <c r="B99" s="14"/>
      <c r="C99" s="14"/>
      <c r="D99" s="14"/>
      <c r="E99" s="14"/>
      <c r="F99" s="14"/>
      <c r="G99" s="14"/>
    </row>
    <row r="100" spans="1:7" ht="15">
      <c r="A100" s="14"/>
      <c r="B100" s="14"/>
      <c r="C100" s="14"/>
      <c r="D100" s="14"/>
      <c r="E100" s="14"/>
      <c r="F100" s="14"/>
      <c r="G100" s="14"/>
    </row>
    <row r="101" spans="1:7" ht="15">
      <c r="A101" s="14"/>
      <c r="B101" s="14"/>
      <c r="C101" s="14"/>
      <c r="D101" s="14"/>
      <c r="E101" s="14"/>
      <c r="F101" s="14"/>
      <c r="G101" s="14"/>
    </row>
    <row r="102" spans="1:7" ht="15">
      <c r="A102" s="14"/>
      <c r="B102" s="14"/>
      <c r="C102" s="14"/>
      <c r="D102" s="14"/>
      <c r="E102" s="14"/>
      <c r="F102" s="14"/>
      <c r="G102" s="14"/>
    </row>
    <row r="103" spans="1:7" ht="15">
      <c r="A103" s="14"/>
      <c r="B103" s="14"/>
      <c r="C103" s="14"/>
      <c r="D103" s="14"/>
      <c r="E103" s="14"/>
      <c r="F103" s="14"/>
      <c r="G103" s="14"/>
    </row>
    <row r="104" spans="1:7" ht="15">
      <c r="A104" s="14"/>
      <c r="B104" s="14"/>
      <c r="C104" s="14"/>
      <c r="D104" s="14"/>
      <c r="E104" s="14"/>
      <c r="F104" s="14"/>
      <c r="G104" s="14"/>
    </row>
    <row r="105" spans="1:7" ht="15">
      <c r="A105" s="14"/>
      <c r="B105" s="14"/>
      <c r="C105" s="14"/>
      <c r="D105" s="14"/>
      <c r="E105" s="14"/>
      <c r="F105" s="14"/>
      <c r="G105" s="14"/>
    </row>
    <row r="106" spans="1:7" ht="15">
      <c r="A106" s="14"/>
      <c r="B106" s="14"/>
      <c r="C106" s="14"/>
      <c r="D106" s="14"/>
      <c r="E106" s="14"/>
      <c r="F106" s="14"/>
      <c r="G106" s="14"/>
    </row>
    <row r="107" spans="1:7" ht="15">
      <c r="A107" s="14"/>
      <c r="B107" s="14"/>
      <c r="C107" s="14"/>
      <c r="D107" s="14"/>
      <c r="E107" s="14"/>
      <c r="F107" s="14"/>
      <c r="G107" s="14"/>
    </row>
    <row r="108" spans="1:7" ht="15">
      <c r="A108" s="14"/>
      <c r="B108" s="14"/>
      <c r="C108" s="14"/>
      <c r="D108" s="14"/>
      <c r="E108" s="14"/>
      <c r="F108" s="14"/>
      <c r="G108" s="14"/>
    </row>
    <row r="109" spans="1:7" ht="15">
      <c r="A109" s="14"/>
      <c r="B109" s="14"/>
      <c r="C109" s="14"/>
      <c r="D109" s="14"/>
      <c r="E109" s="14"/>
      <c r="F109" s="14"/>
      <c r="G109" s="14"/>
    </row>
    <row r="110" spans="1:7" ht="15">
      <c r="A110" s="14"/>
      <c r="B110" s="14"/>
      <c r="C110" s="14"/>
      <c r="D110" s="14"/>
      <c r="E110" s="14"/>
      <c r="F110" s="14"/>
      <c r="G110" s="14"/>
    </row>
    <row r="111" spans="1:7" ht="15">
      <c r="A111" s="14"/>
      <c r="B111" s="14"/>
      <c r="C111" s="14"/>
      <c r="D111" s="14"/>
      <c r="E111" s="14"/>
      <c r="F111" s="14"/>
      <c r="G111" s="14"/>
    </row>
    <row r="112" spans="1:7" ht="15">
      <c r="A112" s="14"/>
      <c r="B112" s="14"/>
      <c r="C112" s="14"/>
      <c r="D112" s="14"/>
      <c r="E112" s="14"/>
      <c r="F112" s="14"/>
      <c r="G112" s="14"/>
    </row>
    <row r="113" spans="1:7" ht="15">
      <c r="A113" s="14"/>
      <c r="B113" s="14"/>
      <c r="C113" s="14"/>
      <c r="D113" s="14"/>
      <c r="E113" s="14"/>
      <c r="F113" s="14"/>
      <c r="G113" s="14"/>
    </row>
    <row r="114" spans="1:7" ht="15">
      <c r="A114" s="14"/>
      <c r="B114" s="14"/>
      <c r="C114" s="14"/>
      <c r="D114" s="14"/>
      <c r="E114" s="14"/>
      <c r="F114" s="14"/>
      <c r="G114" s="14"/>
    </row>
    <row r="115" spans="1:7" ht="15">
      <c r="A115" s="14"/>
      <c r="B115" s="14"/>
      <c r="C115" s="14"/>
      <c r="D115" s="14"/>
      <c r="E115" s="14"/>
      <c r="F115" s="14"/>
      <c r="G115" s="14"/>
    </row>
    <row r="116" spans="1:7" ht="15">
      <c r="A116" s="14"/>
      <c r="B116" s="14"/>
      <c r="C116" s="14"/>
      <c r="D116" s="14"/>
      <c r="E116" s="14"/>
      <c r="F116" s="14"/>
      <c r="G116" s="14"/>
    </row>
    <row r="117" spans="1:7" ht="15">
      <c r="A117" s="14"/>
      <c r="B117" s="14"/>
      <c r="C117" s="14"/>
      <c r="D117" s="14"/>
      <c r="E117" s="14"/>
      <c r="F117" s="14"/>
      <c r="G117" s="14"/>
    </row>
    <row r="118" spans="1:7" ht="15">
      <c r="A118" s="14"/>
      <c r="B118" s="14"/>
      <c r="C118" s="14"/>
      <c r="D118" s="14"/>
      <c r="E118" s="14"/>
      <c r="F118" s="14"/>
      <c r="G118" s="14"/>
    </row>
    <row r="119" spans="1:7" ht="15">
      <c r="A119" s="14"/>
      <c r="B119" s="14"/>
      <c r="C119" s="14"/>
      <c r="D119" s="14"/>
      <c r="E119" s="14"/>
      <c r="F119" s="14"/>
      <c r="G119" s="14"/>
    </row>
    <row r="120" spans="1:7" ht="15">
      <c r="A120" s="14"/>
      <c r="B120" s="14"/>
      <c r="C120" s="14"/>
      <c r="D120" s="14"/>
      <c r="E120" s="14"/>
      <c r="F120" s="14"/>
      <c r="G120" s="14"/>
    </row>
    <row r="121" spans="1:7" ht="15">
      <c r="A121" s="14"/>
      <c r="B121" s="14"/>
      <c r="C121" s="14"/>
      <c r="D121" s="14"/>
      <c r="E121" s="14"/>
      <c r="F121" s="14"/>
      <c r="G121" s="14"/>
    </row>
    <row r="122" spans="1:7" ht="15">
      <c r="A122" s="14"/>
      <c r="B122" s="14"/>
      <c r="C122" s="14"/>
      <c r="D122" s="14"/>
      <c r="E122" s="14"/>
      <c r="F122" s="14"/>
      <c r="G122" s="14"/>
    </row>
    <row r="123" spans="1:7" ht="15">
      <c r="A123" s="14"/>
      <c r="B123" s="14"/>
      <c r="C123" s="14"/>
      <c r="D123" s="14"/>
      <c r="E123" s="14"/>
      <c r="F123" s="14"/>
      <c r="G123" s="14"/>
    </row>
    <row r="124" spans="1:7" ht="15">
      <c r="A124" s="14"/>
      <c r="B124" s="14"/>
      <c r="C124" s="14"/>
      <c r="D124" s="14"/>
      <c r="E124" s="14"/>
      <c r="F124" s="14"/>
      <c r="G124" s="14"/>
    </row>
    <row r="125" spans="1:7" ht="15">
      <c r="A125" s="14"/>
      <c r="B125" s="14"/>
      <c r="C125" s="14"/>
      <c r="D125" s="14"/>
      <c r="E125" s="14"/>
      <c r="F125" s="14"/>
      <c r="G125" s="14"/>
    </row>
    <row r="126" spans="1:7" ht="15">
      <c r="A126" s="14"/>
      <c r="B126" s="14"/>
      <c r="C126" s="14"/>
      <c r="D126" s="14"/>
      <c r="E126" s="14"/>
      <c r="F126" s="14"/>
      <c r="G126" s="14"/>
    </row>
  </sheetData>
  <sheetProtection/>
  <mergeCells count="21">
    <mergeCell ref="F26:G26"/>
    <mergeCell ref="F9:G9"/>
    <mergeCell ref="F17:G17"/>
    <mergeCell ref="H6:H7"/>
    <mergeCell ref="F18:G18"/>
    <mergeCell ref="A1:G1"/>
    <mergeCell ref="A2:G2"/>
    <mergeCell ref="A3:G3"/>
    <mergeCell ref="A4:G4"/>
    <mergeCell ref="F10:G10"/>
    <mergeCell ref="F6:G6"/>
    <mergeCell ref="I6:I7"/>
    <mergeCell ref="F8:G8"/>
    <mergeCell ref="A39:G43"/>
    <mergeCell ref="A5:G5"/>
    <mergeCell ref="A6:A7"/>
    <mergeCell ref="B6:B7"/>
    <mergeCell ref="C6:C7"/>
    <mergeCell ref="D6:E6"/>
    <mergeCell ref="F30:G30"/>
    <mergeCell ref="F29:G29"/>
  </mergeCells>
  <printOptions/>
  <pageMargins left="0.32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30" sqref="G30"/>
    </sheetView>
  </sheetViews>
  <sheetFormatPr defaultColWidth="9.00390625" defaultRowHeight="12.75"/>
  <cols>
    <col min="1" max="1" width="39.875" style="4" customWidth="1"/>
    <col min="2" max="2" width="15.625" style="4" customWidth="1"/>
    <col min="3" max="3" width="21.75390625" style="4" customWidth="1"/>
    <col min="4" max="4" width="14.75390625" style="4" customWidth="1"/>
    <col min="5" max="5" width="18.625" style="4" customWidth="1"/>
    <col min="6" max="6" width="15.375" style="4" customWidth="1"/>
    <col min="7" max="7" width="14.25390625" style="4" customWidth="1"/>
    <col min="8" max="8" width="13.125" style="4" customWidth="1"/>
    <col min="9" max="16384" width="9.125" style="4" customWidth="1"/>
  </cols>
  <sheetData>
    <row r="1" spans="1:7" ht="38.25" customHeight="1">
      <c r="A1" s="107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августа 2017 года</v>
      </c>
      <c r="B1" s="107"/>
      <c r="C1" s="107"/>
      <c r="D1" s="107"/>
      <c r="E1" s="107"/>
      <c r="F1" s="107"/>
      <c r="G1" s="107"/>
    </row>
    <row r="2" spans="1:7" ht="12.75">
      <c r="A2" s="116" t="s">
        <v>42</v>
      </c>
      <c r="B2" s="116"/>
      <c r="C2" s="116"/>
      <c r="D2" s="116"/>
      <c r="E2" s="116"/>
      <c r="F2" s="116"/>
      <c r="G2" s="116"/>
    </row>
    <row r="3" spans="1:7" ht="12.75">
      <c r="A3" s="116"/>
      <c r="B3" s="116"/>
      <c r="C3" s="116"/>
      <c r="D3" s="116"/>
      <c r="E3" s="116"/>
      <c r="F3" s="116"/>
      <c r="G3" s="116"/>
    </row>
    <row r="4" spans="1:7" ht="36" customHeight="1">
      <c r="A4" s="109" t="s">
        <v>43</v>
      </c>
      <c r="B4" s="109"/>
      <c r="C4" s="109"/>
      <c r="D4" s="109"/>
      <c r="E4" s="109"/>
      <c r="F4" s="109"/>
      <c r="G4" s="109"/>
    </row>
    <row r="5" spans="1:7" ht="26.25" customHeight="1">
      <c r="A5" s="107" t="s">
        <v>44</v>
      </c>
      <c r="B5" s="107"/>
      <c r="C5" s="107"/>
      <c r="D5" s="107"/>
      <c r="E5" s="107"/>
      <c r="F5" s="107"/>
      <c r="G5" s="107"/>
    </row>
    <row r="6" spans="1:7" ht="15" customHeight="1" thickBot="1">
      <c r="A6" s="123" t="s">
        <v>40</v>
      </c>
      <c r="B6" s="123"/>
      <c r="C6" s="123"/>
      <c r="D6" s="123"/>
      <c r="E6" s="123"/>
      <c r="F6" s="123"/>
      <c r="G6" s="123"/>
    </row>
    <row r="7" spans="1:8" ht="34.5" customHeight="1" thickBot="1">
      <c r="A7" s="119" t="s">
        <v>0</v>
      </c>
      <c r="B7" s="121" t="s">
        <v>35</v>
      </c>
      <c r="C7" s="101" t="s">
        <v>41</v>
      </c>
      <c r="D7" s="112" t="s">
        <v>46</v>
      </c>
      <c r="E7" s="118"/>
      <c r="F7" s="112" t="s">
        <v>34</v>
      </c>
      <c r="G7" s="106"/>
      <c r="H7" s="93" t="s">
        <v>55</v>
      </c>
    </row>
    <row r="8" spans="1:8" ht="57.75" customHeight="1" thickBot="1">
      <c r="A8" s="120"/>
      <c r="B8" s="122"/>
      <c r="C8" s="117"/>
      <c r="D8" s="10" t="s">
        <v>1</v>
      </c>
      <c r="E8" s="16" t="s">
        <v>2</v>
      </c>
      <c r="F8" s="16" t="s">
        <v>3</v>
      </c>
      <c r="G8" s="9" t="s">
        <v>4</v>
      </c>
      <c r="H8" s="115"/>
    </row>
    <row r="9" spans="1:8" ht="25.5" customHeight="1" thickBot="1">
      <c r="A9" s="45" t="s">
        <v>5</v>
      </c>
      <c r="B9" s="55">
        <f aca="true" t="shared" si="0" ref="B9:H9">SUM(B10:B30)</f>
        <v>1615.788</v>
      </c>
      <c r="C9" s="56">
        <f t="shared" si="0"/>
        <v>194.174</v>
      </c>
      <c r="D9" s="56">
        <f t="shared" si="0"/>
        <v>258.738</v>
      </c>
      <c r="E9" s="56">
        <f t="shared" si="0"/>
        <v>278.139</v>
      </c>
      <c r="F9" s="56">
        <f t="shared" si="0"/>
        <v>226.125</v>
      </c>
      <c r="G9" s="56">
        <f t="shared" si="0"/>
        <v>658.564</v>
      </c>
      <c r="H9" s="57">
        <f t="shared" si="0"/>
        <v>0.048</v>
      </c>
    </row>
    <row r="10" spans="1:8" ht="24.75" customHeight="1">
      <c r="A10" s="54" t="s">
        <v>8</v>
      </c>
      <c r="B10" s="58">
        <f aca="true" t="shared" si="1" ref="B10:B30">C10+D10+E10+F10+G10+H10</f>
        <v>0.413</v>
      </c>
      <c r="C10" s="58"/>
      <c r="D10" s="58"/>
      <c r="E10" s="58">
        <v>0.413</v>
      </c>
      <c r="F10" s="58"/>
      <c r="G10" s="58"/>
      <c r="H10" s="59"/>
    </row>
    <row r="11" spans="1:8" ht="24.75" customHeight="1">
      <c r="A11" s="54" t="s">
        <v>9</v>
      </c>
      <c r="B11" s="58">
        <f t="shared" si="1"/>
        <v>0.009</v>
      </c>
      <c r="C11" s="58"/>
      <c r="D11" s="58"/>
      <c r="E11" s="58">
        <v>0.009</v>
      </c>
      <c r="F11" s="58"/>
      <c r="G11" s="58"/>
      <c r="H11" s="59"/>
    </row>
    <row r="12" spans="1:8" ht="24.75" customHeight="1">
      <c r="A12" s="54" t="s">
        <v>10</v>
      </c>
      <c r="B12" s="58">
        <f t="shared" si="1"/>
        <v>0.014</v>
      </c>
      <c r="C12" s="58"/>
      <c r="D12" s="58"/>
      <c r="E12" s="58">
        <v>0.014</v>
      </c>
      <c r="F12" s="58"/>
      <c r="G12" s="58"/>
      <c r="H12" s="59"/>
    </row>
    <row r="13" spans="1:8" ht="24.75" customHeight="1">
      <c r="A13" s="54" t="s">
        <v>11</v>
      </c>
      <c r="B13" s="58">
        <f t="shared" si="1"/>
        <v>0.756</v>
      </c>
      <c r="C13" s="58"/>
      <c r="D13" s="58"/>
      <c r="E13" s="58">
        <v>0.756</v>
      </c>
      <c r="F13" s="58"/>
      <c r="G13" s="58"/>
      <c r="H13" s="59"/>
    </row>
    <row r="14" spans="1:8" ht="24.75" customHeight="1" hidden="1">
      <c r="A14" s="54" t="s">
        <v>12</v>
      </c>
      <c r="B14" s="58">
        <f t="shared" si="1"/>
        <v>0</v>
      </c>
      <c r="C14" s="58"/>
      <c r="D14" s="58"/>
      <c r="E14" s="58"/>
      <c r="F14" s="58"/>
      <c r="G14" s="58"/>
      <c r="H14" s="59"/>
    </row>
    <row r="15" spans="1:8" ht="24.75" customHeight="1">
      <c r="A15" s="54" t="s">
        <v>54</v>
      </c>
      <c r="B15" s="58">
        <f t="shared" si="1"/>
        <v>168.66899999999998</v>
      </c>
      <c r="C15" s="58"/>
      <c r="D15" s="58"/>
      <c r="E15" s="58"/>
      <c r="F15" s="58">
        <v>123.509</v>
      </c>
      <c r="G15" s="58">
        <v>45.16</v>
      </c>
      <c r="H15" s="59"/>
    </row>
    <row r="16" spans="1:8" ht="24.75" customHeight="1">
      <c r="A16" s="54" t="s">
        <v>57</v>
      </c>
      <c r="B16" s="58">
        <f t="shared" si="1"/>
        <v>280.98199999999997</v>
      </c>
      <c r="C16" s="58"/>
      <c r="D16" s="58"/>
      <c r="E16" s="58">
        <v>11.852</v>
      </c>
      <c r="F16" s="58"/>
      <c r="G16" s="58">
        <v>269.13</v>
      </c>
      <c r="H16" s="59"/>
    </row>
    <row r="17" spans="1:8" ht="24.75" customHeight="1">
      <c r="A17" s="54" t="s">
        <v>14</v>
      </c>
      <c r="B17" s="58">
        <f t="shared" si="1"/>
        <v>1.986</v>
      </c>
      <c r="C17" s="58"/>
      <c r="D17" s="58"/>
      <c r="E17" s="58">
        <v>1.986</v>
      </c>
      <c r="F17" s="58"/>
      <c r="G17" s="58"/>
      <c r="H17" s="59"/>
    </row>
    <row r="18" spans="1:8" ht="24.75" customHeight="1">
      <c r="A18" s="54" t="s">
        <v>15</v>
      </c>
      <c r="B18" s="58">
        <f t="shared" si="1"/>
        <v>0.064</v>
      </c>
      <c r="C18" s="58"/>
      <c r="D18" s="58"/>
      <c r="E18" s="58">
        <v>0.064</v>
      </c>
      <c r="F18" s="58"/>
      <c r="G18" s="58"/>
      <c r="H18" s="59"/>
    </row>
    <row r="19" spans="1:8" ht="24.75" customHeight="1">
      <c r="A19" s="54" t="s">
        <v>16</v>
      </c>
      <c r="B19" s="58">
        <f t="shared" si="1"/>
        <v>13.662</v>
      </c>
      <c r="C19" s="58"/>
      <c r="D19" s="58">
        <v>13.662</v>
      </c>
      <c r="E19" s="58"/>
      <c r="F19" s="58"/>
      <c r="G19" s="58"/>
      <c r="H19" s="59"/>
    </row>
    <row r="20" spans="1:8" ht="24.75" customHeight="1">
      <c r="A20" s="54" t="s">
        <v>17</v>
      </c>
      <c r="B20" s="58">
        <f t="shared" si="1"/>
        <v>103.895</v>
      </c>
      <c r="C20" s="58"/>
      <c r="D20" s="58"/>
      <c r="E20" s="58">
        <v>103.895</v>
      </c>
      <c r="F20" s="58"/>
      <c r="G20" s="58"/>
      <c r="H20" s="59"/>
    </row>
    <row r="21" spans="1:8" ht="24.75" customHeight="1">
      <c r="A21" s="54" t="s">
        <v>19</v>
      </c>
      <c r="B21" s="58">
        <f t="shared" si="1"/>
        <v>3.247</v>
      </c>
      <c r="C21" s="58">
        <v>0.029</v>
      </c>
      <c r="D21" s="58">
        <v>3.218</v>
      </c>
      <c r="E21" s="58"/>
      <c r="F21" s="58"/>
      <c r="G21" s="58"/>
      <c r="H21" s="59"/>
    </row>
    <row r="22" spans="1:8" ht="24.75" customHeight="1">
      <c r="A22" s="54" t="s">
        <v>36</v>
      </c>
      <c r="B22" s="58">
        <f t="shared" si="1"/>
        <v>0.024</v>
      </c>
      <c r="C22" s="58"/>
      <c r="D22" s="58"/>
      <c r="E22" s="58">
        <v>0.024</v>
      </c>
      <c r="F22" s="58"/>
      <c r="G22" s="58"/>
      <c r="H22" s="59"/>
    </row>
    <row r="23" spans="1:8" ht="24.75" customHeight="1">
      <c r="A23" s="54" t="s">
        <v>24</v>
      </c>
      <c r="B23" s="58">
        <f t="shared" si="1"/>
        <v>290.496</v>
      </c>
      <c r="C23" s="58"/>
      <c r="D23" s="58"/>
      <c r="E23" s="58"/>
      <c r="F23" s="58">
        <v>9.582</v>
      </c>
      <c r="G23" s="58">
        <v>280.914</v>
      </c>
      <c r="H23" s="59"/>
    </row>
    <row r="24" spans="1:8" ht="24.75" customHeight="1">
      <c r="A24" s="54" t="s">
        <v>53</v>
      </c>
      <c r="B24" s="58">
        <f t="shared" si="1"/>
        <v>94.20800000000001</v>
      </c>
      <c r="C24" s="58">
        <v>0.006</v>
      </c>
      <c r="D24" s="58">
        <v>1.12</v>
      </c>
      <c r="E24" s="58"/>
      <c r="F24" s="58">
        <v>93.034</v>
      </c>
      <c r="G24" s="58"/>
      <c r="H24" s="60">
        <v>0.048</v>
      </c>
    </row>
    <row r="25" spans="1:8" ht="24.75" customHeight="1">
      <c r="A25" s="54" t="s">
        <v>25</v>
      </c>
      <c r="B25" s="58">
        <f t="shared" si="1"/>
        <v>198.56</v>
      </c>
      <c r="C25" s="58">
        <v>0.073</v>
      </c>
      <c r="D25" s="58">
        <v>198.487</v>
      </c>
      <c r="E25" s="58"/>
      <c r="F25" s="58"/>
      <c r="G25" s="58"/>
      <c r="H25" s="59"/>
    </row>
    <row r="26" spans="1:8" ht="24.75" customHeight="1">
      <c r="A26" s="54" t="s">
        <v>26</v>
      </c>
      <c r="B26" s="58">
        <f t="shared" si="1"/>
        <v>231.7</v>
      </c>
      <c r="C26" s="58">
        <v>194.066</v>
      </c>
      <c r="D26" s="58">
        <v>37.634</v>
      </c>
      <c r="E26" s="58"/>
      <c r="F26" s="58"/>
      <c r="G26" s="58"/>
      <c r="H26" s="59"/>
    </row>
    <row r="27" spans="1:8" ht="24.75" customHeight="1">
      <c r="A27" s="54" t="s">
        <v>28</v>
      </c>
      <c r="B27" s="58">
        <f t="shared" si="1"/>
        <v>4.347</v>
      </c>
      <c r="C27" s="58"/>
      <c r="D27" s="58"/>
      <c r="E27" s="58">
        <v>4.347</v>
      </c>
      <c r="F27" s="58"/>
      <c r="G27" s="58"/>
      <c r="H27" s="59"/>
    </row>
    <row r="28" spans="1:8" ht="24.75" customHeight="1">
      <c r="A28" s="54" t="s">
        <v>29</v>
      </c>
      <c r="B28" s="58">
        <f t="shared" si="1"/>
        <v>67.644</v>
      </c>
      <c r="C28" s="58"/>
      <c r="D28" s="58"/>
      <c r="E28" s="58">
        <v>4.284</v>
      </c>
      <c r="F28" s="58"/>
      <c r="G28" s="58">
        <v>63.36</v>
      </c>
      <c r="H28" s="59"/>
    </row>
    <row r="29" spans="1:8" ht="24.75" customHeight="1" hidden="1">
      <c r="A29" s="54" t="s">
        <v>30</v>
      </c>
      <c r="B29" s="58">
        <f t="shared" si="1"/>
        <v>0</v>
      </c>
      <c r="C29" s="58"/>
      <c r="D29" s="58"/>
      <c r="E29" s="58"/>
      <c r="F29" s="58"/>
      <c r="G29" s="58"/>
      <c r="H29" s="59"/>
    </row>
    <row r="30" spans="1:8" ht="24.75" customHeight="1">
      <c r="A30" s="54" t="s">
        <v>32</v>
      </c>
      <c r="B30" s="58">
        <f t="shared" si="1"/>
        <v>155.112</v>
      </c>
      <c r="C30" s="58"/>
      <c r="D30" s="58">
        <v>4.617</v>
      </c>
      <c r="E30" s="58">
        <v>150.495</v>
      </c>
      <c r="F30" s="58"/>
      <c r="G30" s="58"/>
      <c r="H30" s="59"/>
    </row>
    <row r="31" spans="1:8" ht="15.75">
      <c r="A31" s="17"/>
      <c r="B31" s="61"/>
      <c r="C31" s="61"/>
      <c r="D31" s="61"/>
      <c r="E31" s="61"/>
      <c r="F31" s="61"/>
      <c r="G31" s="61"/>
      <c r="H31" s="62"/>
    </row>
    <row r="32" spans="1:8" ht="15.75">
      <c r="A32" s="17"/>
      <c r="B32" s="61"/>
      <c r="C32" s="61"/>
      <c r="D32" s="61"/>
      <c r="E32" s="61"/>
      <c r="F32" s="61"/>
      <c r="G32" s="61"/>
      <c r="H32" s="62"/>
    </row>
    <row r="33" spans="1:8" ht="15.75">
      <c r="A33" s="17"/>
      <c r="B33" s="61"/>
      <c r="C33" s="61"/>
      <c r="D33" s="61"/>
      <c r="E33" s="61"/>
      <c r="F33" s="61"/>
      <c r="G33" s="61"/>
      <c r="H33" s="62"/>
    </row>
    <row r="34" spans="1:8" ht="15.75">
      <c r="A34" s="17"/>
      <c r="B34" s="61"/>
      <c r="C34" s="61"/>
      <c r="D34" s="61"/>
      <c r="E34" s="61"/>
      <c r="F34" s="61"/>
      <c r="G34" s="61"/>
      <c r="H34" s="62"/>
    </row>
    <row r="35" spans="1:8" ht="15.75">
      <c r="A35" s="17"/>
      <c r="B35" s="61"/>
      <c r="C35" s="61"/>
      <c r="D35" s="61"/>
      <c r="E35" s="61"/>
      <c r="F35" s="61"/>
      <c r="G35" s="61"/>
      <c r="H35" s="62"/>
    </row>
    <row r="36" spans="1:8" ht="15.75">
      <c r="A36" s="17"/>
      <c r="B36" s="61"/>
      <c r="C36" s="61"/>
      <c r="D36" s="61"/>
      <c r="E36" s="61"/>
      <c r="F36" s="61"/>
      <c r="G36" s="61"/>
      <c r="H36" s="62"/>
    </row>
    <row r="37" spans="1:8" ht="15.75">
      <c r="A37" s="17"/>
      <c r="B37" s="61"/>
      <c r="C37" s="61"/>
      <c r="D37" s="61"/>
      <c r="E37" s="61"/>
      <c r="F37" s="61"/>
      <c r="G37" s="61"/>
      <c r="H37" s="62"/>
    </row>
    <row r="38" spans="1:8" ht="15.75">
      <c r="A38" s="17"/>
      <c r="B38" s="61"/>
      <c r="C38" s="61"/>
      <c r="D38" s="61"/>
      <c r="E38" s="61"/>
      <c r="F38" s="61"/>
      <c r="G38" s="61"/>
      <c r="H38" s="62"/>
    </row>
    <row r="39" spans="1:8" ht="15.75">
      <c r="A39" s="17"/>
      <c r="B39" s="61"/>
      <c r="C39" s="61"/>
      <c r="D39" s="61"/>
      <c r="E39" s="61"/>
      <c r="F39" s="61"/>
      <c r="G39" s="61"/>
      <c r="H39" s="62"/>
    </row>
    <row r="40" spans="1:7" ht="15.75">
      <c r="A40" s="17"/>
      <c r="B40" s="18"/>
      <c r="C40" s="18"/>
      <c r="D40" s="18"/>
      <c r="E40" s="18"/>
      <c r="F40" s="18"/>
      <c r="G40" s="18"/>
    </row>
    <row r="41" spans="1:7" ht="15.75">
      <c r="A41" s="17"/>
      <c r="B41" s="18"/>
      <c r="C41" s="18"/>
      <c r="D41" s="18"/>
      <c r="E41" s="18"/>
      <c r="F41" s="18"/>
      <c r="G41" s="18"/>
    </row>
    <row r="42" spans="1:7" ht="15.75">
      <c r="A42" s="17"/>
      <c r="B42" s="18"/>
      <c r="C42" s="18"/>
      <c r="D42" s="18"/>
      <c r="E42" s="18"/>
      <c r="F42" s="18"/>
      <c r="G42" s="18"/>
    </row>
    <row r="43" spans="1:7" ht="15.75">
      <c r="A43" s="17"/>
      <c r="B43" s="18"/>
      <c r="C43" s="18"/>
      <c r="D43" s="18"/>
      <c r="E43" s="18"/>
      <c r="F43" s="18"/>
      <c r="G43" s="18"/>
    </row>
    <row r="44" spans="1:7" ht="15.75">
      <c r="A44" s="17"/>
      <c r="B44" s="18"/>
      <c r="C44" s="18"/>
      <c r="D44" s="18"/>
      <c r="E44" s="18"/>
      <c r="F44" s="18"/>
      <c r="G44" s="18"/>
    </row>
    <row r="45" spans="1:7" ht="15.75">
      <c r="A45" s="17"/>
      <c r="B45" s="18"/>
      <c r="C45" s="18"/>
      <c r="D45" s="18"/>
      <c r="E45" s="18"/>
      <c r="F45" s="18"/>
      <c r="G45" s="18"/>
    </row>
    <row r="46" spans="1:7" ht="15.75">
      <c r="A46" s="17"/>
      <c r="B46" s="18"/>
      <c r="C46" s="18"/>
      <c r="D46" s="18"/>
      <c r="E46" s="18"/>
      <c r="F46" s="18"/>
      <c r="G46" s="18"/>
    </row>
    <row r="47" spans="1:7" ht="15.75">
      <c r="A47" s="17"/>
      <c r="B47" s="18"/>
      <c r="C47" s="18"/>
      <c r="D47" s="18"/>
      <c r="E47" s="18"/>
      <c r="F47" s="18"/>
      <c r="G47" s="18"/>
    </row>
    <row r="48" spans="1:7" ht="15.75">
      <c r="A48" s="17"/>
      <c r="B48" s="18"/>
      <c r="C48" s="18"/>
      <c r="D48" s="18"/>
      <c r="E48" s="18"/>
      <c r="F48" s="18"/>
      <c r="G48" s="18"/>
    </row>
    <row r="49" spans="1:7" ht="15.75">
      <c r="A49" s="17"/>
      <c r="B49" s="18"/>
      <c r="C49" s="18"/>
      <c r="D49" s="18"/>
      <c r="E49" s="18"/>
      <c r="F49" s="18"/>
      <c r="G49" s="18"/>
    </row>
    <row r="50" spans="1:7" ht="15.75">
      <c r="A50" s="17"/>
      <c r="B50" s="18"/>
      <c r="C50" s="18"/>
      <c r="D50" s="18"/>
      <c r="E50" s="18"/>
      <c r="F50" s="18"/>
      <c r="G50" s="18"/>
    </row>
    <row r="51" spans="1:7" ht="15.75">
      <c r="A51" s="17"/>
      <c r="B51" s="18"/>
      <c r="C51" s="18"/>
      <c r="D51" s="18"/>
      <c r="E51" s="18"/>
      <c r="F51" s="18"/>
      <c r="G51" s="18"/>
    </row>
    <row r="52" spans="1:7" ht="15.75">
      <c r="A52" s="17"/>
      <c r="B52" s="18"/>
      <c r="C52" s="18"/>
      <c r="D52" s="18"/>
      <c r="E52" s="18"/>
      <c r="F52" s="18"/>
      <c r="G52" s="18"/>
    </row>
    <row r="53" spans="1:7" ht="15.75">
      <c r="A53" s="17"/>
      <c r="B53" s="18"/>
      <c r="C53" s="18"/>
      <c r="D53" s="18"/>
      <c r="E53" s="18"/>
      <c r="F53" s="18"/>
      <c r="G53" s="18"/>
    </row>
    <row r="54" spans="1:7" ht="15.75">
      <c r="A54" s="17"/>
      <c r="B54" s="18"/>
      <c r="C54" s="18"/>
      <c r="D54" s="18"/>
      <c r="E54" s="18"/>
      <c r="F54" s="18"/>
      <c r="G54" s="18"/>
    </row>
    <row r="55" spans="1:7" ht="15.75">
      <c r="A55" s="17"/>
      <c r="B55" s="18"/>
      <c r="C55" s="18"/>
      <c r="D55" s="18"/>
      <c r="E55" s="18"/>
      <c r="F55" s="18"/>
      <c r="G55" s="18"/>
    </row>
    <row r="56" spans="1:7" ht="15.75">
      <c r="A56" s="17"/>
      <c r="B56" s="18"/>
      <c r="C56" s="18"/>
      <c r="D56" s="18"/>
      <c r="E56" s="18"/>
      <c r="F56" s="18"/>
      <c r="G56" s="18"/>
    </row>
    <row r="57" spans="1:7" ht="15.75">
      <c r="A57" s="17"/>
      <c r="B57" s="18"/>
      <c r="C57" s="18"/>
      <c r="D57" s="18"/>
      <c r="E57" s="18"/>
      <c r="F57" s="18"/>
      <c r="G57" s="18"/>
    </row>
    <row r="58" spans="1:7" ht="15.75">
      <c r="A58" s="17"/>
      <c r="B58" s="18"/>
      <c r="C58" s="18"/>
      <c r="D58" s="18"/>
      <c r="E58" s="18"/>
      <c r="F58" s="18"/>
      <c r="G58" s="18"/>
    </row>
    <row r="59" spans="1:7" ht="15.75">
      <c r="A59" s="17"/>
      <c r="B59" s="18"/>
      <c r="C59" s="18"/>
      <c r="D59" s="18"/>
      <c r="E59" s="18"/>
      <c r="F59" s="18"/>
      <c r="G59" s="18"/>
    </row>
    <row r="60" spans="1:7" ht="15.75">
      <c r="A60" s="17"/>
      <c r="B60" s="18"/>
      <c r="C60" s="18"/>
      <c r="D60" s="18"/>
      <c r="E60" s="18"/>
      <c r="F60" s="18"/>
      <c r="G60" s="18"/>
    </row>
    <row r="61" spans="1:7" ht="15.75">
      <c r="A61" s="17"/>
      <c r="B61" s="18"/>
      <c r="C61" s="18"/>
      <c r="D61" s="18"/>
      <c r="E61" s="18"/>
      <c r="F61" s="18"/>
      <c r="G61" s="18"/>
    </row>
    <row r="62" spans="1:7" ht="15.75">
      <c r="A62" s="17"/>
      <c r="B62" s="18"/>
      <c r="C62" s="18"/>
      <c r="D62" s="18"/>
      <c r="E62" s="18"/>
      <c r="F62" s="18"/>
      <c r="G62" s="18"/>
    </row>
    <row r="63" spans="1:7" ht="15.75">
      <c r="A63" s="17"/>
      <c r="B63" s="18"/>
      <c r="C63" s="18"/>
      <c r="D63" s="18"/>
      <c r="E63" s="18"/>
      <c r="F63" s="18"/>
      <c r="G63" s="18"/>
    </row>
    <row r="64" spans="1:7" ht="15.75">
      <c r="A64" s="17"/>
      <c r="B64" s="18"/>
      <c r="C64" s="18"/>
      <c r="D64" s="18"/>
      <c r="E64" s="18"/>
      <c r="F64" s="18"/>
      <c r="G64" s="18"/>
    </row>
    <row r="65" spans="1:7" ht="15.75">
      <c r="A65" s="17"/>
      <c r="B65" s="18"/>
      <c r="C65" s="18"/>
      <c r="D65" s="18"/>
      <c r="E65" s="18"/>
      <c r="F65" s="18"/>
      <c r="G65" s="18"/>
    </row>
    <row r="66" spans="1:7" ht="15.75">
      <c r="A66" s="17"/>
      <c r="B66" s="18"/>
      <c r="C66" s="18"/>
      <c r="D66" s="18"/>
      <c r="E66" s="18"/>
      <c r="F66" s="18"/>
      <c r="G66" s="18"/>
    </row>
    <row r="67" spans="1:7" ht="15.75">
      <c r="A67" s="17"/>
      <c r="B67" s="18"/>
      <c r="C67" s="18"/>
      <c r="D67" s="18"/>
      <c r="E67" s="18"/>
      <c r="F67" s="18"/>
      <c r="G67" s="18"/>
    </row>
    <row r="68" spans="1:7" ht="15.75">
      <c r="A68" s="17"/>
      <c r="B68" s="18"/>
      <c r="C68" s="18"/>
      <c r="D68" s="18"/>
      <c r="E68" s="18"/>
      <c r="F68" s="18"/>
      <c r="G68" s="18"/>
    </row>
    <row r="69" spans="1:7" ht="15.75">
      <c r="A69" s="17"/>
      <c r="B69" s="18"/>
      <c r="C69" s="18"/>
      <c r="D69" s="18"/>
      <c r="E69" s="18"/>
      <c r="F69" s="18"/>
      <c r="G69" s="18"/>
    </row>
    <row r="70" spans="1:7" ht="15.75">
      <c r="A70" s="17"/>
      <c r="B70" s="18"/>
      <c r="C70" s="18"/>
      <c r="D70" s="18"/>
      <c r="E70" s="18"/>
      <c r="F70" s="18"/>
      <c r="G70" s="18"/>
    </row>
    <row r="71" spans="1:7" ht="15.75">
      <c r="A71" s="17"/>
      <c r="B71" s="18"/>
      <c r="C71" s="18"/>
      <c r="D71" s="18"/>
      <c r="E71" s="18"/>
      <c r="F71" s="18"/>
      <c r="G71" s="18"/>
    </row>
    <row r="72" spans="1:7" ht="15.75">
      <c r="A72" s="17"/>
      <c r="B72" s="18"/>
      <c r="C72" s="18"/>
      <c r="D72" s="18"/>
      <c r="E72" s="18"/>
      <c r="F72" s="18"/>
      <c r="G72" s="18"/>
    </row>
    <row r="73" spans="1:7" ht="15.75">
      <c r="A73" s="17"/>
      <c r="B73" s="18"/>
      <c r="C73" s="18"/>
      <c r="D73" s="18"/>
      <c r="E73" s="18"/>
      <c r="F73" s="18"/>
      <c r="G73" s="18"/>
    </row>
    <row r="74" spans="1:7" ht="15.75">
      <c r="A74" s="17"/>
      <c r="B74" s="18"/>
      <c r="C74" s="18"/>
      <c r="D74" s="18"/>
      <c r="E74" s="18"/>
      <c r="F74" s="18"/>
      <c r="G74" s="18"/>
    </row>
    <row r="75" spans="1:7" ht="15.75">
      <c r="A75" s="17"/>
      <c r="B75" s="18"/>
      <c r="C75" s="18"/>
      <c r="D75" s="18"/>
      <c r="E75" s="18"/>
      <c r="F75" s="18"/>
      <c r="G75" s="18"/>
    </row>
    <row r="76" spans="1:7" ht="15.75">
      <c r="A76" s="17"/>
      <c r="B76" s="18"/>
      <c r="C76" s="18"/>
      <c r="D76" s="18"/>
      <c r="E76" s="18"/>
      <c r="F76" s="18"/>
      <c r="G76" s="18"/>
    </row>
    <row r="77" spans="1:7" ht="15.75">
      <c r="A77" s="17"/>
      <c r="B77" s="18"/>
      <c r="C77" s="18"/>
      <c r="D77" s="18"/>
      <c r="E77" s="18"/>
      <c r="F77" s="18"/>
      <c r="G77" s="18"/>
    </row>
    <row r="78" spans="1:7" ht="15.75">
      <c r="A78" s="17"/>
      <c r="B78" s="18"/>
      <c r="C78" s="18"/>
      <c r="D78" s="18"/>
      <c r="E78" s="18"/>
      <c r="F78" s="18"/>
      <c r="G78" s="18"/>
    </row>
    <row r="79" spans="1:7" ht="15.75">
      <c r="A79" s="17"/>
      <c r="B79" s="18"/>
      <c r="C79" s="18"/>
      <c r="D79" s="18"/>
      <c r="E79" s="18"/>
      <c r="F79" s="18"/>
      <c r="G79" s="18"/>
    </row>
    <row r="80" spans="1:7" ht="15.75">
      <c r="A80" s="17"/>
      <c r="B80" s="18"/>
      <c r="C80" s="18"/>
      <c r="D80" s="18"/>
      <c r="E80" s="18"/>
      <c r="F80" s="18"/>
      <c r="G80" s="18"/>
    </row>
    <row r="81" spans="1:7" ht="15.75">
      <c r="A81" s="17"/>
      <c r="B81" s="18"/>
      <c r="C81" s="18"/>
      <c r="D81" s="18"/>
      <c r="E81" s="18"/>
      <c r="F81" s="18"/>
      <c r="G81" s="18"/>
    </row>
    <row r="82" spans="1:7" ht="15.75">
      <c r="A82" s="17"/>
      <c r="B82" s="18"/>
      <c r="C82" s="18"/>
      <c r="D82" s="18"/>
      <c r="E82" s="18"/>
      <c r="F82" s="18"/>
      <c r="G82" s="18"/>
    </row>
    <row r="83" spans="1:7" ht="15.75">
      <c r="A83" s="17"/>
      <c r="B83" s="18"/>
      <c r="C83" s="18"/>
      <c r="D83" s="18"/>
      <c r="E83" s="18"/>
      <c r="F83" s="18"/>
      <c r="G83" s="18"/>
    </row>
    <row r="84" spans="1:7" ht="15.75">
      <c r="A84" s="17"/>
      <c r="B84" s="18"/>
      <c r="C84" s="18"/>
      <c r="D84" s="18"/>
      <c r="E84" s="18"/>
      <c r="F84" s="18"/>
      <c r="G84" s="18"/>
    </row>
    <row r="85" spans="1:7" ht="15.75">
      <c r="A85" s="17"/>
      <c r="B85" s="18"/>
      <c r="C85" s="18"/>
      <c r="D85" s="18"/>
      <c r="E85" s="18"/>
      <c r="F85" s="18"/>
      <c r="G85" s="18"/>
    </row>
    <row r="86" spans="1:7" ht="15.75">
      <c r="A86" s="17"/>
      <c r="B86" s="18"/>
      <c r="C86" s="18"/>
      <c r="D86" s="18"/>
      <c r="E86" s="18"/>
      <c r="F86" s="18"/>
      <c r="G86" s="18"/>
    </row>
    <row r="87" spans="1:7" ht="15.75">
      <c r="A87" s="17"/>
      <c r="B87" s="18"/>
      <c r="C87" s="18"/>
      <c r="D87" s="18"/>
      <c r="E87" s="18"/>
      <c r="F87" s="18"/>
      <c r="G87" s="18"/>
    </row>
    <row r="88" spans="1:7" ht="15.75">
      <c r="A88" s="17"/>
      <c r="B88" s="18"/>
      <c r="C88" s="18"/>
      <c r="D88" s="18"/>
      <c r="E88" s="18"/>
      <c r="F88" s="18"/>
      <c r="G88" s="18"/>
    </row>
    <row r="89" spans="1:7" ht="15.75">
      <c r="A89" s="17"/>
      <c r="B89" s="18"/>
      <c r="C89" s="18"/>
      <c r="D89" s="18"/>
      <c r="E89" s="18"/>
      <c r="F89" s="18"/>
      <c r="G89" s="18"/>
    </row>
    <row r="90" spans="1:7" ht="15.75">
      <c r="A90" s="17"/>
      <c r="B90" s="18"/>
      <c r="C90" s="18"/>
      <c r="D90" s="18"/>
      <c r="E90" s="18"/>
      <c r="F90" s="18"/>
      <c r="G90" s="18"/>
    </row>
    <row r="91" spans="1:7" ht="15.75">
      <c r="A91" s="17"/>
      <c r="B91" s="18"/>
      <c r="C91" s="18"/>
      <c r="D91" s="18"/>
      <c r="E91" s="18"/>
      <c r="F91" s="18"/>
      <c r="G91" s="18"/>
    </row>
    <row r="92" spans="1:7" ht="15.75">
      <c r="A92" s="17"/>
      <c r="B92" s="18"/>
      <c r="C92" s="18"/>
      <c r="D92" s="18"/>
      <c r="E92" s="18"/>
      <c r="F92" s="18"/>
      <c r="G92" s="18"/>
    </row>
    <row r="93" spans="1:7" ht="15.75">
      <c r="A93" s="17"/>
      <c r="B93" s="18"/>
      <c r="C93" s="18"/>
      <c r="D93" s="18"/>
      <c r="E93" s="18"/>
      <c r="F93" s="18"/>
      <c r="G93" s="18"/>
    </row>
    <row r="94" spans="1:7" ht="15.75">
      <c r="A94" s="17"/>
      <c r="B94" s="18"/>
      <c r="C94" s="18"/>
      <c r="D94" s="18"/>
      <c r="E94" s="18"/>
      <c r="F94" s="18"/>
      <c r="G94" s="18"/>
    </row>
    <row r="95" spans="1:7" ht="15.75">
      <c r="A95" s="17"/>
      <c r="B95" s="18"/>
      <c r="C95" s="18"/>
      <c r="D95" s="18"/>
      <c r="E95" s="18"/>
      <c r="F95" s="18"/>
      <c r="G95" s="18"/>
    </row>
    <row r="96" spans="1:7" ht="15.75">
      <c r="A96" s="17"/>
      <c r="B96" s="18"/>
      <c r="C96" s="18"/>
      <c r="D96" s="18"/>
      <c r="E96" s="18"/>
      <c r="F96" s="18"/>
      <c r="G96" s="18"/>
    </row>
    <row r="97" spans="1:7" ht="15.75">
      <c r="A97" s="17"/>
      <c r="B97" s="18"/>
      <c r="C97" s="18"/>
      <c r="D97" s="18"/>
      <c r="E97" s="18"/>
      <c r="F97" s="18"/>
      <c r="G97" s="18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</sheetData>
  <sheetProtection/>
  <mergeCells count="11">
    <mergeCell ref="A5:G5"/>
    <mergeCell ref="H7:H8"/>
    <mergeCell ref="A1:G1"/>
    <mergeCell ref="A2:G3"/>
    <mergeCell ref="C7:C8"/>
    <mergeCell ref="D7:E7"/>
    <mergeCell ref="F7:G7"/>
    <mergeCell ref="A7:A8"/>
    <mergeCell ref="B7:B8"/>
    <mergeCell ref="A4:G4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16" sqref="M16"/>
    </sheetView>
  </sheetViews>
  <sheetFormatPr defaultColWidth="9.00390625" defaultRowHeight="12.75"/>
  <cols>
    <col min="1" max="1" width="40.75390625" style="5" customWidth="1"/>
    <col min="2" max="2" width="15.375" style="5" customWidth="1"/>
    <col min="3" max="3" width="15.125" style="5" customWidth="1"/>
    <col min="4" max="4" width="18.75390625" style="5" customWidth="1"/>
    <col min="5" max="5" width="17.25390625" style="5" customWidth="1"/>
    <col min="6" max="6" width="20.625" style="5" customWidth="1"/>
    <col min="7" max="16384" width="9.125" style="5" customWidth="1"/>
  </cols>
  <sheetData>
    <row r="1" spans="1:7" ht="45.75" customHeight="1">
      <c r="A1" s="107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августа 2017 года</v>
      </c>
      <c r="B1" s="107"/>
      <c r="C1" s="107"/>
      <c r="D1" s="107"/>
      <c r="E1" s="107"/>
      <c r="F1" s="107"/>
      <c r="G1" s="107"/>
    </row>
    <row r="2" spans="1:7" ht="12.75">
      <c r="A2" s="116" t="s">
        <v>42</v>
      </c>
      <c r="B2" s="116"/>
      <c r="C2" s="116"/>
      <c r="D2" s="116"/>
      <c r="E2" s="116"/>
      <c r="F2" s="116"/>
      <c r="G2" s="116"/>
    </row>
    <row r="3" spans="1:7" ht="13.5" customHeight="1">
      <c r="A3" s="116"/>
      <c r="B3" s="116"/>
      <c r="C3" s="116"/>
      <c r="D3" s="116"/>
      <c r="E3" s="116"/>
      <c r="F3" s="116"/>
      <c r="G3" s="116"/>
    </row>
    <row r="4" spans="1:7" ht="38.25" customHeight="1">
      <c r="A4" s="109" t="s">
        <v>43</v>
      </c>
      <c r="B4" s="109"/>
      <c r="C4" s="109"/>
      <c r="D4" s="109"/>
      <c r="E4" s="109"/>
      <c r="F4" s="109"/>
      <c r="G4" s="109"/>
    </row>
    <row r="5" spans="1:6" ht="15.75">
      <c r="A5" s="126" t="s">
        <v>45</v>
      </c>
      <c r="B5" s="126"/>
      <c r="C5" s="126"/>
      <c r="D5" s="126"/>
      <c r="E5" s="126"/>
      <c r="F5" s="126"/>
    </row>
    <row r="6" spans="1:6" ht="16.5" thickBot="1">
      <c r="A6" s="17"/>
      <c r="B6" s="17"/>
      <c r="C6" s="17"/>
      <c r="D6" s="17"/>
      <c r="E6" s="17"/>
      <c r="F6" s="19" t="s">
        <v>40</v>
      </c>
    </row>
    <row r="7" spans="1:6" ht="30.75" customHeight="1" thickBot="1">
      <c r="A7" s="124" t="s">
        <v>0</v>
      </c>
      <c r="B7" s="121" t="s">
        <v>35</v>
      </c>
      <c r="C7" s="112" t="s">
        <v>46</v>
      </c>
      <c r="D7" s="106"/>
      <c r="E7" s="112" t="s">
        <v>34</v>
      </c>
      <c r="F7" s="106"/>
    </row>
    <row r="8" spans="1:6" ht="46.5" customHeight="1" thickBot="1">
      <c r="A8" s="125"/>
      <c r="B8" s="122"/>
      <c r="C8" s="10" t="s">
        <v>1</v>
      </c>
      <c r="D8" s="16" t="s">
        <v>2</v>
      </c>
      <c r="E8" s="16" t="s">
        <v>3</v>
      </c>
      <c r="F8" s="9" t="s">
        <v>4</v>
      </c>
    </row>
    <row r="9" spans="1:6" ht="34.5" customHeight="1" thickBot="1">
      <c r="A9" s="13" t="s">
        <v>5</v>
      </c>
      <c r="B9" s="63">
        <f>SUM(B10:B37)</f>
        <v>2851.4809999999998</v>
      </c>
      <c r="C9" s="38">
        <f>SUM(C10:C37)</f>
        <v>547.345</v>
      </c>
      <c r="D9" s="38">
        <f>SUM(D10:D37)</f>
        <v>535.28</v>
      </c>
      <c r="E9" s="38">
        <f>SUM(E10:E37)</f>
        <v>968.744</v>
      </c>
      <c r="F9" s="64">
        <f>SUM(F10:F37)</f>
        <v>800.1120000000001</v>
      </c>
    </row>
    <row r="10" spans="1:6" ht="24.75" customHeight="1">
      <c r="A10" s="20" t="s">
        <v>6</v>
      </c>
      <c r="B10" s="39">
        <f aca="true" t="shared" si="0" ref="B10:B37">C10+D10+E10+F10</f>
        <v>0</v>
      </c>
      <c r="C10" s="24"/>
      <c r="D10" s="24"/>
      <c r="E10" s="24"/>
      <c r="F10" s="25"/>
    </row>
    <row r="11" spans="1:6" ht="24.75" customHeight="1">
      <c r="A11" s="20" t="s">
        <v>7</v>
      </c>
      <c r="B11" s="39">
        <f t="shared" si="0"/>
        <v>109.114</v>
      </c>
      <c r="C11" s="24"/>
      <c r="D11" s="24">
        <v>16.143</v>
      </c>
      <c r="E11" s="24"/>
      <c r="F11" s="25">
        <v>92.971</v>
      </c>
    </row>
    <row r="12" spans="1:6" ht="24.75" customHeight="1">
      <c r="A12" s="20" t="s">
        <v>58</v>
      </c>
      <c r="B12" s="40">
        <f t="shared" si="0"/>
        <v>0</v>
      </c>
      <c r="C12" s="24"/>
      <c r="D12" s="24"/>
      <c r="E12" s="24"/>
      <c r="F12" s="25"/>
    </row>
    <row r="13" spans="1:6" ht="24.75" customHeight="1">
      <c r="A13" s="20" t="s">
        <v>8</v>
      </c>
      <c r="B13" s="39">
        <f t="shared" si="0"/>
        <v>2.161</v>
      </c>
      <c r="C13" s="24"/>
      <c r="D13" s="24">
        <v>2.161</v>
      </c>
      <c r="E13" s="24"/>
      <c r="F13" s="25"/>
    </row>
    <row r="14" spans="1:6" ht="24.75" customHeight="1">
      <c r="A14" s="20" t="s">
        <v>9</v>
      </c>
      <c r="B14" s="39">
        <f t="shared" si="0"/>
        <v>0.043</v>
      </c>
      <c r="C14" s="24"/>
      <c r="D14" s="24">
        <v>0.043</v>
      </c>
      <c r="E14" s="24"/>
      <c r="F14" s="25"/>
    </row>
    <row r="15" spans="1:6" ht="24.75" customHeight="1">
      <c r="A15" s="20" t="s">
        <v>10</v>
      </c>
      <c r="B15" s="40">
        <f t="shared" si="0"/>
        <v>0.084</v>
      </c>
      <c r="C15" s="24"/>
      <c r="D15" s="24">
        <v>0.084</v>
      </c>
      <c r="E15" s="24"/>
      <c r="F15" s="25"/>
    </row>
    <row r="16" spans="1:6" ht="24.75" customHeight="1">
      <c r="A16" s="20" t="s">
        <v>11</v>
      </c>
      <c r="B16" s="39">
        <f t="shared" si="0"/>
        <v>1.107</v>
      </c>
      <c r="C16" s="24"/>
      <c r="D16" s="24">
        <v>1.107</v>
      </c>
      <c r="E16" s="24"/>
      <c r="F16" s="25"/>
    </row>
    <row r="17" spans="1:6" ht="24.75" customHeight="1" hidden="1">
      <c r="A17" s="20" t="s">
        <v>12</v>
      </c>
      <c r="B17" s="40">
        <f t="shared" si="0"/>
        <v>0</v>
      </c>
      <c r="C17" s="24"/>
      <c r="D17" s="24"/>
      <c r="E17" s="24"/>
      <c r="F17" s="25"/>
    </row>
    <row r="18" spans="1:6" ht="24.75" customHeight="1">
      <c r="A18" s="20" t="s">
        <v>54</v>
      </c>
      <c r="B18" s="40">
        <f t="shared" si="0"/>
        <v>179.873</v>
      </c>
      <c r="C18" s="24"/>
      <c r="D18" s="24"/>
      <c r="E18" s="24">
        <v>143.957</v>
      </c>
      <c r="F18" s="25">
        <v>35.916</v>
      </c>
    </row>
    <row r="19" spans="1:6" ht="24.75" customHeight="1">
      <c r="A19" s="20" t="s">
        <v>57</v>
      </c>
      <c r="B19" s="40">
        <f t="shared" si="0"/>
        <v>33.531</v>
      </c>
      <c r="C19" s="24"/>
      <c r="D19" s="24">
        <v>33.519</v>
      </c>
      <c r="E19" s="24"/>
      <c r="F19" s="25">
        <v>0.012</v>
      </c>
    </row>
    <row r="20" spans="1:6" ht="24.75" customHeight="1">
      <c r="A20" s="20" t="s">
        <v>13</v>
      </c>
      <c r="B20" s="39">
        <f t="shared" si="0"/>
        <v>21.432</v>
      </c>
      <c r="C20" s="24"/>
      <c r="D20" s="24">
        <v>21.432</v>
      </c>
      <c r="E20" s="24"/>
      <c r="F20" s="25"/>
    </row>
    <row r="21" spans="1:6" ht="24.75" customHeight="1">
      <c r="A21" s="20" t="s">
        <v>14</v>
      </c>
      <c r="B21" s="39">
        <f t="shared" si="0"/>
        <v>2.943</v>
      </c>
      <c r="C21" s="24"/>
      <c r="D21" s="24">
        <v>0.029</v>
      </c>
      <c r="E21" s="24"/>
      <c r="F21" s="25">
        <v>2.914</v>
      </c>
    </row>
    <row r="22" spans="1:6" ht="24.75" customHeight="1">
      <c r="A22" s="20" t="s">
        <v>15</v>
      </c>
      <c r="B22" s="39">
        <f t="shared" si="0"/>
        <v>0.036</v>
      </c>
      <c r="C22" s="24"/>
      <c r="D22" s="24">
        <v>0.036</v>
      </c>
      <c r="E22" s="24"/>
      <c r="F22" s="25"/>
    </row>
    <row r="23" spans="1:6" ht="24.75" customHeight="1" hidden="1">
      <c r="A23" s="20" t="s">
        <v>16</v>
      </c>
      <c r="B23" s="40">
        <f t="shared" si="0"/>
        <v>0</v>
      </c>
      <c r="C23" s="24"/>
      <c r="D23" s="24"/>
      <c r="E23" s="24"/>
      <c r="F23" s="25"/>
    </row>
    <row r="24" spans="1:6" ht="24.75" customHeight="1">
      <c r="A24" s="20" t="s">
        <v>17</v>
      </c>
      <c r="B24" s="40">
        <f t="shared" si="0"/>
        <v>93.249</v>
      </c>
      <c r="C24" s="24"/>
      <c r="D24" s="24">
        <v>93.249</v>
      </c>
      <c r="E24" s="24"/>
      <c r="F24" s="25"/>
    </row>
    <row r="25" spans="1:6" ht="24.75" customHeight="1">
      <c r="A25" s="20" t="s">
        <v>19</v>
      </c>
      <c r="B25" s="39">
        <f t="shared" si="0"/>
        <v>554.86</v>
      </c>
      <c r="C25" s="24">
        <v>11.821</v>
      </c>
      <c r="D25" s="24"/>
      <c r="E25" s="24">
        <v>543.039</v>
      </c>
      <c r="F25" s="25"/>
    </row>
    <row r="26" spans="1:6" ht="24.75" customHeight="1">
      <c r="A26" s="20" t="s">
        <v>36</v>
      </c>
      <c r="B26" s="40">
        <f t="shared" si="0"/>
        <v>0.045</v>
      </c>
      <c r="C26" s="24"/>
      <c r="D26" s="24">
        <v>0.045</v>
      </c>
      <c r="E26" s="24"/>
      <c r="F26" s="25"/>
    </row>
    <row r="27" spans="1:6" ht="24.75" customHeight="1" hidden="1">
      <c r="A27" s="20" t="s">
        <v>22</v>
      </c>
      <c r="B27" s="39">
        <f t="shared" si="0"/>
        <v>0</v>
      </c>
      <c r="C27" s="24"/>
      <c r="D27" s="24"/>
      <c r="E27" s="24"/>
      <c r="F27" s="25"/>
    </row>
    <row r="28" spans="1:6" ht="24.75" customHeight="1">
      <c r="A28" s="20" t="s">
        <v>23</v>
      </c>
      <c r="B28" s="40">
        <f t="shared" si="0"/>
        <v>0.204</v>
      </c>
      <c r="C28" s="24"/>
      <c r="D28" s="24">
        <v>0.204</v>
      </c>
      <c r="E28" s="24"/>
      <c r="F28" s="25"/>
    </row>
    <row r="29" spans="1:6" ht="24.75" customHeight="1">
      <c r="A29" s="20" t="s">
        <v>24</v>
      </c>
      <c r="B29" s="40">
        <f t="shared" si="0"/>
        <v>53.056</v>
      </c>
      <c r="C29" s="24"/>
      <c r="D29" s="24"/>
      <c r="E29" s="24">
        <v>6.62</v>
      </c>
      <c r="F29" s="25">
        <v>46.436</v>
      </c>
    </row>
    <row r="30" spans="1:6" ht="24.75" customHeight="1">
      <c r="A30" s="20" t="s">
        <v>53</v>
      </c>
      <c r="B30" s="40">
        <f t="shared" si="0"/>
        <v>68.67</v>
      </c>
      <c r="C30" s="24">
        <v>62.264</v>
      </c>
      <c r="D30" s="24">
        <v>3.393</v>
      </c>
      <c r="E30" s="24">
        <v>2.988</v>
      </c>
      <c r="F30" s="25">
        <v>0.025</v>
      </c>
    </row>
    <row r="31" spans="1:6" ht="24.75" customHeight="1">
      <c r="A31" s="20" t="s">
        <v>25</v>
      </c>
      <c r="B31" s="40">
        <f t="shared" si="0"/>
        <v>496.817</v>
      </c>
      <c r="C31" s="24">
        <v>471.809</v>
      </c>
      <c r="D31" s="24"/>
      <c r="E31" s="24"/>
      <c r="F31" s="25">
        <v>25.008</v>
      </c>
    </row>
    <row r="32" spans="1:6" ht="24.75" customHeight="1">
      <c r="A32" s="20" t="s">
        <v>26</v>
      </c>
      <c r="B32" s="40">
        <f t="shared" si="0"/>
        <v>1.451</v>
      </c>
      <c r="C32" s="24">
        <v>1.451</v>
      </c>
      <c r="D32" s="24"/>
      <c r="E32" s="24"/>
      <c r="F32" s="25"/>
    </row>
    <row r="33" spans="1:6" ht="24.75" customHeight="1">
      <c r="A33" s="20" t="s">
        <v>28</v>
      </c>
      <c r="B33" s="39">
        <f t="shared" si="0"/>
        <v>6.238</v>
      </c>
      <c r="C33" s="24"/>
      <c r="D33" s="24">
        <v>6.238</v>
      </c>
      <c r="E33" s="24"/>
      <c r="F33" s="25"/>
    </row>
    <row r="34" spans="1:6" ht="24.75" customHeight="1">
      <c r="A34" s="20" t="s">
        <v>29</v>
      </c>
      <c r="B34" s="39">
        <f t="shared" si="0"/>
        <v>141.767</v>
      </c>
      <c r="C34" s="24"/>
      <c r="D34" s="24">
        <v>25.262</v>
      </c>
      <c r="E34" s="24"/>
      <c r="F34" s="25">
        <v>116.505</v>
      </c>
    </row>
    <row r="35" spans="1:6" ht="24.75" customHeight="1" hidden="1">
      <c r="A35" s="20" t="s">
        <v>30</v>
      </c>
      <c r="B35" s="40">
        <f t="shared" si="0"/>
        <v>0</v>
      </c>
      <c r="C35" s="24"/>
      <c r="D35" s="24"/>
      <c r="E35" s="24"/>
      <c r="F35" s="25"/>
    </row>
    <row r="36" spans="1:6" ht="24.75" customHeight="1">
      <c r="A36" s="20" t="s">
        <v>31</v>
      </c>
      <c r="B36" s="40">
        <f t="shared" si="0"/>
        <v>480.134</v>
      </c>
      <c r="C36" s="24"/>
      <c r="D36" s="24"/>
      <c r="E36" s="24"/>
      <c r="F36" s="25">
        <v>480.134</v>
      </c>
    </row>
    <row r="37" spans="1:6" ht="24.75" customHeight="1">
      <c r="A37" s="20" t="s">
        <v>32</v>
      </c>
      <c r="B37" s="39">
        <f t="shared" si="0"/>
        <v>604.6659999999999</v>
      </c>
      <c r="C37" s="24"/>
      <c r="D37" s="24">
        <v>332.335</v>
      </c>
      <c r="E37" s="24">
        <v>272.14</v>
      </c>
      <c r="F37" s="25">
        <v>0.191</v>
      </c>
    </row>
  </sheetData>
  <sheetProtection/>
  <mergeCells count="8">
    <mergeCell ref="C7:D7"/>
    <mergeCell ref="E7:F7"/>
    <mergeCell ref="A7:A8"/>
    <mergeCell ref="B7:B8"/>
    <mergeCell ref="A1:G1"/>
    <mergeCell ref="A4:G4"/>
    <mergeCell ref="A5:F5"/>
    <mergeCell ref="A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98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9" sqref="G9"/>
    </sheetView>
  </sheetViews>
  <sheetFormatPr defaultColWidth="9.00390625" defaultRowHeight="12.75"/>
  <cols>
    <col min="1" max="1" width="39.25390625" style="4" customWidth="1"/>
    <col min="2" max="2" width="15.25390625" style="4" customWidth="1"/>
    <col min="3" max="3" width="26.125" style="4" customWidth="1"/>
    <col min="4" max="4" width="19.625" style="4" customWidth="1"/>
    <col min="5" max="5" width="22.875" style="4" customWidth="1"/>
    <col min="6" max="7" width="17.125" style="4" customWidth="1"/>
    <col min="8" max="16384" width="9.125" style="4" customWidth="1"/>
  </cols>
  <sheetData>
    <row r="2" spans="1:7" ht="38.25" customHeight="1">
      <c r="A2" s="107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августа 2017 года</v>
      </c>
      <c r="B2" s="107"/>
      <c r="C2" s="107"/>
      <c r="D2" s="107"/>
      <c r="E2" s="107"/>
      <c r="F2" s="107"/>
      <c r="G2" s="107"/>
    </row>
    <row r="3" spans="1:5" ht="28.5" customHeight="1">
      <c r="A3" s="108" t="s">
        <v>42</v>
      </c>
      <c r="B3" s="108"/>
      <c r="C3" s="108"/>
      <c r="D3" s="108"/>
      <c r="E3" s="108"/>
    </row>
    <row r="4" spans="1:5" ht="41.25" customHeight="1">
      <c r="A4" s="109" t="s">
        <v>43</v>
      </c>
      <c r="B4" s="109"/>
      <c r="C4" s="109"/>
      <c r="D4" s="109"/>
      <c r="E4" s="109"/>
    </row>
    <row r="5" spans="1:5" ht="30" customHeight="1">
      <c r="A5" s="107" t="s">
        <v>47</v>
      </c>
      <c r="B5" s="107"/>
      <c r="C5" s="107"/>
      <c r="D5" s="107"/>
      <c r="E5" s="107"/>
    </row>
    <row r="6" spans="1:4" ht="16.5" thickBot="1">
      <c r="A6" s="123" t="str">
        <f>Треска!A6</f>
        <v>(тонн)</v>
      </c>
      <c r="B6" s="123"/>
      <c r="C6" s="123"/>
      <c r="D6" s="123"/>
    </row>
    <row r="7" spans="1:7" ht="48.75" customHeight="1" thickBot="1">
      <c r="A7" s="83" t="s">
        <v>0</v>
      </c>
      <c r="B7" s="75" t="s">
        <v>35</v>
      </c>
      <c r="C7" s="75" t="s">
        <v>41</v>
      </c>
      <c r="D7" s="77" t="s">
        <v>1</v>
      </c>
      <c r="E7" s="16" t="s">
        <v>2</v>
      </c>
      <c r="F7" s="16" t="s">
        <v>4</v>
      </c>
      <c r="G7" s="16" t="s">
        <v>63</v>
      </c>
    </row>
    <row r="8" spans="1:7" ht="24.75" customHeight="1">
      <c r="A8" s="84" t="s">
        <v>5</v>
      </c>
      <c r="B8" s="78">
        <f aca="true" t="shared" si="0" ref="B8:G8">SUM(B9:B14)</f>
        <v>37.75399999999999</v>
      </c>
      <c r="C8" s="80">
        <f t="shared" si="0"/>
        <v>15.283999999999999</v>
      </c>
      <c r="D8" s="47">
        <f t="shared" si="0"/>
        <v>7.784000000000001</v>
      </c>
      <c r="E8" s="47">
        <f t="shared" si="0"/>
        <v>0.11499999999999999</v>
      </c>
      <c r="F8" s="47">
        <f t="shared" si="0"/>
        <v>0.013</v>
      </c>
      <c r="G8" s="47">
        <f t="shared" si="0"/>
        <v>14.558</v>
      </c>
    </row>
    <row r="9" spans="1:7" ht="24.75" customHeight="1">
      <c r="A9" s="85" t="s">
        <v>53</v>
      </c>
      <c r="B9" s="79">
        <f aca="true" t="shared" si="1" ref="B9:B14">C9+D9+E9+F9+G9</f>
        <v>17.128999999999998</v>
      </c>
      <c r="C9" s="81">
        <v>0.02</v>
      </c>
      <c r="D9" s="60">
        <v>2.538</v>
      </c>
      <c r="E9" s="60"/>
      <c r="F9" s="60">
        <v>0.013</v>
      </c>
      <c r="G9" s="60">
        <v>14.558</v>
      </c>
    </row>
    <row r="10" spans="1:7" ht="24.75" customHeight="1" hidden="1">
      <c r="A10" s="87" t="s">
        <v>61</v>
      </c>
      <c r="B10" s="79">
        <f t="shared" si="1"/>
        <v>0</v>
      </c>
      <c r="C10" s="88"/>
      <c r="D10" s="89"/>
      <c r="E10" s="89"/>
      <c r="F10" s="89"/>
      <c r="G10" s="89"/>
    </row>
    <row r="11" spans="1:7" ht="24.75" customHeight="1">
      <c r="A11" s="87" t="s">
        <v>56</v>
      </c>
      <c r="B11" s="79">
        <f t="shared" si="1"/>
        <v>0.054</v>
      </c>
      <c r="C11" s="88"/>
      <c r="D11" s="89"/>
      <c r="E11" s="89">
        <v>0.054</v>
      </c>
      <c r="F11" s="89"/>
      <c r="G11" s="89"/>
    </row>
    <row r="12" spans="1:7" ht="24.75" customHeight="1" hidden="1">
      <c r="A12" s="87" t="s">
        <v>62</v>
      </c>
      <c r="B12" s="79">
        <f t="shared" si="1"/>
        <v>0</v>
      </c>
      <c r="C12" s="88"/>
      <c r="D12" s="89"/>
      <c r="E12" s="89"/>
      <c r="F12" s="89"/>
      <c r="G12" s="89"/>
    </row>
    <row r="13" spans="1:7" ht="24.75" customHeight="1">
      <c r="A13" s="87" t="s">
        <v>32</v>
      </c>
      <c r="B13" s="79">
        <f t="shared" si="1"/>
        <v>0.061</v>
      </c>
      <c r="C13" s="88"/>
      <c r="D13" s="89"/>
      <c r="E13" s="89">
        <v>0.061</v>
      </c>
      <c r="F13" s="89"/>
      <c r="G13" s="89"/>
    </row>
    <row r="14" spans="1:7" ht="33.75" customHeight="1" thickBot="1">
      <c r="A14" s="86" t="s">
        <v>26</v>
      </c>
      <c r="B14" s="79">
        <f t="shared" si="1"/>
        <v>20.509999999999998</v>
      </c>
      <c r="C14" s="82">
        <v>15.264</v>
      </c>
      <c r="D14" s="65">
        <v>5.246</v>
      </c>
      <c r="E14" s="65"/>
      <c r="F14" s="65"/>
      <c r="G14" s="65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  <row r="656" ht="12.75">
      <c r="A656" s="5"/>
    </row>
    <row r="657" ht="12.75">
      <c r="A657" s="5"/>
    </row>
    <row r="658" ht="12.75">
      <c r="A658" s="5"/>
    </row>
    <row r="659" ht="12.75">
      <c r="A659" s="5"/>
    </row>
    <row r="660" ht="12.75">
      <c r="A660" s="5"/>
    </row>
    <row r="661" ht="12.75">
      <c r="A661" s="5"/>
    </row>
    <row r="662" ht="12.75">
      <c r="A662" s="5"/>
    </row>
    <row r="663" ht="12.75">
      <c r="A663" s="5"/>
    </row>
    <row r="664" ht="12.75">
      <c r="A664" s="5"/>
    </row>
    <row r="665" ht="12.75">
      <c r="A665" s="5"/>
    </row>
    <row r="666" ht="12.75">
      <c r="A666" s="5"/>
    </row>
    <row r="667" ht="12.75">
      <c r="A667" s="5"/>
    </row>
    <row r="668" ht="12.75">
      <c r="A668" s="5"/>
    </row>
    <row r="669" ht="12.75">
      <c r="A669" s="5"/>
    </row>
    <row r="670" ht="12.75">
      <c r="A670" s="5"/>
    </row>
    <row r="671" ht="12.75">
      <c r="A671" s="5"/>
    </row>
    <row r="672" ht="12.75">
      <c r="A672" s="5"/>
    </row>
    <row r="673" ht="12.75">
      <c r="A673" s="5"/>
    </row>
    <row r="674" ht="12.75">
      <c r="A674" s="5"/>
    </row>
    <row r="675" ht="12.75">
      <c r="A675" s="5"/>
    </row>
    <row r="676" ht="12.75">
      <c r="A676" s="5"/>
    </row>
    <row r="677" ht="12.75">
      <c r="A677" s="5"/>
    </row>
    <row r="678" ht="12.75">
      <c r="A678" s="5"/>
    </row>
    <row r="679" ht="12.75">
      <c r="A679" s="5"/>
    </row>
    <row r="680" ht="12.75">
      <c r="A680" s="5"/>
    </row>
    <row r="681" ht="12.75">
      <c r="A681" s="5"/>
    </row>
    <row r="682" ht="12.75">
      <c r="A682" s="5"/>
    </row>
    <row r="683" ht="12.75">
      <c r="A683" s="5"/>
    </row>
    <row r="684" ht="12.75">
      <c r="A684" s="5"/>
    </row>
    <row r="685" ht="12.75">
      <c r="A685" s="5"/>
    </row>
    <row r="686" ht="12.75">
      <c r="A686" s="5"/>
    </row>
    <row r="687" ht="12.75">
      <c r="A687" s="5"/>
    </row>
    <row r="688" ht="12.75">
      <c r="A688" s="5"/>
    </row>
    <row r="689" ht="12.75">
      <c r="A689" s="5"/>
    </row>
    <row r="690" ht="12.75">
      <c r="A690" s="5"/>
    </row>
    <row r="691" ht="12.75">
      <c r="A691" s="5"/>
    </row>
    <row r="692" ht="12.75">
      <c r="A692" s="5"/>
    </row>
    <row r="693" ht="12.75">
      <c r="A693" s="5"/>
    </row>
    <row r="694" ht="12.75">
      <c r="A694" s="5"/>
    </row>
    <row r="695" ht="12.75">
      <c r="A695" s="5"/>
    </row>
    <row r="696" ht="12.75">
      <c r="A696" s="5"/>
    </row>
    <row r="697" ht="12.75">
      <c r="A697" s="5"/>
    </row>
    <row r="698" ht="12.75">
      <c r="A698" s="5"/>
    </row>
    <row r="699" ht="12.75">
      <c r="A699" s="5"/>
    </row>
    <row r="700" ht="12.75">
      <c r="A700" s="5"/>
    </row>
    <row r="701" ht="12.75">
      <c r="A701" s="5"/>
    </row>
    <row r="702" ht="12.75">
      <c r="A702" s="5"/>
    </row>
    <row r="703" ht="12.75">
      <c r="A703" s="5"/>
    </row>
    <row r="704" ht="12.75">
      <c r="A704" s="5"/>
    </row>
    <row r="705" ht="12.75">
      <c r="A705" s="5"/>
    </row>
    <row r="706" ht="12.75">
      <c r="A706" s="5"/>
    </row>
    <row r="707" ht="12.75">
      <c r="A707" s="5"/>
    </row>
    <row r="708" ht="12.75">
      <c r="A708" s="5"/>
    </row>
    <row r="709" ht="12.75">
      <c r="A709" s="5"/>
    </row>
    <row r="710" ht="12.75">
      <c r="A710" s="5"/>
    </row>
    <row r="711" ht="12.75">
      <c r="A711" s="5"/>
    </row>
    <row r="712" ht="12.75">
      <c r="A712" s="5"/>
    </row>
    <row r="713" ht="12.75">
      <c r="A713" s="5"/>
    </row>
    <row r="714" ht="12.75">
      <c r="A714" s="5"/>
    </row>
    <row r="715" ht="12.75">
      <c r="A715" s="5"/>
    </row>
    <row r="716" ht="12.75">
      <c r="A716" s="5"/>
    </row>
    <row r="717" ht="12.75">
      <c r="A717" s="5"/>
    </row>
    <row r="718" ht="12.75">
      <c r="A718" s="5"/>
    </row>
    <row r="719" ht="12.75">
      <c r="A719" s="5"/>
    </row>
    <row r="720" ht="12.75">
      <c r="A720" s="5"/>
    </row>
    <row r="721" ht="12.75">
      <c r="A721" s="5"/>
    </row>
    <row r="722" ht="12.75">
      <c r="A722" s="5"/>
    </row>
    <row r="723" ht="12.75">
      <c r="A723" s="5"/>
    </row>
    <row r="724" ht="12.75">
      <c r="A724" s="5"/>
    </row>
    <row r="725" ht="12.75">
      <c r="A725" s="5"/>
    </row>
    <row r="726" ht="12.75">
      <c r="A726" s="5"/>
    </row>
    <row r="727" ht="12.75">
      <c r="A727" s="5"/>
    </row>
    <row r="728" ht="12.75">
      <c r="A728" s="5"/>
    </row>
    <row r="729" ht="12.75">
      <c r="A729" s="5"/>
    </row>
    <row r="730" ht="12.75">
      <c r="A730" s="5"/>
    </row>
    <row r="731" ht="12.75">
      <c r="A731" s="5"/>
    </row>
    <row r="732" ht="12.75">
      <c r="A732" s="5"/>
    </row>
    <row r="733" ht="12.75">
      <c r="A733" s="5"/>
    </row>
    <row r="734" ht="12.75">
      <c r="A734" s="5"/>
    </row>
    <row r="735" ht="12.75">
      <c r="A735" s="5"/>
    </row>
    <row r="736" ht="12.75">
      <c r="A736" s="5"/>
    </row>
    <row r="737" ht="12.75">
      <c r="A737" s="5"/>
    </row>
    <row r="738" ht="12.75">
      <c r="A738" s="5"/>
    </row>
    <row r="739" ht="12.75">
      <c r="A739" s="5"/>
    </row>
    <row r="740" ht="12.75">
      <c r="A740" s="5"/>
    </row>
    <row r="741" ht="12.75">
      <c r="A741" s="5"/>
    </row>
    <row r="742" ht="12.75">
      <c r="A742" s="5"/>
    </row>
    <row r="743" ht="12.75">
      <c r="A743" s="5"/>
    </row>
    <row r="744" ht="12.75">
      <c r="A744" s="5"/>
    </row>
    <row r="745" ht="12.75">
      <c r="A745" s="5"/>
    </row>
    <row r="746" ht="12.75">
      <c r="A746" s="5"/>
    </row>
    <row r="747" ht="12.75">
      <c r="A747" s="5"/>
    </row>
    <row r="748" ht="12.75">
      <c r="A748" s="5"/>
    </row>
    <row r="749" ht="12.75">
      <c r="A749" s="5"/>
    </row>
    <row r="750" ht="12.75">
      <c r="A750" s="5"/>
    </row>
    <row r="751" ht="12.75">
      <c r="A751" s="5"/>
    </row>
    <row r="752" ht="12.75">
      <c r="A752" s="5"/>
    </row>
    <row r="753" ht="12.75">
      <c r="A753" s="5"/>
    </row>
    <row r="754" ht="12.75">
      <c r="A754" s="5"/>
    </row>
    <row r="755" ht="12.75">
      <c r="A755" s="5"/>
    </row>
    <row r="756" ht="12.75">
      <c r="A756" s="5"/>
    </row>
    <row r="757" ht="12.75">
      <c r="A757" s="5"/>
    </row>
    <row r="758" ht="12.75">
      <c r="A758" s="5"/>
    </row>
    <row r="759" ht="12.75">
      <c r="A759" s="5"/>
    </row>
    <row r="760" ht="12.75">
      <c r="A760" s="5"/>
    </row>
    <row r="761" ht="12.75">
      <c r="A761" s="5"/>
    </row>
    <row r="762" ht="12.75">
      <c r="A762" s="5"/>
    </row>
    <row r="763" ht="12.75">
      <c r="A763" s="5"/>
    </row>
    <row r="764" ht="12.75">
      <c r="A764" s="5"/>
    </row>
    <row r="765" ht="12.75">
      <c r="A765" s="5"/>
    </row>
    <row r="766" ht="12.75">
      <c r="A766" s="5"/>
    </row>
    <row r="767" ht="12.75">
      <c r="A767" s="5"/>
    </row>
    <row r="768" ht="12.75">
      <c r="A768" s="5"/>
    </row>
    <row r="769" ht="12.75">
      <c r="A769" s="5"/>
    </row>
    <row r="770" ht="12.75">
      <c r="A770" s="5"/>
    </row>
    <row r="771" ht="12.75">
      <c r="A771" s="5"/>
    </row>
    <row r="772" ht="12.75">
      <c r="A772" s="5"/>
    </row>
    <row r="773" ht="12.75">
      <c r="A773" s="5"/>
    </row>
    <row r="774" ht="12.75">
      <c r="A774" s="5"/>
    </row>
    <row r="775" ht="12.75">
      <c r="A775" s="5"/>
    </row>
    <row r="776" ht="12.75">
      <c r="A776" s="5"/>
    </row>
    <row r="777" ht="12.75">
      <c r="A777" s="5"/>
    </row>
    <row r="778" ht="12.75">
      <c r="A778" s="5"/>
    </row>
    <row r="779" ht="12.75">
      <c r="A779" s="5"/>
    </row>
    <row r="780" ht="12.75">
      <c r="A780" s="5"/>
    </row>
    <row r="781" ht="12.75">
      <c r="A781" s="5"/>
    </row>
    <row r="782" ht="12.75">
      <c r="A782" s="5"/>
    </row>
    <row r="783" ht="12.75">
      <c r="A783" s="5"/>
    </row>
    <row r="784" ht="12.75">
      <c r="A784" s="5"/>
    </row>
    <row r="785" ht="12.75">
      <c r="A785" s="5"/>
    </row>
    <row r="786" ht="12.75">
      <c r="A786" s="5"/>
    </row>
    <row r="787" ht="12.75">
      <c r="A787" s="5"/>
    </row>
    <row r="788" ht="12.75">
      <c r="A788" s="5"/>
    </row>
    <row r="789" ht="12.75">
      <c r="A789" s="5"/>
    </row>
    <row r="790" ht="12.75">
      <c r="A790" s="5"/>
    </row>
    <row r="791" ht="12.75">
      <c r="A791" s="5"/>
    </row>
    <row r="792" ht="12.75">
      <c r="A792" s="5"/>
    </row>
    <row r="793" ht="12.75">
      <c r="A793" s="5"/>
    </row>
    <row r="794" ht="12.75">
      <c r="A794" s="5"/>
    </row>
    <row r="795" ht="12.75">
      <c r="A795" s="5"/>
    </row>
    <row r="796" ht="12.75">
      <c r="A796" s="5"/>
    </row>
    <row r="797" ht="12.75">
      <c r="A797" s="5"/>
    </row>
    <row r="798" ht="12.75">
      <c r="A798" s="5"/>
    </row>
    <row r="799" ht="12.75">
      <c r="A799" s="5"/>
    </row>
    <row r="800" ht="12.75">
      <c r="A800" s="5"/>
    </row>
    <row r="801" ht="12.75">
      <c r="A801" s="5"/>
    </row>
    <row r="802" ht="12.75">
      <c r="A802" s="5"/>
    </row>
    <row r="803" ht="12.75">
      <c r="A803" s="5"/>
    </row>
    <row r="804" ht="12.75">
      <c r="A804" s="5"/>
    </row>
    <row r="805" ht="12.75">
      <c r="A805" s="5"/>
    </row>
    <row r="806" ht="12.75">
      <c r="A806" s="5"/>
    </row>
    <row r="807" ht="12.75">
      <c r="A807" s="5"/>
    </row>
    <row r="808" ht="12.75">
      <c r="A808" s="5"/>
    </row>
    <row r="809" ht="12.75">
      <c r="A809" s="5"/>
    </row>
    <row r="810" ht="12.75">
      <c r="A810" s="5"/>
    </row>
    <row r="811" ht="12.75">
      <c r="A811" s="5"/>
    </row>
    <row r="812" ht="12.75">
      <c r="A812" s="5"/>
    </row>
    <row r="813" ht="12.75">
      <c r="A813" s="5"/>
    </row>
    <row r="814" ht="12.75">
      <c r="A814" s="5"/>
    </row>
    <row r="815" ht="12.75">
      <c r="A815" s="5"/>
    </row>
    <row r="816" ht="12.75">
      <c r="A816" s="5"/>
    </row>
    <row r="817" ht="12.75">
      <c r="A817" s="5"/>
    </row>
    <row r="818" ht="12.75">
      <c r="A818" s="5"/>
    </row>
    <row r="819" ht="12.75">
      <c r="A819" s="5"/>
    </row>
    <row r="820" ht="12.75">
      <c r="A820" s="5"/>
    </row>
    <row r="821" ht="12.75">
      <c r="A821" s="5"/>
    </row>
    <row r="822" ht="12.75">
      <c r="A822" s="5"/>
    </row>
    <row r="823" ht="12.75">
      <c r="A823" s="5"/>
    </row>
    <row r="824" ht="12.75">
      <c r="A824" s="5"/>
    </row>
    <row r="825" ht="12.75">
      <c r="A825" s="5"/>
    </row>
    <row r="826" ht="12.75">
      <c r="A826" s="5"/>
    </row>
    <row r="827" ht="12.75">
      <c r="A827" s="5"/>
    </row>
    <row r="828" ht="12.75">
      <c r="A828" s="5"/>
    </row>
    <row r="829" ht="12.75">
      <c r="A829" s="5"/>
    </row>
    <row r="830" ht="12.75">
      <c r="A830" s="5"/>
    </row>
    <row r="831" ht="12.75">
      <c r="A831" s="5"/>
    </row>
    <row r="832" ht="12.75">
      <c r="A832" s="5"/>
    </row>
    <row r="833" ht="12.75">
      <c r="A833" s="5"/>
    </row>
    <row r="834" ht="12.75">
      <c r="A834" s="5"/>
    </row>
    <row r="835" ht="12.75">
      <c r="A835" s="5"/>
    </row>
    <row r="836" ht="12.75">
      <c r="A836" s="5"/>
    </row>
    <row r="837" ht="12.75">
      <c r="A837" s="5"/>
    </row>
    <row r="838" ht="12.75">
      <c r="A838" s="5"/>
    </row>
    <row r="839" ht="12.75">
      <c r="A839" s="5"/>
    </row>
    <row r="840" ht="12.75">
      <c r="A840" s="5"/>
    </row>
    <row r="841" ht="12.75">
      <c r="A841" s="5"/>
    </row>
    <row r="842" ht="12.75">
      <c r="A842" s="5"/>
    </row>
    <row r="843" ht="12.75">
      <c r="A843" s="5"/>
    </row>
    <row r="844" ht="12.75">
      <c r="A844" s="5"/>
    </row>
    <row r="845" ht="12.75">
      <c r="A845" s="5"/>
    </row>
    <row r="846" ht="12.75">
      <c r="A846" s="5"/>
    </row>
    <row r="847" ht="12.75">
      <c r="A847" s="5"/>
    </row>
    <row r="848" ht="12.75">
      <c r="A848" s="5"/>
    </row>
    <row r="849" ht="12.75">
      <c r="A849" s="5"/>
    </row>
    <row r="850" ht="12.75">
      <c r="A850" s="5"/>
    </row>
    <row r="851" ht="12.75">
      <c r="A851" s="5"/>
    </row>
    <row r="852" ht="12.75">
      <c r="A852" s="5"/>
    </row>
    <row r="853" ht="12.75">
      <c r="A853" s="5"/>
    </row>
    <row r="854" ht="12.75">
      <c r="A854" s="5"/>
    </row>
    <row r="855" ht="12.75">
      <c r="A855" s="5"/>
    </row>
    <row r="856" ht="12.75">
      <c r="A856" s="5"/>
    </row>
    <row r="857" ht="12.75">
      <c r="A857" s="5"/>
    </row>
    <row r="858" ht="12.75">
      <c r="A858" s="5"/>
    </row>
    <row r="859" ht="12.75">
      <c r="A859" s="5"/>
    </row>
    <row r="860" ht="12.75">
      <c r="A860" s="5"/>
    </row>
    <row r="861" ht="12.75">
      <c r="A861" s="5"/>
    </row>
    <row r="862" ht="12.75">
      <c r="A862" s="5"/>
    </row>
    <row r="863" ht="12.75">
      <c r="A863" s="5"/>
    </row>
    <row r="864" ht="12.75">
      <c r="A864" s="5"/>
    </row>
    <row r="865" ht="12.75">
      <c r="A865" s="5"/>
    </row>
    <row r="866" ht="12.75">
      <c r="A866" s="5"/>
    </row>
    <row r="867" ht="12.75">
      <c r="A867" s="5"/>
    </row>
    <row r="868" ht="12.75">
      <c r="A868" s="5"/>
    </row>
    <row r="869" ht="12.75">
      <c r="A869" s="5"/>
    </row>
    <row r="870" ht="12.75">
      <c r="A870" s="5"/>
    </row>
    <row r="871" ht="12.75">
      <c r="A871" s="5"/>
    </row>
    <row r="872" ht="12.75">
      <c r="A872" s="5"/>
    </row>
    <row r="873" ht="12.75">
      <c r="A873" s="5"/>
    </row>
    <row r="874" ht="12.75">
      <c r="A874" s="5"/>
    </row>
    <row r="875" ht="12.75">
      <c r="A875" s="5"/>
    </row>
    <row r="876" ht="12.75">
      <c r="A876" s="5"/>
    </row>
    <row r="877" ht="12.75">
      <c r="A877" s="5"/>
    </row>
    <row r="878" ht="12.75">
      <c r="A878" s="5"/>
    </row>
    <row r="879" ht="12.75">
      <c r="A879" s="5"/>
    </row>
    <row r="880" ht="12.75">
      <c r="A880" s="5"/>
    </row>
    <row r="881" ht="12.75">
      <c r="A881" s="5"/>
    </row>
    <row r="882" ht="12.75">
      <c r="A882" s="5"/>
    </row>
    <row r="883" ht="12.75">
      <c r="A883" s="5"/>
    </row>
    <row r="884" ht="12.75">
      <c r="A884" s="5"/>
    </row>
    <row r="885" ht="12.75">
      <c r="A885" s="5"/>
    </row>
    <row r="886" ht="12.75">
      <c r="A886" s="5"/>
    </row>
    <row r="887" ht="12.75">
      <c r="A887" s="5"/>
    </row>
    <row r="888" ht="12.75">
      <c r="A888" s="5"/>
    </row>
    <row r="889" ht="12.75">
      <c r="A889" s="5"/>
    </row>
    <row r="890" ht="12.75">
      <c r="A890" s="5"/>
    </row>
    <row r="891" ht="12.75">
      <c r="A891" s="5"/>
    </row>
    <row r="892" ht="12.75">
      <c r="A892" s="5"/>
    </row>
    <row r="893" ht="12.75">
      <c r="A893" s="5"/>
    </row>
    <row r="894" ht="12.75">
      <c r="A894" s="5"/>
    </row>
    <row r="895" ht="12.75">
      <c r="A895" s="5"/>
    </row>
    <row r="896" ht="12.75">
      <c r="A896" s="5"/>
    </row>
    <row r="897" ht="12.75">
      <c r="A897" s="5"/>
    </row>
    <row r="898" ht="12.75">
      <c r="A898" s="5"/>
    </row>
    <row r="899" ht="12.75">
      <c r="A899" s="5"/>
    </row>
    <row r="900" ht="12.75">
      <c r="A900" s="5"/>
    </row>
    <row r="901" ht="12.75">
      <c r="A901" s="5"/>
    </row>
    <row r="902" ht="12.75">
      <c r="A902" s="5"/>
    </row>
    <row r="903" ht="12.75">
      <c r="A903" s="5"/>
    </row>
    <row r="904" ht="12.75">
      <c r="A904" s="5"/>
    </row>
    <row r="905" ht="12.75">
      <c r="A905" s="5"/>
    </row>
    <row r="906" ht="12.75">
      <c r="A906" s="5"/>
    </row>
    <row r="907" ht="12.75">
      <c r="A907" s="5"/>
    </row>
    <row r="908" ht="12.75">
      <c r="A908" s="5"/>
    </row>
    <row r="909" ht="12.75">
      <c r="A909" s="5"/>
    </row>
    <row r="910" ht="12.75">
      <c r="A910" s="5"/>
    </row>
    <row r="911" ht="12.75">
      <c r="A911" s="5"/>
    </row>
    <row r="912" ht="12.75">
      <c r="A912" s="5"/>
    </row>
    <row r="913" ht="12.75">
      <c r="A913" s="5"/>
    </row>
    <row r="914" ht="12.75">
      <c r="A914" s="5"/>
    </row>
    <row r="915" ht="12.75">
      <c r="A915" s="5"/>
    </row>
    <row r="916" ht="12.75">
      <c r="A916" s="5"/>
    </row>
    <row r="917" ht="12.75">
      <c r="A917" s="5"/>
    </row>
    <row r="918" ht="12.75">
      <c r="A918" s="5"/>
    </row>
    <row r="919" ht="12.75">
      <c r="A919" s="5"/>
    </row>
    <row r="920" ht="12.75">
      <c r="A920" s="5"/>
    </row>
    <row r="921" ht="12.75">
      <c r="A921" s="5"/>
    </row>
    <row r="922" ht="12.75">
      <c r="A922" s="5"/>
    </row>
    <row r="923" ht="12.75">
      <c r="A923" s="5"/>
    </row>
    <row r="924" ht="12.75">
      <c r="A924" s="5"/>
    </row>
    <row r="925" ht="12.75">
      <c r="A925" s="5"/>
    </row>
    <row r="926" ht="12.75">
      <c r="A926" s="5"/>
    </row>
    <row r="927" ht="12.75">
      <c r="A927" s="5"/>
    </row>
    <row r="928" ht="12.75">
      <c r="A928" s="5"/>
    </row>
    <row r="929" ht="12.75">
      <c r="A929" s="5"/>
    </row>
    <row r="930" ht="12.75">
      <c r="A930" s="5"/>
    </row>
    <row r="931" ht="12.75">
      <c r="A931" s="5"/>
    </row>
    <row r="932" ht="12.75">
      <c r="A932" s="5"/>
    </row>
    <row r="933" ht="12.75">
      <c r="A933" s="5"/>
    </row>
    <row r="934" ht="12.75">
      <c r="A934" s="5"/>
    </row>
    <row r="935" ht="12.75">
      <c r="A935" s="5"/>
    </row>
    <row r="936" ht="12.75">
      <c r="A936" s="5"/>
    </row>
    <row r="937" ht="12.75">
      <c r="A937" s="5"/>
    </row>
    <row r="938" ht="12.75">
      <c r="A938" s="5"/>
    </row>
    <row r="939" ht="12.75">
      <c r="A939" s="5"/>
    </row>
    <row r="940" ht="12.75">
      <c r="A940" s="5"/>
    </row>
    <row r="941" ht="12.75">
      <c r="A941" s="5"/>
    </row>
    <row r="942" ht="12.75">
      <c r="A942" s="5"/>
    </row>
    <row r="943" ht="12.75">
      <c r="A943" s="5"/>
    </row>
    <row r="944" ht="12.75">
      <c r="A944" s="5"/>
    </row>
    <row r="945" ht="12.75">
      <c r="A945" s="5"/>
    </row>
    <row r="946" ht="12.75">
      <c r="A946" s="5"/>
    </row>
    <row r="947" ht="12.75">
      <c r="A947" s="5"/>
    </row>
    <row r="948" ht="12.75">
      <c r="A948" s="5"/>
    </row>
    <row r="949" ht="12.75">
      <c r="A949" s="5"/>
    </row>
    <row r="950" ht="12.75">
      <c r="A950" s="5"/>
    </row>
    <row r="951" ht="12.75">
      <c r="A951" s="5"/>
    </row>
    <row r="952" ht="12.75">
      <c r="A952" s="5"/>
    </row>
    <row r="953" ht="12.75">
      <c r="A953" s="5"/>
    </row>
    <row r="954" ht="12.75">
      <c r="A954" s="5"/>
    </row>
    <row r="955" ht="12.75">
      <c r="A955" s="5"/>
    </row>
    <row r="956" ht="12.75">
      <c r="A956" s="5"/>
    </row>
    <row r="957" ht="12.75">
      <c r="A957" s="5"/>
    </row>
    <row r="958" ht="12.75">
      <c r="A958" s="5"/>
    </row>
    <row r="959" ht="12.75">
      <c r="A959" s="5"/>
    </row>
    <row r="960" ht="12.75">
      <c r="A960" s="5"/>
    </row>
    <row r="961" ht="12.75">
      <c r="A961" s="5"/>
    </row>
    <row r="962" ht="12.75">
      <c r="A962" s="5"/>
    </row>
    <row r="963" ht="12.75">
      <c r="A963" s="5"/>
    </row>
    <row r="964" ht="12.75">
      <c r="A964" s="5"/>
    </row>
    <row r="965" ht="12.75">
      <c r="A965" s="5"/>
    </row>
    <row r="966" ht="12.75">
      <c r="A966" s="5"/>
    </row>
    <row r="967" ht="12.75">
      <c r="A967" s="5"/>
    </row>
    <row r="968" ht="12.75">
      <c r="A968" s="5"/>
    </row>
    <row r="969" ht="12.75">
      <c r="A969" s="5"/>
    </row>
    <row r="970" ht="12.75">
      <c r="A970" s="5"/>
    </row>
    <row r="971" ht="12.75">
      <c r="A971" s="5"/>
    </row>
    <row r="972" ht="12.75">
      <c r="A972" s="5"/>
    </row>
    <row r="973" ht="12.75">
      <c r="A973" s="5"/>
    </row>
    <row r="974" ht="12.75">
      <c r="A974" s="5"/>
    </row>
    <row r="975" ht="12.75">
      <c r="A975" s="5"/>
    </row>
    <row r="976" ht="12.75">
      <c r="A976" s="5"/>
    </row>
    <row r="977" ht="12.75">
      <c r="A977" s="5"/>
    </row>
    <row r="978" ht="12.75">
      <c r="A978" s="5"/>
    </row>
    <row r="979" ht="12.75">
      <c r="A979" s="5"/>
    </row>
    <row r="980" ht="12.75">
      <c r="A980" s="5"/>
    </row>
    <row r="981" ht="12.75">
      <c r="A981" s="5"/>
    </row>
    <row r="982" ht="12.75">
      <c r="A982" s="5"/>
    </row>
    <row r="983" ht="12.75">
      <c r="A983" s="5"/>
    </row>
    <row r="984" ht="12.75">
      <c r="A984" s="5"/>
    </row>
    <row r="985" ht="12.75">
      <c r="A985" s="5"/>
    </row>
    <row r="986" ht="12.75">
      <c r="A986" s="5"/>
    </row>
    <row r="987" ht="12.75">
      <c r="A987" s="5"/>
    </row>
    <row r="988" ht="12.75">
      <c r="A988" s="5"/>
    </row>
  </sheetData>
  <sheetProtection/>
  <mergeCells count="5">
    <mergeCell ref="A4:E4"/>
    <mergeCell ref="A3:E3"/>
    <mergeCell ref="A6:D6"/>
    <mergeCell ref="A5:E5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16" sqref="E16"/>
    </sheetView>
  </sheetViews>
  <sheetFormatPr defaultColWidth="9.00390625" defaultRowHeight="12.75"/>
  <cols>
    <col min="1" max="1" width="48.375" style="5" customWidth="1"/>
    <col min="2" max="2" width="17.375" style="5" customWidth="1"/>
    <col min="3" max="3" width="21.375" style="5" customWidth="1"/>
    <col min="4" max="4" width="15.375" style="5" customWidth="1"/>
    <col min="5" max="5" width="18.625" style="5" customWidth="1"/>
    <col min="6" max="7" width="15.875" style="5" customWidth="1"/>
    <col min="8" max="16384" width="9.125" style="5" customWidth="1"/>
  </cols>
  <sheetData>
    <row r="1" spans="1:7" ht="45.75" customHeight="1">
      <c r="A1" s="107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августа 2017 года</v>
      </c>
      <c r="B1" s="107"/>
      <c r="C1" s="107"/>
      <c r="D1" s="107"/>
      <c r="E1" s="107"/>
      <c r="F1" s="107"/>
      <c r="G1" s="107"/>
    </row>
    <row r="2" spans="1:5" ht="12.75">
      <c r="A2" s="116" t="s">
        <v>42</v>
      </c>
      <c r="B2" s="116"/>
      <c r="C2" s="116"/>
      <c r="D2" s="116"/>
      <c r="E2" s="116"/>
    </row>
    <row r="3" spans="1:5" ht="12.75">
      <c r="A3" s="116"/>
      <c r="B3" s="116"/>
      <c r="C3" s="116"/>
      <c r="D3" s="116"/>
      <c r="E3" s="116"/>
    </row>
    <row r="4" spans="1:5" ht="36" customHeight="1">
      <c r="A4" s="109" t="s">
        <v>43</v>
      </c>
      <c r="B4" s="109"/>
      <c r="C4" s="109"/>
      <c r="D4" s="109"/>
      <c r="E4" s="109"/>
    </row>
    <row r="5" spans="1:5" ht="24" customHeight="1">
      <c r="A5" s="134" t="s">
        <v>51</v>
      </c>
      <c r="B5" s="134"/>
      <c r="C5" s="134"/>
      <c r="D5" s="134"/>
      <c r="E5" s="134"/>
    </row>
    <row r="6" spans="1:5" ht="18" customHeight="1" thickBot="1">
      <c r="A6" s="127" t="str">
        <f>Треска!A6</f>
        <v>(тонн)</v>
      </c>
      <c r="B6" s="127"/>
      <c r="C6" s="127"/>
      <c r="D6" s="127"/>
      <c r="E6" s="127"/>
    </row>
    <row r="7" spans="1:5" ht="33" customHeight="1" thickBot="1">
      <c r="A7" s="132" t="s">
        <v>0</v>
      </c>
      <c r="B7" s="128" t="s">
        <v>35</v>
      </c>
      <c r="C7" s="130" t="s">
        <v>41</v>
      </c>
      <c r="D7" s="112" t="s">
        <v>46</v>
      </c>
      <c r="E7" s="106"/>
    </row>
    <row r="8" spans="1:7" ht="48" customHeight="1" thickBot="1">
      <c r="A8" s="133"/>
      <c r="B8" s="129"/>
      <c r="C8" s="131"/>
      <c r="D8" s="21" t="s">
        <v>1</v>
      </c>
      <c r="E8" s="21" t="s">
        <v>2</v>
      </c>
      <c r="F8" s="16" t="s">
        <v>4</v>
      </c>
      <c r="G8" s="16" t="s">
        <v>63</v>
      </c>
    </row>
    <row r="9" spans="1:7" ht="24.75" customHeight="1">
      <c r="A9" s="45" t="s">
        <v>5</v>
      </c>
      <c r="B9" s="66">
        <f aca="true" t="shared" si="0" ref="B9:G9">SUM(B10:B15)</f>
        <v>215.49099999999999</v>
      </c>
      <c r="C9" s="46">
        <f t="shared" si="0"/>
        <v>14.655999999999999</v>
      </c>
      <c r="D9" s="46">
        <f t="shared" si="0"/>
        <v>148.80599999999998</v>
      </c>
      <c r="E9" s="46">
        <f t="shared" si="0"/>
        <v>44.228</v>
      </c>
      <c r="F9" s="46">
        <f t="shared" si="0"/>
        <v>0.003</v>
      </c>
      <c r="G9" s="46">
        <f t="shared" si="0"/>
        <v>7.798</v>
      </c>
    </row>
    <row r="10" spans="1:7" ht="27" customHeight="1" hidden="1">
      <c r="A10" s="90" t="s">
        <v>61</v>
      </c>
      <c r="B10" s="48">
        <f aca="true" t="shared" si="1" ref="B10:B15">C10+D10+E10+F10+G10</f>
        <v>0</v>
      </c>
      <c r="C10" s="48"/>
      <c r="D10" s="48"/>
      <c r="E10" s="48"/>
      <c r="F10" s="48"/>
      <c r="G10" s="49"/>
    </row>
    <row r="11" spans="1:7" ht="27" customHeight="1">
      <c r="A11" s="91" t="s">
        <v>56</v>
      </c>
      <c r="B11" s="24">
        <f t="shared" si="1"/>
        <v>21.204</v>
      </c>
      <c r="C11" s="24"/>
      <c r="D11" s="24"/>
      <c r="E11" s="24">
        <v>21.204</v>
      </c>
      <c r="F11" s="24"/>
      <c r="G11" s="25"/>
    </row>
    <row r="12" spans="1:7" ht="27" customHeight="1">
      <c r="A12" s="91" t="s">
        <v>53</v>
      </c>
      <c r="B12" s="24">
        <f t="shared" si="1"/>
        <v>70.874</v>
      </c>
      <c r="C12" s="24">
        <v>0.008</v>
      </c>
      <c r="D12" s="24">
        <v>63.065</v>
      </c>
      <c r="E12" s="24"/>
      <c r="F12" s="24">
        <v>0.003</v>
      </c>
      <c r="G12" s="25">
        <v>7.798</v>
      </c>
    </row>
    <row r="13" spans="1:7" ht="27" customHeight="1">
      <c r="A13" s="91" t="s">
        <v>26</v>
      </c>
      <c r="B13" s="24">
        <f t="shared" si="1"/>
        <v>100.389</v>
      </c>
      <c r="C13" s="24">
        <v>14.648</v>
      </c>
      <c r="D13" s="24">
        <v>85.741</v>
      </c>
      <c r="E13" s="24"/>
      <c r="F13" s="24"/>
      <c r="G13" s="25"/>
    </row>
    <row r="14" spans="1:7" ht="27" customHeight="1" hidden="1">
      <c r="A14" s="91" t="s">
        <v>27</v>
      </c>
      <c r="B14" s="24">
        <f t="shared" si="1"/>
        <v>0</v>
      </c>
      <c r="C14" s="24"/>
      <c r="D14" s="24"/>
      <c r="E14" s="24"/>
      <c r="F14" s="24"/>
      <c r="G14" s="25"/>
    </row>
    <row r="15" spans="1:7" ht="27" customHeight="1" thickBot="1">
      <c r="A15" s="92" t="s">
        <v>32</v>
      </c>
      <c r="B15" s="26">
        <f t="shared" si="1"/>
        <v>23.024</v>
      </c>
      <c r="C15" s="26"/>
      <c r="D15" s="26"/>
      <c r="E15" s="26">
        <v>23.024</v>
      </c>
      <c r="F15" s="26"/>
      <c r="G15" s="27"/>
    </row>
  </sheetData>
  <sheetProtection/>
  <mergeCells count="9">
    <mergeCell ref="A1:G1"/>
    <mergeCell ref="A6:E6"/>
    <mergeCell ref="B7:B8"/>
    <mergeCell ref="A2:E3"/>
    <mergeCell ref="C7:C8"/>
    <mergeCell ref="D7:E7"/>
    <mergeCell ref="A7:A8"/>
    <mergeCell ref="A5:E5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41.875" style="5" customWidth="1"/>
    <col min="2" max="2" width="20.125" style="6" customWidth="1"/>
    <col min="3" max="3" width="22.75390625" style="6" customWidth="1"/>
    <col min="4" max="4" width="6.00390625" style="5" customWidth="1"/>
    <col min="5" max="5" width="3.625" style="5" customWidth="1"/>
    <col min="6" max="6" width="5.875" style="5" customWidth="1"/>
    <col min="7" max="7" width="3.375" style="5" customWidth="1"/>
    <col min="8" max="16384" width="9.125" style="5" customWidth="1"/>
  </cols>
  <sheetData>
    <row r="1" spans="1:7" ht="12.75">
      <c r="A1" s="135"/>
      <c r="B1" s="135"/>
      <c r="C1" s="135"/>
      <c r="D1" s="135"/>
      <c r="E1" s="135"/>
      <c r="F1" s="135"/>
      <c r="G1" s="135"/>
    </row>
    <row r="2" spans="1:7" ht="50.25" customHeight="1">
      <c r="A2" s="107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августа 2017 года</v>
      </c>
      <c r="B2" s="107"/>
      <c r="C2" s="107"/>
      <c r="D2" s="107"/>
      <c r="E2" s="107"/>
      <c r="F2" s="107"/>
      <c r="G2" s="107"/>
    </row>
    <row r="3" spans="1:7" ht="12.75" customHeight="1">
      <c r="A3" s="116" t="s">
        <v>42</v>
      </c>
      <c r="B3" s="116"/>
      <c r="C3" s="116"/>
      <c r="D3" s="116"/>
      <c r="E3" s="116"/>
      <c r="F3" s="116"/>
      <c r="G3" s="116"/>
    </row>
    <row r="4" spans="1:7" ht="9.75" customHeight="1">
      <c r="A4" s="116"/>
      <c r="B4" s="116"/>
      <c r="C4" s="116"/>
      <c r="D4" s="116"/>
      <c r="E4" s="116"/>
      <c r="F4" s="116"/>
      <c r="G4" s="116"/>
    </row>
    <row r="5" spans="1:7" ht="42" customHeight="1">
      <c r="A5" s="109" t="s">
        <v>43</v>
      </c>
      <c r="B5" s="109"/>
      <c r="C5" s="109"/>
      <c r="D5" s="109"/>
      <c r="E5" s="109"/>
      <c r="F5" s="109"/>
      <c r="G5" s="109"/>
    </row>
    <row r="6" spans="1:3" ht="24" customHeight="1">
      <c r="A6" s="134" t="s">
        <v>37</v>
      </c>
      <c r="B6" s="134"/>
      <c r="C6" s="134"/>
    </row>
    <row r="7" spans="1:3" ht="16.5" thickBot="1">
      <c r="A7" s="140" t="s">
        <v>48</v>
      </c>
      <c r="B7" s="140"/>
      <c r="C7" s="140"/>
    </row>
    <row r="8" spans="1:3" ht="12.75" customHeight="1">
      <c r="A8" s="132" t="s">
        <v>0</v>
      </c>
      <c r="B8" s="136" t="s">
        <v>35</v>
      </c>
      <c r="C8" s="138" t="s">
        <v>41</v>
      </c>
    </row>
    <row r="9" spans="1:3" ht="44.25" customHeight="1" thickBot="1">
      <c r="A9" s="133"/>
      <c r="B9" s="137"/>
      <c r="C9" s="139"/>
    </row>
    <row r="10" spans="1:3" ht="24.75" customHeight="1" thickBot="1">
      <c r="A10" s="13" t="s">
        <v>5</v>
      </c>
      <c r="B10" s="38">
        <f>SUM(B11:B12)</f>
        <v>9.385</v>
      </c>
      <c r="C10" s="23">
        <f>SUM(C11:C12)</f>
        <v>9.385</v>
      </c>
    </row>
    <row r="11" spans="1:3" ht="24.75" customHeight="1">
      <c r="A11" s="72" t="s">
        <v>53</v>
      </c>
      <c r="B11" s="73">
        <f>C11</f>
        <v>0.853</v>
      </c>
      <c r="C11" s="74">
        <v>0.853</v>
      </c>
    </row>
    <row r="12" spans="1:3" ht="24.75" customHeight="1" thickBot="1">
      <c r="A12" s="43" t="s">
        <v>26</v>
      </c>
      <c r="B12" s="41">
        <f>C12</f>
        <v>8.532</v>
      </c>
      <c r="C12" s="27">
        <v>8.532</v>
      </c>
    </row>
    <row r="13" spans="1:3" ht="15.75">
      <c r="A13" s="17"/>
      <c r="B13" s="28"/>
      <c r="C13" s="28"/>
    </row>
    <row r="14" spans="1:3" ht="15.75">
      <c r="A14" s="17"/>
      <c r="B14" s="28"/>
      <c r="C14" s="28"/>
    </row>
    <row r="15" spans="1:3" ht="15.75">
      <c r="A15" s="17"/>
      <c r="B15" s="28"/>
      <c r="C15" s="28"/>
    </row>
    <row r="16" spans="1:3" ht="15.75">
      <c r="A16" s="17"/>
      <c r="B16" s="28"/>
      <c r="C16" s="28"/>
    </row>
    <row r="17" spans="1:3" ht="15.75">
      <c r="A17" s="17"/>
      <c r="B17" s="28"/>
      <c r="C17" s="28"/>
    </row>
    <row r="18" spans="1:3" ht="15.75">
      <c r="A18" s="17"/>
      <c r="B18" s="28"/>
      <c r="C18" s="28"/>
    </row>
    <row r="19" spans="1:3" ht="15.75">
      <c r="A19" s="17"/>
      <c r="B19" s="28"/>
      <c r="C19" s="28"/>
    </row>
    <row r="20" spans="1:3" ht="15.75">
      <c r="A20" s="17"/>
      <c r="B20" s="28"/>
      <c r="C20" s="28"/>
    </row>
    <row r="21" spans="1:3" ht="15.75">
      <c r="A21" s="17"/>
      <c r="B21" s="28"/>
      <c r="C21" s="28"/>
    </row>
    <row r="22" spans="1:3" ht="15.75">
      <c r="A22" s="17"/>
      <c r="B22" s="28"/>
      <c r="C22" s="28"/>
    </row>
    <row r="23" spans="1:3" ht="15.75">
      <c r="A23" s="17"/>
      <c r="B23" s="28"/>
      <c r="C23" s="28"/>
    </row>
    <row r="24" spans="1:3" ht="15.75">
      <c r="A24" s="17"/>
      <c r="B24" s="28"/>
      <c r="C24" s="28"/>
    </row>
    <row r="25" spans="1:3" ht="15.75">
      <c r="A25" s="17"/>
      <c r="B25" s="28"/>
      <c r="C25" s="28"/>
    </row>
    <row r="26" spans="1:3" ht="15.75">
      <c r="A26" s="17"/>
      <c r="B26" s="28"/>
      <c r="C26" s="28"/>
    </row>
    <row r="27" spans="1:3" ht="15.75">
      <c r="A27" s="17"/>
      <c r="B27" s="28"/>
      <c r="C27" s="28"/>
    </row>
    <row r="28" spans="1:3" ht="15.75">
      <c r="A28" s="17"/>
      <c r="B28" s="28"/>
      <c r="C28" s="28"/>
    </row>
    <row r="29" spans="1:3" ht="15.75">
      <c r="A29" s="17"/>
      <c r="B29" s="28"/>
      <c r="C29" s="28"/>
    </row>
    <row r="30" spans="1:3" ht="15.75">
      <c r="A30" s="17"/>
      <c r="B30" s="28"/>
      <c r="C30" s="28"/>
    </row>
    <row r="31" spans="1:3" ht="15.75">
      <c r="A31" s="17"/>
      <c r="B31" s="28"/>
      <c r="C31" s="28"/>
    </row>
    <row r="32" spans="1:3" ht="15.75">
      <c r="A32" s="17"/>
      <c r="B32" s="28"/>
      <c r="C32" s="28"/>
    </row>
    <row r="33" spans="1:3" ht="15.75">
      <c r="A33" s="17"/>
      <c r="B33" s="28"/>
      <c r="C33" s="28"/>
    </row>
    <row r="34" spans="1:3" ht="15.75">
      <c r="A34" s="17"/>
      <c r="B34" s="28"/>
      <c r="C34" s="28"/>
    </row>
    <row r="35" spans="1:3" ht="15.75">
      <c r="A35" s="17"/>
      <c r="B35" s="28"/>
      <c r="C35" s="28"/>
    </row>
    <row r="36" spans="1:3" ht="15.75">
      <c r="A36" s="17"/>
      <c r="B36" s="28"/>
      <c r="C36" s="28"/>
    </row>
    <row r="37" spans="1:3" ht="15.75">
      <c r="A37" s="17"/>
      <c r="B37" s="28"/>
      <c r="C37" s="28"/>
    </row>
    <row r="38" spans="1:3" ht="15.75">
      <c r="A38" s="17"/>
      <c r="B38" s="28"/>
      <c r="C38" s="28"/>
    </row>
    <row r="39" spans="1:3" ht="15.75">
      <c r="A39" s="17"/>
      <c r="B39" s="28"/>
      <c r="C39" s="28"/>
    </row>
    <row r="40" spans="1:3" ht="15.75">
      <c r="A40" s="17"/>
      <c r="B40" s="28"/>
      <c r="C40" s="28"/>
    </row>
    <row r="41" spans="1:3" ht="15.75">
      <c r="A41" s="17"/>
      <c r="B41" s="28"/>
      <c r="C41" s="28"/>
    </row>
    <row r="42" spans="1:3" ht="15.75">
      <c r="A42" s="17"/>
      <c r="B42" s="28"/>
      <c r="C42" s="28"/>
    </row>
    <row r="43" spans="1:3" ht="15.75">
      <c r="A43" s="17"/>
      <c r="B43" s="28"/>
      <c r="C43" s="28"/>
    </row>
    <row r="44" spans="1:3" ht="15.75">
      <c r="A44" s="17"/>
      <c r="B44" s="28"/>
      <c r="C44" s="28"/>
    </row>
    <row r="45" spans="1:3" ht="15.75">
      <c r="A45" s="17"/>
      <c r="B45" s="28"/>
      <c r="C45" s="28"/>
    </row>
    <row r="46" spans="1:3" ht="15.75">
      <c r="A46" s="17"/>
      <c r="B46" s="28"/>
      <c r="C46" s="28"/>
    </row>
    <row r="47" spans="1:3" ht="15.75">
      <c r="A47" s="17"/>
      <c r="B47" s="28"/>
      <c r="C47" s="28"/>
    </row>
    <row r="48" spans="1:3" ht="15.75">
      <c r="A48" s="17"/>
      <c r="B48" s="28"/>
      <c r="C48" s="28"/>
    </row>
    <row r="49" spans="1:3" ht="15.75">
      <c r="A49" s="17"/>
      <c r="B49" s="28"/>
      <c r="C49" s="28"/>
    </row>
    <row r="50" spans="1:3" ht="15.75">
      <c r="A50" s="17"/>
      <c r="B50" s="28"/>
      <c r="C50" s="28"/>
    </row>
    <row r="51" spans="1:3" ht="15.75">
      <c r="A51" s="17"/>
      <c r="B51" s="28"/>
      <c r="C51" s="28"/>
    </row>
    <row r="52" spans="1:3" ht="15.75">
      <c r="A52" s="17"/>
      <c r="B52" s="28"/>
      <c r="C52" s="28"/>
    </row>
    <row r="53" spans="1:3" ht="15.75">
      <c r="A53" s="17"/>
      <c r="B53" s="28"/>
      <c r="C53" s="28"/>
    </row>
    <row r="54" spans="1:3" ht="15.75">
      <c r="A54" s="17"/>
      <c r="B54" s="28"/>
      <c r="C54" s="28"/>
    </row>
    <row r="55" spans="1:3" ht="15.75">
      <c r="A55" s="17"/>
      <c r="B55" s="28"/>
      <c r="C55" s="28"/>
    </row>
    <row r="56" spans="1:3" ht="15.75">
      <c r="A56" s="17"/>
      <c r="B56" s="28"/>
      <c r="C56" s="28"/>
    </row>
    <row r="57" spans="1:3" ht="15.75">
      <c r="A57" s="17"/>
      <c r="B57" s="28"/>
      <c r="C57" s="28"/>
    </row>
    <row r="58" spans="1:3" ht="15.75">
      <c r="A58" s="17"/>
      <c r="B58" s="28"/>
      <c r="C58" s="28"/>
    </row>
    <row r="59" spans="1:3" ht="15.75">
      <c r="A59" s="17"/>
      <c r="B59" s="28"/>
      <c r="C59" s="28"/>
    </row>
    <row r="60" spans="1:3" ht="15.75">
      <c r="A60" s="17"/>
      <c r="B60" s="28"/>
      <c r="C60" s="28"/>
    </row>
    <row r="61" spans="1:3" ht="15.75">
      <c r="A61" s="17"/>
      <c r="B61" s="28"/>
      <c r="C61" s="28"/>
    </row>
    <row r="62" spans="1:3" ht="15.75">
      <c r="A62" s="17"/>
      <c r="B62" s="28"/>
      <c r="C62" s="28"/>
    </row>
    <row r="63" spans="1:3" ht="15.75">
      <c r="A63" s="17"/>
      <c r="B63" s="28"/>
      <c r="C63" s="28"/>
    </row>
    <row r="64" spans="1:3" ht="15.75">
      <c r="A64" s="17"/>
      <c r="B64" s="28"/>
      <c r="C64" s="28"/>
    </row>
    <row r="65" spans="1:3" ht="15.75">
      <c r="A65" s="17"/>
      <c r="B65" s="28"/>
      <c r="C65" s="28"/>
    </row>
    <row r="66" spans="1:3" ht="15.75">
      <c r="A66" s="17"/>
      <c r="B66" s="28"/>
      <c r="C66" s="28"/>
    </row>
    <row r="67" spans="1:3" ht="15.75">
      <c r="A67" s="17"/>
      <c r="B67" s="28"/>
      <c r="C67" s="28"/>
    </row>
    <row r="68" spans="1:3" ht="15.75">
      <c r="A68" s="17"/>
      <c r="B68" s="28"/>
      <c r="C68" s="28"/>
    </row>
    <row r="69" spans="1:3" ht="15.75">
      <c r="A69" s="17"/>
      <c r="B69" s="28"/>
      <c r="C69" s="28"/>
    </row>
    <row r="70" spans="1:3" ht="15.75">
      <c r="A70" s="17"/>
      <c r="B70" s="28"/>
      <c r="C70" s="28"/>
    </row>
  </sheetData>
  <sheetProtection/>
  <mergeCells count="9">
    <mergeCell ref="A1:G1"/>
    <mergeCell ref="A3:G4"/>
    <mergeCell ref="A5:G5"/>
    <mergeCell ref="B8:B9"/>
    <mergeCell ref="C8:C9"/>
    <mergeCell ref="A8:A9"/>
    <mergeCell ref="A7:C7"/>
    <mergeCell ref="A6:C6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0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25" sqref="D25"/>
    </sheetView>
  </sheetViews>
  <sheetFormatPr defaultColWidth="9.00390625" defaultRowHeight="12.75"/>
  <cols>
    <col min="1" max="1" width="61.25390625" style="4" customWidth="1"/>
    <col min="2" max="2" width="15.875" style="4" customWidth="1"/>
    <col min="3" max="3" width="16.75390625" style="4" customWidth="1"/>
    <col min="4" max="4" width="21.875" style="4" customWidth="1"/>
    <col min="5" max="16384" width="9.125" style="4" customWidth="1"/>
  </cols>
  <sheetData>
    <row r="1" spans="1:7" ht="12.75">
      <c r="A1" s="141"/>
      <c r="B1" s="141"/>
      <c r="C1" s="141"/>
      <c r="D1" s="141"/>
      <c r="E1" s="141"/>
      <c r="F1" s="141"/>
      <c r="G1" s="141"/>
    </row>
    <row r="2" spans="1:7" ht="46.5" customHeight="1">
      <c r="A2" s="107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августа 2017 года</v>
      </c>
      <c r="B2" s="107"/>
      <c r="C2" s="107"/>
      <c r="D2" s="107"/>
      <c r="E2" s="107"/>
      <c r="F2" s="107"/>
      <c r="G2" s="107"/>
    </row>
    <row r="3" spans="1:7" ht="12.75">
      <c r="A3" s="116" t="s">
        <v>42</v>
      </c>
      <c r="B3" s="116"/>
      <c r="C3" s="116"/>
      <c r="D3" s="116"/>
      <c r="E3" s="116"/>
      <c r="F3" s="116"/>
      <c r="G3" s="116"/>
    </row>
    <row r="4" spans="1:7" ht="9.75" customHeight="1">
      <c r="A4" s="116"/>
      <c r="B4" s="116"/>
      <c r="C4" s="116"/>
      <c r="D4" s="116"/>
      <c r="E4" s="116"/>
      <c r="F4" s="116"/>
      <c r="G4" s="116"/>
    </row>
    <row r="5" spans="1:7" ht="41.25" customHeight="1">
      <c r="A5" s="109" t="s">
        <v>43</v>
      </c>
      <c r="B5" s="109"/>
      <c r="C5" s="109"/>
      <c r="D5" s="109"/>
      <c r="E5" s="109"/>
      <c r="F5" s="109"/>
      <c r="G5" s="109"/>
    </row>
    <row r="6" spans="1:4" ht="26.25" customHeight="1">
      <c r="A6" s="142" t="s">
        <v>49</v>
      </c>
      <c r="B6" s="142"/>
      <c r="C6" s="142"/>
      <c r="D6" s="142"/>
    </row>
    <row r="7" spans="1:4" ht="16.5" thickBot="1">
      <c r="A7" s="143" t="s">
        <v>48</v>
      </c>
      <c r="B7" s="143"/>
      <c r="C7" s="143"/>
      <c r="D7" s="143"/>
    </row>
    <row r="8" spans="1:4" ht="30" customHeight="1" thickBot="1">
      <c r="A8" s="119" t="s">
        <v>0</v>
      </c>
      <c r="B8" s="121" t="s">
        <v>35</v>
      </c>
      <c r="C8" s="105" t="s">
        <v>46</v>
      </c>
      <c r="D8" s="106"/>
    </row>
    <row r="9" spans="1:4" ht="51" customHeight="1" thickBot="1">
      <c r="A9" s="120"/>
      <c r="B9" s="122"/>
      <c r="C9" s="37" t="s">
        <v>1</v>
      </c>
      <c r="D9" s="29" t="s">
        <v>2</v>
      </c>
    </row>
    <row r="10" spans="1:4" ht="24.75" customHeight="1" thickBot="1">
      <c r="A10" s="13" t="s">
        <v>5</v>
      </c>
      <c r="B10" s="67">
        <f>SUM(B11:B24)</f>
        <v>83.103</v>
      </c>
      <c r="C10" s="56">
        <f>SUM(C11:C24)</f>
        <v>0.214</v>
      </c>
      <c r="D10" s="57">
        <f>SUM(D11:D24)</f>
        <v>82.889</v>
      </c>
    </row>
    <row r="11" spans="1:4" ht="21.75" customHeight="1">
      <c r="A11" s="42" t="s">
        <v>7</v>
      </c>
      <c r="B11" s="68">
        <f>C11+D11</f>
        <v>3.411</v>
      </c>
      <c r="C11" s="58"/>
      <c r="D11" s="60">
        <v>3.411</v>
      </c>
    </row>
    <row r="12" spans="1:4" ht="21.75" customHeight="1">
      <c r="A12" s="42" t="s">
        <v>8</v>
      </c>
      <c r="B12" s="68">
        <f aca="true" t="shared" si="0" ref="B12:B24">C12+D12</f>
        <v>0</v>
      </c>
      <c r="C12" s="58"/>
      <c r="D12" s="60"/>
    </row>
    <row r="13" spans="1:4" ht="21.75" customHeight="1">
      <c r="A13" s="42" t="s">
        <v>9</v>
      </c>
      <c r="B13" s="68">
        <f t="shared" si="0"/>
        <v>0.159</v>
      </c>
      <c r="C13" s="58"/>
      <c r="D13" s="60">
        <v>0.159</v>
      </c>
    </row>
    <row r="14" spans="1:4" ht="21.75" customHeight="1">
      <c r="A14" s="42" t="s">
        <v>11</v>
      </c>
      <c r="B14" s="68">
        <f t="shared" si="0"/>
        <v>0.068</v>
      </c>
      <c r="C14" s="58"/>
      <c r="D14" s="60">
        <v>0.068</v>
      </c>
    </row>
    <row r="15" spans="1:4" ht="21.75" customHeight="1">
      <c r="A15" s="42" t="s">
        <v>12</v>
      </c>
      <c r="B15" s="68">
        <f t="shared" si="0"/>
        <v>9.344</v>
      </c>
      <c r="C15" s="58"/>
      <c r="D15" s="60">
        <v>9.344</v>
      </c>
    </row>
    <row r="16" spans="1:4" ht="21.75" customHeight="1">
      <c r="A16" s="42" t="s">
        <v>64</v>
      </c>
      <c r="B16" s="68">
        <f t="shared" si="0"/>
        <v>35.313</v>
      </c>
      <c r="C16" s="58"/>
      <c r="D16" s="60">
        <v>35.313</v>
      </c>
    </row>
    <row r="17" spans="1:4" ht="21.75" customHeight="1">
      <c r="A17" s="42" t="s">
        <v>14</v>
      </c>
      <c r="B17" s="68">
        <f t="shared" si="0"/>
        <v>0.053</v>
      </c>
      <c r="C17" s="58"/>
      <c r="D17" s="60">
        <v>0.053</v>
      </c>
    </row>
    <row r="18" spans="1:4" ht="21.75" customHeight="1">
      <c r="A18" s="42" t="s">
        <v>15</v>
      </c>
      <c r="B18" s="68">
        <f t="shared" si="0"/>
        <v>3.166</v>
      </c>
      <c r="C18" s="58"/>
      <c r="D18" s="60">
        <v>3.166</v>
      </c>
    </row>
    <row r="19" spans="1:4" ht="21.75" customHeight="1">
      <c r="A19" s="42" t="s">
        <v>17</v>
      </c>
      <c r="B19" s="68">
        <f t="shared" si="0"/>
        <v>3.28</v>
      </c>
      <c r="C19" s="58"/>
      <c r="D19" s="60">
        <v>3.28</v>
      </c>
    </row>
    <row r="20" spans="1:4" ht="21.75" customHeight="1">
      <c r="A20" s="42" t="s">
        <v>18</v>
      </c>
      <c r="B20" s="68">
        <f t="shared" si="0"/>
        <v>8.217</v>
      </c>
      <c r="C20" s="58"/>
      <c r="D20" s="60">
        <v>8.217</v>
      </c>
    </row>
    <row r="21" spans="1:4" ht="21.75" customHeight="1">
      <c r="A21" s="42" t="s">
        <v>36</v>
      </c>
      <c r="B21" s="68">
        <f t="shared" si="0"/>
        <v>14.994</v>
      </c>
      <c r="C21" s="58"/>
      <c r="D21" s="60">
        <v>14.994</v>
      </c>
    </row>
    <row r="22" spans="1:4" ht="21.75" customHeight="1">
      <c r="A22" s="42" t="s">
        <v>23</v>
      </c>
      <c r="B22" s="68">
        <f t="shared" si="0"/>
        <v>2.481</v>
      </c>
      <c r="C22" s="58"/>
      <c r="D22" s="60">
        <v>2.481</v>
      </c>
    </row>
    <row r="23" spans="1:4" ht="21.75" customHeight="1">
      <c r="A23" s="42" t="s">
        <v>53</v>
      </c>
      <c r="B23" s="68">
        <f t="shared" si="0"/>
        <v>0.214</v>
      </c>
      <c r="C23" s="58">
        <v>0.214</v>
      </c>
      <c r="D23" s="60"/>
    </row>
    <row r="24" spans="1:4" ht="21.75" customHeight="1">
      <c r="A24" s="42" t="s">
        <v>28</v>
      </c>
      <c r="B24" s="68">
        <f t="shared" si="0"/>
        <v>2.403</v>
      </c>
      <c r="C24" s="58"/>
      <c r="D24" s="60">
        <v>2.403</v>
      </c>
    </row>
    <row r="25" spans="1:4" ht="15.75">
      <c r="A25" s="17"/>
      <c r="B25" s="18"/>
      <c r="C25" s="18"/>
      <c r="D25" s="18"/>
    </row>
    <row r="26" spans="1:4" ht="15.75">
      <c r="A26" s="17"/>
      <c r="B26" s="18"/>
      <c r="C26" s="18"/>
      <c r="D26" s="18"/>
    </row>
    <row r="27" spans="1:4" ht="15.75">
      <c r="A27" s="17"/>
      <c r="B27" s="18"/>
      <c r="C27" s="18"/>
      <c r="D27" s="18"/>
    </row>
    <row r="28" spans="1:4" ht="15.75">
      <c r="A28" s="17"/>
      <c r="B28" s="18"/>
      <c r="C28" s="18"/>
      <c r="D28" s="18"/>
    </row>
    <row r="29" spans="1:4" ht="15.75">
      <c r="A29" s="17"/>
      <c r="B29" s="18"/>
      <c r="C29" s="18"/>
      <c r="D29" s="18"/>
    </row>
    <row r="30" spans="1:4" ht="15.75">
      <c r="A30" s="17"/>
      <c r="B30" s="18"/>
      <c r="C30" s="18"/>
      <c r="D30" s="18"/>
    </row>
    <row r="31" spans="1:4" ht="15.75">
      <c r="A31" s="17"/>
      <c r="B31" s="18"/>
      <c r="C31" s="18"/>
      <c r="D31" s="18"/>
    </row>
    <row r="32" spans="1:4" ht="15.75">
      <c r="A32" s="17"/>
      <c r="B32" s="18"/>
      <c r="C32" s="18"/>
      <c r="D32" s="18"/>
    </row>
    <row r="33" spans="1:4" ht="15.75">
      <c r="A33" s="17"/>
      <c r="B33" s="18"/>
      <c r="C33" s="18"/>
      <c r="D33" s="18"/>
    </row>
    <row r="34" spans="1:4" ht="15.75">
      <c r="A34" s="17"/>
      <c r="B34" s="18"/>
      <c r="C34" s="18"/>
      <c r="D34" s="18"/>
    </row>
    <row r="35" spans="1:4" ht="15.75">
      <c r="A35" s="17"/>
      <c r="B35" s="18"/>
      <c r="C35" s="18"/>
      <c r="D35" s="18"/>
    </row>
    <row r="36" spans="1:4" ht="15.75">
      <c r="A36" s="17"/>
      <c r="B36" s="18"/>
      <c r="C36" s="18"/>
      <c r="D36" s="18"/>
    </row>
    <row r="37" spans="1:4" ht="15.75">
      <c r="A37" s="17"/>
      <c r="B37" s="18"/>
      <c r="C37" s="18"/>
      <c r="D37" s="18"/>
    </row>
    <row r="38" spans="1:4" ht="15.75">
      <c r="A38" s="17"/>
      <c r="B38" s="18"/>
      <c r="C38" s="18"/>
      <c r="D38" s="18"/>
    </row>
    <row r="39" spans="1:4" ht="15.75">
      <c r="A39" s="17"/>
      <c r="B39" s="18"/>
      <c r="C39" s="18"/>
      <c r="D39" s="18"/>
    </row>
    <row r="40" spans="1:4" ht="15.75">
      <c r="A40" s="17"/>
      <c r="B40" s="18"/>
      <c r="C40" s="18"/>
      <c r="D40" s="18"/>
    </row>
    <row r="41" spans="1:4" ht="15.75">
      <c r="A41" s="17"/>
      <c r="B41" s="18"/>
      <c r="C41" s="18"/>
      <c r="D41" s="18"/>
    </row>
    <row r="42" spans="1:4" ht="15.75">
      <c r="A42" s="17"/>
      <c r="B42" s="18"/>
      <c r="C42" s="18"/>
      <c r="D42" s="18"/>
    </row>
    <row r="43" spans="1:4" ht="15.75">
      <c r="A43" s="17"/>
      <c r="B43" s="18"/>
      <c r="C43" s="18"/>
      <c r="D43" s="18"/>
    </row>
    <row r="44" spans="1:4" ht="15.75">
      <c r="A44" s="17"/>
      <c r="B44" s="18"/>
      <c r="C44" s="18"/>
      <c r="D44" s="18"/>
    </row>
    <row r="45" spans="1:4" ht="15.75">
      <c r="A45" s="17"/>
      <c r="B45" s="18"/>
      <c r="C45" s="18"/>
      <c r="D45" s="18"/>
    </row>
    <row r="46" spans="1:4" ht="15.75">
      <c r="A46" s="17"/>
      <c r="B46" s="18"/>
      <c r="C46" s="18"/>
      <c r="D46" s="18"/>
    </row>
    <row r="47" spans="1:4" ht="15.75">
      <c r="A47" s="17"/>
      <c r="B47" s="18"/>
      <c r="C47" s="18"/>
      <c r="D47" s="18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</sheetData>
  <sheetProtection/>
  <mergeCells count="9">
    <mergeCell ref="A1:G1"/>
    <mergeCell ref="A3:G4"/>
    <mergeCell ref="A5:G5"/>
    <mergeCell ref="C8:D8"/>
    <mergeCell ref="A8:A9"/>
    <mergeCell ref="B8:B9"/>
    <mergeCell ref="A6:D6"/>
    <mergeCell ref="A7:D7"/>
    <mergeCell ref="A2:G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25" sqref="C25"/>
    </sheetView>
  </sheetViews>
  <sheetFormatPr defaultColWidth="9.00390625" defaultRowHeight="12.75"/>
  <cols>
    <col min="1" max="1" width="42.875" style="5" customWidth="1"/>
    <col min="2" max="3" width="15.375" style="6" customWidth="1"/>
    <col min="4" max="16384" width="9.125" style="5" customWidth="1"/>
  </cols>
  <sheetData>
    <row r="2" spans="1:7" ht="35.25" customHeight="1">
      <c r="A2" s="107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августа 2017 года</v>
      </c>
      <c r="B2" s="107"/>
      <c r="C2" s="107"/>
      <c r="D2" s="107"/>
      <c r="E2" s="107"/>
      <c r="F2" s="107"/>
      <c r="G2" s="107"/>
    </row>
    <row r="3" spans="1:7" ht="12.75">
      <c r="A3" s="116" t="s">
        <v>42</v>
      </c>
      <c r="B3" s="116"/>
      <c r="C3" s="116"/>
      <c r="D3" s="116"/>
      <c r="E3" s="116"/>
      <c r="F3" s="116"/>
      <c r="G3" s="116"/>
    </row>
    <row r="4" spans="1:7" ht="12.75">
      <c r="A4" s="116"/>
      <c r="B4" s="116"/>
      <c r="C4" s="116"/>
      <c r="D4" s="116"/>
      <c r="E4" s="116"/>
      <c r="F4" s="116"/>
      <c r="G4" s="116"/>
    </row>
    <row r="5" spans="1:7" ht="39.75" customHeight="1">
      <c r="A5" s="109" t="s">
        <v>43</v>
      </c>
      <c r="B5" s="109"/>
      <c r="C5" s="109"/>
      <c r="D5" s="109"/>
      <c r="E5" s="109"/>
      <c r="F5" s="109"/>
      <c r="G5" s="109"/>
    </row>
    <row r="6" spans="1:3" ht="24" customHeight="1">
      <c r="A6" s="134" t="s">
        <v>38</v>
      </c>
      <c r="B6" s="134"/>
      <c r="C6" s="134"/>
    </row>
    <row r="7" spans="1:3" ht="16.5" thickBot="1">
      <c r="A7" s="30"/>
      <c r="B7" s="31"/>
      <c r="C7" s="32" t="s">
        <v>48</v>
      </c>
    </row>
    <row r="8" spans="1:3" ht="31.5" customHeight="1">
      <c r="A8" s="132" t="s">
        <v>0</v>
      </c>
      <c r="B8" s="136" t="s">
        <v>35</v>
      </c>
      <c r="C8" s="146" t="s">
        <v>1</v>
      </c>
    </row>
    <row r="9" spans="1:3" ht="27.75" customHeight="1" thickBot="1">
      <c r="A9" s="145"/>
      <c r="B9" s="144"/>
      <c r="C9" s="147"/>
    </row>
    <row r="10" spans="1:3" ht="24.75" customHeight="1" thickBot="1">
      <c r="A10" s="13" t="s">
        <v>5</v>
      </c>
      <c r="B10" s="38">
        <f>C10</f>
        <v>40.877</v>
      </c>
      <c r="C10" s="22">
        <f>SUM(C11:C11)</f>
        <v>40.877</v>
      </c>
    </row>
    <row r="11" spans="1:3" ht="26.25" customHeight="1" thickBot="1">
      <c r="A11" s="69" t="s">
        <v>19</v>
      </c>
      <c r="B11" s="70">
        <f>C11</f>
        <v>40.877</v>
      </c>
      <c r="C11" s="71">
        <v>40.877</v>
      </c>
    </row>
    <row r="12" spans="1:3" ht="15.75">
      <c r="A12" s="17"/>
      <c r="B12" s="28"/>
      <c r="C12" s="28"/>
    </row>
    <row r="13" spans="1:3" ht="15.75">
      <c r="A13" s="17"/>
      <c r="B13" s="28"/>
      <c r="C13" s="28"/>
    </row>
    <row r="14" spans="1:3" ht="15.75">
      <c r="A14" s="17"/>
      <c r="B14" s="28"/>
      <c r="C14" s="28"/>
    </row>
    <row r="15" spans="1:3" ht="15.75">
      <c r="A15" s="17"/>
      <c r="B15" s="28"/>
      <c r="C15" s="28"/>
    </row>
    <row r="16" spans="1:3" ht="15.75">
      <c r="A16" s="17"/>
      <c r="B16" s="28"/>
      <c r="C16" s="28"/>
    </row>
    <row r="17" spans="1:3" ht="15.75">
      <c r="A17" s="17"/>
      <c r="B17" s="28"/>
      <c r="C17" s="28"/>
    </row>
    <row r="18" spans="1:3" ht="15.75">
      <c r="A18" s="17"/>
      <c r="B18" s="28"/>
      <c r="C18" s="28"/>
    </row>
    <row r="19" spans="1:3" ht="15.75">
      <c r="A19" s="17"/>
      <c r="B19" s="28"/>
      <c r="C19" s="28"/>
    </row>
    <row r="20" spans="1:3" ht="15.75">
      <c r="A20" s="17"/>
      <c r="B20" s="28"/>
      <c r="C20" s="28"/>
    </row>
    <row r="21" spans="1:3" ht="15.75">
      <c r="A21" s="17"/>
      <c r="B21" s="28"/>
      <c r="C21" s="28"/>
    </row>
    <row r="22" spans="1:3" ht="15.75">
      <c r="A22" s="17"/>
      <c r="B22" s="28"/>
      <c r="C22" s="28"/>
    </row>
    <row r="23" spans="1:3" ht="15.75">
      <c r="A23" s="17"/>
      <c r="B23" s="28"/>
      <c r="C23" s="28"/>
    </row>
    <row r="24" spans="1:3" ht="15.75">
      <c r="A24" s="17"/>
      <c r="B24" s="28"/>
      <c r="C24" s="28"/>
    </row>
    <row r="25" spans="1:3" ht="15.75">
      <c r="A25" s="17"/>
      <c r="B25" s="28"/>
      <c r="C25" s="28"/>
    </row>
    <row r="26" spans="1:3" ht="15.75">
      <c r="A26" s="17"/>
      <c r="B26" s="28"/>
      <c r="C26" s="28"/>
    </row>
    <row r="27" spans="1:3" ht="15.75">
      <c r="A27" s="17"/>
      <c r="B27" s="28"/>
      <c r="C27" s="28"/>
    </row>
    <row r="28" spans="1:3" ht="15.75">
      <c r="A28" s="17"/>
      <c r="B28" s="28"/>
      <c r="C28" s="28"/>
    </row>
  </sheetData>
  <sheetProtection/>
  <mergeCells count="7">
    <mergeCell ref="A2:G2"/>
    <mergeCell ref="A3:G4"/>
    <mergeCell ref="A5:G5"/>
    <mergeCell ref="B8:B9"/>
    <mergeCell ref="A8:A9"/>
    <mergeCell ref="A6:C6"/>
    <mergeCell ref="C8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60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L17" sqref="L17"/>
    </sheetView>
  </sheetViews>
  <sheetFormatPr defaultColWidth="9.00390625" defaultRowHeight="12.75"/>
  <cols>
    <col min="1" max="1" width="40.125" style="7" customWidth="1"/>
    <col min="2" max="2" width="16.875" style="6" customWidth="1"/>
    <col min="3" max="3" width="14.375" style="6" hidden="1" customWidth="1"/>
    <col min="4" max="4" width="19.75390625" style="6" customWidth="1"/>
    <col min="5" max="5" width="16.75390625" style="6" customWidth="1"/>
    <col min="6" max="6" width="15.375" style="6" customWidth="1"/>
    <col min="7" max="16384" width="9.125" style="5" customWidth="1"/>
  </cols>
  <sheetData>
    <row r="2" spans="1:7" ht="38.25" customHeight="1">
      <c r="A2" s="107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августа 2017 года</v>
      </c>
      <c r="B2" s="107"/>
      <c r="C2" s="107"/>
      <c r="D2" s="107"/>
      <c r="E2" s="107"/>
      <c r="F2" s="107"/>
      <c r="G2" s="107"/>
    </row>
    <row r="3" spans="1:7" ht="12.75">
      <c r="A3" s="116" t="s">
        <v>42</v>
      </c>
      <c r="B3" s="116"/>
      <c r="C3" s="116"/>
      <c r="D3" s="116"/>
      <c r="E3" s="116"/>
      <c r="F3" s="116"/>
      <c r="G3" s="116"/>
    </row>
    <row r="4" spans="1:7" ht="12.75" customHeight="1">
      <c r="A4" s="116"/>
      <c r="B4" s="116"/>
      <c r="C4" s="116"/>
      <c r="D4" s="116"/>
      <c r="E4" s="116"/>
      <c r="F4" s="116"/>
      <c r="G4" s="116"/>
    </row>
    <row r="5" spans="1:7" ht="42.75" customHeight="1">
      <c r="A5" s="109" t="s">
        <v>43</v>
      </c>
      <c r="B5" s="109"/>
      <c r="C5" s="109"/>
      <c r="D5" s="109"/>
      <c r="E5" s="109"/>
      <c r="F5" s="109"/>
      <c r="G5" s="109"/>
    </row>
    <row r="6" spans="1:6" ht="30.75" customHeight="1">
      <c r="A6" s="134" t="s">
        <v>39</v>
      </c>
      <c r="B6" s="134"/>
      <c r="C6" s="134"/>
      <c r="D6" s="134"/>
      <c r="E6" s="134"/>
      <c r="F6" s="134"/>
    </row>
    <row r="7" spans="1:6" ht="13.5" customHeight="1" thickBot="1">
      <c r="A7" s="140" t="str">
        <f>Минтай!A5</f>
        <v>(тонн)</v>
      </c>
      <c r="B7" s="140"/>
      <c r="C7" s="140"/>
      <c r="D7" s="140"/>
      <c r="E7" s="140"/>
      <c r="F7" s="140"/>
    </row>
    <row r="8" spans="1:6" ht="45" customHeight="1" thickBot="1">
      <c r="A8" s="152" t="s">
        <v>0</v>
      </c>
      <c r="B8" s="154" t="s">
        <v>35</v>
      </c>
      <c r="C8" s="150" t="s">
        <v>33</v>
      </c>
      <c r="D8" s="34" t="s">
        <v>46</v>
      </c>
      <c r="E8" s="148" t="s">
        <v>34</v>
      </c>
      <c r="F8" s="149"/>
    </row>
    <row r="9" spans="1:6" ht="56.25" customHeight="1" thickBot="1">
      <c r="A9" s="153"/>
      <c r="B9" s="155"/>
      <c r="C9" s="151"/>
      <c r="D9" s="35" t="s">
        <v>1</v>
      </c>
      <c r="E9" s="35" t="s">
        <v>3</v>
      </c>
      <c r="F9" s="36" t="s">
        <v>4</v>
      </c>
    </row>
    <row r="10" spans="1:6" ht="24.75" customHeight="1">
      <c r="A10" s="44" t="s">
        <v>5</v>
      </c>
      <c r="B10" s="46">
        <f>SUM(B11:B26)</f>
        <v>4206.632</v>
      </c>
      <c r="C10" s="46">
        <f>SUM(C11:C26)</f>
        <v>0</v>
      </c>
      <c r="D10" s="46">
        <f>SUM(D11:D26)</f>
        <v>3704.504</v>
      </c>
      <c r="E10" s="46">
        <f>SUM(E11:E26)</f>
        <v>389.91099999999994</v>
      </c>
      <c r="F10" s="47">
        <f>SUM(F11:F26)</f>
        <v>112.21700000000003</v>
      </c>
    </row>
    <row r="11" spans="1:6" ht="24.75" customHeight="1">
      <c r="A11" s="50" t="s">
        <v>58</v>
      </c>
      <c r="B11" s="24">
        <f aca="true" t="shared" si="0" ref="B11:B26">C11+D11+E11+F11</f>
        <v>2.708</v>
      </c>
      <c r="C11" s="24"/>
      <c r="D11" s="24"/>
      <c r="E11" s="24">
        <v>2.708</v>
      </c>
      <c r="F11" s="25"/>
    </row>
    <row r="12" spans="1:6" ht="24.75" customHeight="1">
      <c r="A12" s="50" t="s">
        <v>54</v>
      </c>
      <c r="B12" s="24">
        <f t="shared" si="0"/>
        <v>325.515</v>
      </c>
      <c r="C12" s="24"/>
      <c r="D12" s="24"/>
      <c r="E12" s="24">
        <v>267.186</v>
      </c>
      <c r="F12" s="25">
        <v>58.329</v>
      </c>
    </row>
    <row r="13" spans="1:6" ht="24.75" customHeight="1">
      <c r="A13" s="50" t="s">
        <v>57</v>
      </c>
      <c r="B13" s="24">
        <f t="shared" si="0"/>
        <v>60.86600000000001</v>
      </c>
      <c r="C13" s="24"/>
      <c r="D13" s="24"/>
      <c r="E13" s="24">
        <v>60.776</v>
      </c>
      <c r="F13" s="25">
        <v>0.09</v>
      </c>
    </row>
    <row r="14" spans="1:6" ht="24.75" customHeight="1">
      <c r="A14" s="50" t="s">
        <v>61</v>
      </c>
      <c r="B14" s="24">
        <f t="shared" si="0"/>
        <v>40.629</v>
      </c>
      <c r="C14" s="24"/>
      <c r="D14" s="24"/>
      <c r="E14" s="24">
        <v>19.746</v>
      </c>
      <c r="F14" s="25">
        <v>20.883</v>
      </c>
    </row>
    <row r="15" spans="1:6" ht="24.75" customHeight="1">
      <c r="A15" s="50" t="s">
        <v>14</v>
      </c>
      <c r="B15" s="24">
        <f t="shared" si="0"/>
        <v>1.251</v>
      </c>
      <c r="C15" s="24"/>
      <c r="D15" s="24"/>
      <c r="E15" s="24"/>
      <c r="F15" s="25">
        <v>1.251</v>
      </c>
    </row>
    <row r="16" spans="1:6" ht="24.75" customHeight="1">
      <c r="A16" s="50" t="s">
        <v>16</v>
      </c>
      <c r="B16" s="24">
        <f t="shared" si="0"/>
        <v>4.467</v>
      </c>
      <c r="C16" s="24"/>
      <c r="D16" s="24">
        <v>4.467</v>
      </c>
      <c r="E16" s="24"/>
      <c r="F16" s="25"/>
    </row>
    <row r="17" spans="1:6" ht="24.75" customHeight="1">
      <c r="A17" s="50" t="s">
        <v>18</v>
      </c>
      <c r="B17" s="24">
        <f t="shared" si="0"/>
        <v>0.045</v>
      </c>
      <c r="C17" s="24"/>
      <c r="D17" s="24"/>
      <c r="E17" s="24">
        <v>0.02</v>
      </c>
      <c r="F17" s="25">
        <v>0.025</v>
      </c>
    </row>
    <row r="18" spans="1:6" ht="24.75" customHeight="1">
      <c r="A18" s="50" t="s">
        <v>19</v>
      </c>
      <c r="B18" s="24">
        <f t="shared" si="0"/>
        <v>767.291</v>
      </c>
      <c r="C18" s="24"/>
      <c r="D18" s="24">
        <v>767.291</v>
      </c>
      <c r="E18" s="24"/>
      <c r="F18" s="25"/>
    </row>
    <row r="19" spans="1:6" ht="24.75" customHeight="1">
      <c r="A19" s="50" t="s">
        <v>20</v>
      </c>
      <c r="B19" s="24">
        <f t="shared" si="0"/>
        <v>0.188</v>
      </c>
      <c r="C19" s="24"/>
      <c r="D19" s="24"/>
      <c r="E19" s="24"/>
      <c r="F19" s="25">
        <v>0.188</v>
      </c>
    </row>
    <row r="20" spans="1:6" ht="24.75" customHeight="1">
      <c r="A20" s="50" t="s">
        <v>24</v>
      </c>
      <c r="B20" s="24">
        <f t="shared" si="0"/>
        <v>38.077</v>
      </c>
      <c r="C20" s="24"/>
      <c r="D20" s="24"/>
      <c r="E20" s="24">
        <v>12.573</v>
      </c>
      <c r="F20" s="25">
        <v>25.504</v>
      </c>
    </row>
    <row r="21" spans="1:6" ht="24.75" customHeight="1">
      <c r="A21" s="50" t="s">
        <v>53</v>
      </c>
      <c r="B21" s="24">
        <f t="shared" si="0"/>
        <v>629.958</v>
      </c>
      <c r="C21" s="24"/>
      <c r="D21" s="24">
        <v>629.951</v>
      </c>
      <c r="E21" s="24">
        <v>0.007</v>
      </c>
      <c r="F21" s="25"/>
    </row>
    <row r="22" spans="1:6" ht="24.75" customHeight="1">
      <c r="A22" s="50" t="s">
        <v>25</v>
      </c>
      <c r="B22" s="24">
        <f t="shared" si="0"/>
        <v>1713.357</v>
      </c>
      <c r="C22" s="24"/>
      <c r="D22" s="24">
        <v>1713.357</v>
      </c>
      <c r="E22" s="24"/>
      <c r="F22" s="25"/>
    </row>
    <row r="23" spans="1:6" ht="24.75" customHeight="1">
      <c r="A23" s="50" t="s">
        <v>26</v>
      </c>
      <c r="B23" s="24">
        <f t="shared" si="0"/>
        <v>589.438</v>
      </c>
      <c r="C23" s="24"/>
      <c r="D23" s="24">
        <v>589.438</v>
      </c>
      <c r="E23" s="24"/>
      <c r="F23" s="25"/>
    </row>
    <row r="24" spans="1:6" ht="24.75" customHeight="1" hidden="1">
      <c r="A24" s="50" t="s">
        <v>30</v>
      </c>
      <c r="B24" s="24">
        <f t="shared" si="0"/>
        <v>0</v>
      </c>
      <c r="C24" s="24"/>
      <c r="D24" s="24"/>
      <c r="E24" s="24"/>
      <c r="F24" s="25"/>
    </row>
    <row r="25" spans="1:6" ht="24.75" customHeight="1">
      <c r="A25" s="50" t="s">
        <v>31</v>
      </c>
      <c r="B25" s="24">
        <f t="shared" si="0"/>
        <v>3.489</v>
      </c>
      <c r="C25" s="24"/>
      <c r="D25" s="24"/>
      <c r="E25" s="24"/>
      <c r="F25" s="25">
        <v>3.489</v>
      </c>
    </row>
    <row r="26" spans="1:6" ht="24.75" customHeight="1">
      <c r="A26" s="50" t="s">
        <v>32</v>
      </c>
      <c r="B26" s="24">
        <f t="shared" si="0"/>
        <v>29.353</v>
      </c>
      <c r="C26" s="24"/>
      <c r="D26" s="24"/>
      <c r="E26" s="24">
        <v>26.895</v>
      </c>
      <c r="F26" s="25">
        <v>2.458</v>
      </c>
    </row>
    <row r="27" spans="1:6" ht="24.75" customHeight="1">
      <c r="A27" s="33"/>
      <c r="B27" s="28"/>
      <c r="C27" s="28"/>
      <c r="D27" s="28"/>
      <c r="E27" s="28"/>
      <c r="F27" s="28"/>
    </row>
    <row r="28" spans="1:6" ht="24.75" customHeight="1">
      <c r="A28" s="33"/>
      <c r="B28" s="28"/>
      <c r="C28" s="28"/>
      <c r="D28" s="28"/>
      <c r="E28" s="28"/>
      <c r="F28" s="28"/>
    </row>
    <row r="29" spans="1:6" ht="24.75" customHeight="1">
      <c r="A29" s="33"/>
      <c r="B29" s="28"/>
      <c r="C29" s="28"/>
      <c r="D29" s="28"/>
      <c r="E29" s="28"/>
      <c r="F29" s="28"/>
    </row>
    <row r="30" spans="1:6" ht="24.75" customHeight="1">
      <c r="A30" s="33"/>
      <c r="B30" s="28"/>
      <c r="C30" s="28"/>
      <c r="D30" s="28"/>
      <c r="E30" s="28"/>
      <c r="F30" s="28"/>
    </row>
    <row r="31" spans="1:6" ht="24.75" customHeight="1">
      <c r="A31" s="33"/>
      <c r="B31" s="28"/>
      <c r="C31" s="28"/>
      <c r="D31" s="28"/>
      <c r="E31" s="28"/>
      <c r="F31" s="28"/>
    </row>
    <row r="32" spans="1:6" ht="24.75" customHeight="1">
      <c r="A32" s="33"/>
      <c r="B32" s="28"/>
      <c r="C32" s="28"/>
      <c r="D32" s="28"/>
      <c r="E32" s="28"/>
      <c r="F32" s="28"/>
    </row>
    <row r="33" ht="24.75" customHeight="1">
      <c r="A33" s="33"/>
    </row>
    <row r="34" ht="24.75" customHeight="1">
      <c r="A34" s="33"/>
    </row>
    <row r="35" ht="24.75" customHeight="1">
      <c r="A35" s="33"/>
    </row>
    <row r="36" ht="24.75" customHeight="1">
      <c r="A36" s="33"/>
    </row>
    <row r="37" ht="24.75" customHeight="1">
      <c r="A37" s="33"/>
    </row>
    <row r="38" ht="24.75" customHeight="1">
      <c r="A38" s="33"/>
    </row>
    <row r="39" ht="24.75" customHeight="1">
      <c r="A39" s="33"/>
    </row>
    <row r="40" ht="24.75" customHeight="1">
      <c r="A40" s="33"/>
    </row>
    <row r="41" ht="24.75" customHeight="1">
      <c r="A41" s="33"/>
    </row>
    <row r="42" ht="24.75" customHeight="1">
      <c r="A42" s="33"/>
    </row>
    <row r="43" ht="24.75" customHeight="1">
      <c r="A43" s="33"/>
    </row>
    <row r="44" ht="24.75" customHeight="1">
      <c r="A44" s="33"/>
    </row>
    <row r="45" ht="24.75" customHeight="1">
      <c r="A45" s="33"/>
    </row>
    <row r="46" ht="24.75" customHeight="1">
      <c r="A46" s="33"/>
    </row>
    <row r="47" ht="24.75" customHeight="1">
      <c r="A47" s="33"/>
    </row>
    <row r="48" ht="24.75" customHeight="1">
      <c r="A48" s="33"/>
    </row>
    <row r="49" ht="24.75" customHeight="1">
      <c r="A49" s="33"/>
    </row>
    <row r="50" ht="24.75" customHeight="1">
      <c r="A50" s="33"/>
    </row>
    <row r="51" ht="24.75" customHeight="1">
      <c r="A51" s="33"/>
    </row>
    <row r="52" ht="24.75" customHeight="1">
      <c r="A52" s="33"/>
    </row>
    <row r="53" ht="24.75" customHeight="1">
      <c r="A53" s="33"/>
    </row>
    <row r="54" ht="24.75" customHeight="1">
      <c r="A54" s="33"/>
    </row>
    <row r="55" ht="24.75" customHeight="1">
      <c r="A55" s="33"/>
    </row>
    <row r="56" ht="24.75" customHeight="1">
      <c r="A56" s="33"/>
    </row>
    <row r="57" ht="24.75" customHeight="1">
      <c r="A57" s="33"/>
    </row>
    <row r="58" ht="24.75" customHeight="1">
      <c r="A58" s="33"/>
    </row>
    <row r="59" ht="24.75" customHeight="1">
      <c r="A59" s="33"/>
    </row>
    <row r="60" ht="24.75" customHeight="1">
      <c r="A60" s="33"/>
    </row>
  </sheetData>
  <sheetProtection/>
  <mergeCells count="9">
    <mergeCell ref="A2:G2"/>
    <mergeCell ref="A3:G4"/>
    <mergeCell ref="A5:G5"/>
    <mergeCell ref="E8:F8"/>
    <mergeCell ref="C8:C9"/>
    <mergeCell ref="A8:A9"/>
    <mergeCell ref="B8:B9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IstominaIM</dc:creator>
  <cp:keywords/>
  <dc:description/>
  <cp:lastModifiedBy>Истомина Ирина Михайловна</cp:lastModifiedBy>
  <cp:lastPrinted>2010-04-16T00:03:01Z</cp:lastPrinted>
  <dcterms:created xsi:type="dcterms:W3CDTF">2010-04-14T04:53:08Z</dcterms:created>
  <dcterms:modified xsi:type="dcterms:W3CDTF">2017-09-12T03:01:43Z</dcterms:modified>
  <cp:category/>
  <cp:version/>
  <cp:contentType/>
  <cp:contentStatus/>
</cp:coreProperties>
</file>