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Бюджетополучатели!$19:$20</definedName>
    <definedName name="_xlnm.Print_Titles" localSheetId="1">'Муниципальные районы'!$1:$3</definedName>
    <definedName name="_xlnm.Print_Area" localSheetId="0">Бюджетополучатели!$A$1:$D$64</definedName>
    <definedName name="_xlnm.Print_Area" localSheetId="1">'Муниципальные районы'!$A$1:$P$36</definedName>
  </definedNames>
  <calcPr calcId="162913" refMode="R1C1"/>
</workbook>
</file>

<file path=xl/calcChain.xml><?xml version="1.0" encoding="utf-8"?>
<calcChain xmlns="http://schemas.openxmlformats.org/spreadsheetml/2006/main">
  <c r="B64" i="1" l="1"/>
  <c r="D10" i="1"/>
  <c r="D9" i="1" s="1"/>
  <c r="D6" i="1" s="1"/>
  <c r="D13" i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<sst xmlns="http://schemas.openxmlformats.org/spreadsheetml/2006/main" count="118" uniqueCount="117">
  <si>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</si>
  <si>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</si>
  <si>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</si>
  <si>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</si>
  <si>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</si>
  <si>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</si>
  <si>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</si>
  <si>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</si>
  <si>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</si>
  <si>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</si>
  <si>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</si>
  <si>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</si>
  <si>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</si>
  <si>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</si>
  <si>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</si>
  <si>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</si>
  <si>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</si>
  <si>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</si>
  <si>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</si>
  <si>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</si>
  <si>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</si>
  <si>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</si>
  <si>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</si>
  <si>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</si>
  <si>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</si>
  <si>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</si>
  <si>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</si>
  <si>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</si>
  <si>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</si>
  <si>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</si>
  <si>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</si>
  <si>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</si>
  <si>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</si>
  <si>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</si>
  <si>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01.06.2019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</si>
  <si>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</si>
  <si>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</si>
  <si>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</si>
  <si>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</si>
  <si>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</si>
  <si>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</si>
  <si>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</si>
  <si>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</si>
  <si>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</si>
  <si>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</si>
  <si>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</si>
  <si>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</si>
  <si>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</si>
  <si>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</si>
  <si>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</si>
  <si>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</si>
  <si>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</si>
  <si>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</si>
  <si>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</si>
  <si>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</si>
  <si>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</si>
  <si>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</si>
  <si>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</si>
  <si>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</si>
  <si>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</si>
  <si>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проведение краевого фестиваля «Сохраним лососей ВМЕСТЕ!» в Усть-Большерецком муниципальном районе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</si>
  <si>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</si>
  <si>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</si>
  <si>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</si>
  <si>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</si>
  <si>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</si>
  <si>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</si>
  <si>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</si>
  <si>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</si>
  <si>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</si>
  <si>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</si>
  <si>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</si>
  <si>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</si>
  <si>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</si>
  <si>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</si>
  <si>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</si>
  <si>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</si>
  <si>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</si>
  <si>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</si>
  <si>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</si>
  <si>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</si>
  <si>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</si>
  <si>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</si>
  <si>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</si>
  <si>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</si>
  <si>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</si>
  <si>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</si>
  <si>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</si>
  <si>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</si>
  <si>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</si>
  <si>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</si>
  <si>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</si>
  <si>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</si>
  <si>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</si>
  <si>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</si>
  <si>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</si>
  <si>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</si>
  <si>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</si>
  <si>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</si>
  <si>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</si>
  <si>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</si>
  <si>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</si>
  <si>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</si>
  <si>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</si>
  <si>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</si>
  <si>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</si>
  <si>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</si>
  <si>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</si>
  <si>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31.05.2019</t>
  </si>
  <si>
    <t>01.05.2019</t>
  </si>
  <si>
    <t>Остатки средств на 01.05.2019 года</t>
  </si>
  <si>
    <t>Остатки средств на 01.06.2019 года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</si>
  <si>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</si>
  <si>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</si>
  <si>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</si>
  <si>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Предоставление бюджетного кредита АО «Южные электричкские сети Камчатки»</t>
  </si>
  <si>
    <t>Предоставление бюджетного кредита бюджету Петропавловск-Камчатского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</si>
</sst>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2" fillId="0" borderId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2" fillId="0" borderId="0" applyNumberFormat="0" applyBorder="0" applyAlignment="0"/>
    <xf numFmtId="0" fontId="23" fillId="0" borderId="0"/>
    <xf numFmtId="0" fontId="23" fillId="0" borderId="0"/>
    <xf numFmtId="0" fontId="23" fillId="0" borderId="0" applyNumberFormat="0" applyBorder="0" applyAlignment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0" fillId="0" borderId="0" xfId="0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 wrapText="1"/>
    </xf>
    <xf numFmtId="0" fontId="0" fillId="0" borderId="0" xfId="0"/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</cellXfs>
  <cellStyles count="14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 2 9" xfId="10"/>
    <cellStyle name="Обычный 2 9 2" xfId="13"/>
    <cellStyle name="Обычный 3" xfId="11"/>
    <cellStyle name="Обычный 4" xfId="1"/>
    <cellStyle name="Обычный 4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view="pageBreakPreview" zoomScaleNormal="100" zoomScaleSheetLayoutView="100" workbookViewId="0">
      <selection activeCell="B62" sqref="B62:B63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38" t="s">
        <v>9</v>
      </c>
      <c r="B1" s="38"/>
      <c r="C1" s="38"/>
      <c r="D1" s="38"/>
      <c r="E1" s="25" t="s">
        <v>109</v>
      </c>
      <c r="F1" s="26" t="str">
        <f>TEXT(E1,"[$-FC19]ММ")</f>
        <v>05</v>
      </c>
      <c r="G1" s="26" t="str">
        <f>TEXT(E1,"[$-FC19]ДД.ММ.ГГГ \г")</f>
        <v>01.05.2019 г</v>
      </c>
      <c r="H1" s="26" t="str">
        <f>TEXT(E1,"[$-FC19]ГГГГ")</f>
        <v>2019</v>
      </c>
    </row>
    <row r="2" spans="1:8" ht="15.6" x14ac:dyDescent="0.3">
      <c r="A2" s="38" t="str">
        <f>CONCATENATE("доходов и расходов краевого бюджета за ",period," ",H1," года")</f>
        <v>доходов и расходов краевого бюджета за май 2019 года</v>
      </c>
      <c r="B2" s="38"/>
      <c r="C2" s="38"/>
      <c r="D2" s="38"/>
      <c r="E2" s="25" t="s">
        <v>108</v>
      </c>
      <c r="F2" s="26" t="str">
        <f>TEXT(E2,"[$-FC19]ДД ММММ ГГГ \г")</f>
        <v>31 мая 2019 г</v>
      </c>
      <c r="G2" s="26" t="str">
        <f>TEXT(E2,"[$-FC19]ДД.ММ.ГГГ \г")</f>
        <v>31.05.2019 г</v>
      </c>
      <c r="H2" s="27"/>
    </row>
    <row r="3" spans="1:8" x14ac:dyDescent="0.3">
      <c r="A3" s="1"/>
      <c r="B3" s="2"/>
      <c r="C3" s="2"/>
      <c r="D3" s="3"/>
      <c r="E3" s="26">
        <f>EndDate+1</f>
        <v>43618</v>
      </c>
      <c r="F3" s="26" t="str">
        <f>TEXT(E3,"[$-FC19]ДД ММММ ГГГ \г")</f>
        <v>02 июня 2019 г</v>
      </c>
      <c r="G3" s="26" t="str">
        <f>TEXT(E3,"[$-FC19]ДД.ММ.ГГГ \г")</f>
        <v>02.06.2019 г</v>
      </c>
      <c r="H3" s="26"/>
    </row>
    <row r="4" spans="1:8" x14ac:dyDescent="0.3">
      <c r="A4" s="4"/>
      <c r="B4" s="5"/>
      <c r="C4" s="5"/>
      <c r="D4" s="6" t="s">
        <v>0</v>
      </c>
      <c r="E4" s="26"/>
      <c r="F4" s="26"/>
      <c r="G4" s="26"/>
      <c r="H4" s="26"/>
    </row>
    <row r="5" spans="1:8" x14ac:dyDescent="0.3">
      <c r="A5" s="39" t="s">
        <v>110</v>
      </c>
      <c r="B5" s="40"/>
      <c r="C5" s="40"/>
      <c r="D5" s="58">
        <v>5338352</v>
      </c>
      <c r="E5" s="27"/>
      <c r="F5" s="26"/>
      <c r="G5" s="26"/>
      <c r="H5" s="26"/>
    </row>
    <row r="6" spans="1:8" x14ac:dyDescent="0.3">
      <c r="A6" s="42" t="s">
        <v>1</v>
      </c>
      <c r="B6" s="48"/>
      <c r="C6" s="48"/>
      <c r="D6" s="7">
        <f>D9-D7</f>
        <v>2687967.1213600002</v>
      </c>
      <c r="E6" s="26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май</v>
      </c>
      <c r="F6" s="26"/>
      <c r="G6" s="26"/>
      <c r="H6" s="26"/>
    </row>
    <row r="7" spans="1:8" x14ac:dyDescent="0.3">
      <c r="A7" s="49" t="s">
        <v>10</v>
      </c>
      <c r="B7" s="48"/>
      <c r="C7" s="48"/>
      <c r="D7" s="9">
        <v>1356472</v>
      </c>
      <c r="E7" s="26"/>
      <c r="F7" s="26"/>
      <c r="G7" s="26"/>
      <c r="H7" s="26"/>
    </row>
    <row r="8" spans="1:8" x14ac:dyDescent="0.3">
      <c r="A8" s="49" t="s">
        <v>11</v>
      </c>
      <c r="B8" s="48"/>
      <c r="C8" s="48"/>
      <c r="D8" s="62">
        <v>1356472</v>
      </c>
      <c r="E8" s="26" t="s">
        <v>33</v>
      </c>
    </row>
    <row r="9" spans="1:8" x14ac:dyDescent="0.3">
      <c r="A9" s="50" t="s">
        <v>12</v>
      </c>
      <c r="B9" s="51"/>
      <c r="C9" s="51"/>
      <c r="D9" s="9">
        <f>D11+D10-D5</f>
        <v>4044439.1213600002</v>
      </c>
      <c r="E9" s="26" t="s">
        <v>34</v>
      </c>
    </row>
    <row r="10" spans="1:8" x14ac:dyDescent="0.3">
      <c r="A10" s="50" t="s">
        <v>13</v>
      </c>
      <c r="B10" s="51"/>
      <c r="C10" s="51"/>
      <c r="D10" s="9">
        <f>B64+'Муниципальные районы'!P35</f>
        <v>7257196.3213599995</v>
      </c>
    </row>
    <row r="11" spans="1:8" x14ac:dyDescent="0.3">
      <c r="A11" s="41" t="s">
        <v>111</v>
      </c>
      <c r="B11" s="42"/>
      <c r="C11" s="42"/>
      <c r="D11" s="8">
        <v>2125594.7999999998</v>
      </c>
    </row>
    <row r="12" spans="1:8" x14ac:dyDescent="0.3">
      <c r="A12" s="52" t="s">
        <v>14</v>
      </c>
      <c r="B12" s="53"/>
      <c r="C12" s="53"/>
      <c r="D12" s="8"/>
    </row>
    <row r="13" spans="1:8" x14ac:dyDescent="0.3">
      <c r="A13" s="52" t="s">
        <v>15</v>
      </c>
      <c r="B13" s="53"/>
      <c r="C13" s="53"/>
      <c r="D13" s="61">
        <f>SUM(D14:D16)</f>
        <v>108963.3</v>
      </c>
    </row>
    <row r="14" spans="1:8" s="54" customFormat="1" ht="28.8" customHeight="1" x14ac:dyDescent="0.3">
      <c r="A14" s="49" t="s">
        <v>112</v>
      </c>
      <c r="B14" s="48"/>
      <c r="C14" s="48"/>
      <c r="D14" s="61">
        <v>93.8</v>
      </c>
    </row>
    <row r="15" spans="1:8" s="54" customFormat="1" ht="60.6" customHeight="1" x14ac:dyDescent="0.3">
      <c r="A15" s="49" t="s">
        <v>113</v>
      </c>
      <c r="B15" s="49"/>
      <c r="C15" s="49"/>
      <c r="D15" s="61">
        <v>79629.8</v>
      </c>
    </row>
    <row r="16" spans="1:8" s="54" customFormat="1" ht="31.8" customHeight="1" x14ac:dyDescent="0.3">
      <c r="A16" s="49" t="s">
        <v>114</v>
      </c>
      <c r="B16" s="48"/>
      <c r="C16" s="48"/>
      <c r="D16" s="61">
        <v>29239.7</v>
      </c>
    </row>
    <row r="17" spans="1:4" s="54" customFormat="1" x14ac:dyDescent="0.3">
      <c r="A17" s="56"/>
      <c r="B17" s="57"/>
      <c r="C17" s="57"/>
      <c r="D17" s="55"/>
    </row>
    <row r="18" spans="1:4" x14ac:dyDescent="0.3">
      <c r="A18" s="22" t="s">
        <v>16</v>
      </c>
      <c r="B18" s="10"/>
      <c r="C18" s="10"/>
      <c r="D18" s="11"/>
    </row>
    <row r="19" spans="1:4" x14ac:dyDescent="0.3">
      <c r="A19" s="43" t="s">
        <v>17</v>
      </c>
      <c r="B19" s="45" t="s">
        <v>2</v>
      </c>
      <c r="C19" s="46" t="s">
        <v>3</v>
      </c>
      <c r="D19" s="47"/>
    </row>
    <row r="20" spans="1:4" ht="55.2" customHeight="1" x14ac:dyDescent="0.3">
      <c r="A20" s="44"/>
      <c r="B20" s="45"/>
      <c r="C20" s="23" t="s">
        <v>4</v>
      </c>
      <c r="D20" s="23" t="s">
        <v>5</v>
      </c>
    </row>
    <row r="21" spans="1:4" x14ac:dyDescent="0.3">
      <c r="A21" s="12" t="s">
        <v>67</v>
      </c>
      <c r="B21" s="34">
        <v>19603.869920000001</v>
      </c>
      <c r="C21" s="34">
        <v>12286.72104</v>
      </c>
      <c r="D21" s="34">
        <v>3466.5305699999999</v>
      </c>
    </row>
    <row r="22" spans="1:4" x14ac:dyDescent="0.3">
      <c r="A22" s="12" t="s">
        <v>68</v>
      </c>
      <c r="B22" s="34">
        <v>7770.5259500000002</v>
      </c>
      <c r="C22" s="34">
        <v>7114.44319</v>
      </c>
      <c r="D22" s="34"/>
    </row>
    <row r="23" spans="1:4" x14ac:dyDescent="0.3">
      <c r="A23" s="12" t="s">
        <v>69</v>
      </c>
      <c r="B23" s="34">
        <v>4756.5257099999999</v>
      </c>
      <c r="C23" s="34">
        <v>3947.7901200000001</v>
      </c>
      <c r="D23" s="34">
        <v>808.73559</v>
      </c>
    </row>
    <row r="24" spans="1:4" x14ac:dyDescent="0.3">
      <c r="A24" s="12" t="s">
        <v>70</v>
      </c>
      <c r="B24" s="34">
        <v>63342.47795</v>
      </c>
      <c r="C24" s="34">
        <v>22475.6273</v>
      </c>
      <c r="D24" s="34">
        <v>5373.4022299999997</v>
      </c>
    </row>
    <row r="25" spans="1:4" ht="27.6" x14ac:dyDescent="0.3">
      <c r="A25" s="12" t="s">
        <v>71</v>
      </c>
      <c r="B25" s="34">
        <v>23135.613359999999</v>
      </c>
      <c r="C25" s="34">
        <v>2299.6791199999998</v>
      </c>
      <c r="D25" s="34">
        <v>1320.16</v>
      </c>
    </row>
    <row r="26" spans="1:4" x14ac:dyDescent="0.3">
      <c r="A26" s="12" t="s">
        <v>72</v>
      </c>
      <c r="B26" s="34">
        <v>8841.8524099999995</v>
      </c>
      <c r="C26" s="34">
        <v>2831.4375399999999</v>
      </c>
      <c r="D26" s="34">
        <v>690.58630000000005</v>
      </c>
    </row>
    <row r="27" spans="1:4" x14ac:dyDescent="0.3">
      <c r="A27" s="12" t="s">
        <v>73</v>
      </c>
      <c r="B27" s="34">
        <v>23762.57345</v>
      </c>
      <c r="C27" s="34">
        <v>2020.8496299999999</v>
      </c>
      <c r="D27" s="34">
        <v>546.57869000000005</v>
      </c>
    </row>
    <row r="28" spans="1:4" ht="27.6" x14ac:dyDescent="0.3">
      <c r="A28" s="12" t="s">
        <v>74</v>
      </c>
      <c r="B28" s="34">
        <v>577478.84961999999</v>
      </c>
      <c r="C28" s="34">
        <v>7230.0788599999996</v>
      </c>
      <c r="D28" s="34">
        <v>1373.84159</v>
      </c>
    </row>
    <row r="29" spans="1:4" x14ac:dyDescent="0.3">
      <c r="A29" s="12" t="s">
        <v>75</v>
      </c>
      <c r="B29" s="34">
        <v>34144.798690000003</v>
      </c>
      <c r="C29" s="34">
        <v>5816.5278699999999</v>
      </c>
      <c r="D29" s="34">
        <v>1683.0998099999999</v>
      </c>
    </row>
    <row r="30" spans="1:4" x14ac:dyDescent="0.3">
      <c r="A30" s="12" t="s">
        <v>76</v>
      </c>
      <c r="B30" s="34">
        <v>342868.7684</v>
      </c>
      <c r="C30" s="34">
        <v>7884.0037400000001</v>
      </c>
      <c r="D30" s="34">
        <v>2260.1505099999999</v>
      </c>
    </row>
    <row r="31" spans="1:4" x14ac:dyDescent="0.3">
      <c r="A31" s="12" t="s">
        <v>77</v>
      </c>
      <c r="B31" s="34">
        <v>394445.81248999998</v>
      </c>
      <c r="C31" s="34">
        <v>7015.5376900000001</v>
      </c>
      <c r="D31" s="34">
        <v>2063.5476199999998</v>
      </c>
    </row>
    <row r="32" spans="1:4" x14ac:dyDescent="0.3">
      <c r="A32" s="12" t="s">
        <v>78</v>
      </c>
      <c r="B32" s="34">
        <v>568308.28344999999</v>
      </c>
      <c r="C32" s="34">
        <v>15086.439420000001</v>
      </c>
      <c r="D32" s="34">
        <v>4808.9370500000005</v>
      </c>
    </row>
    <row r="33" spans="1:4" x14ac:dyDescent="0.3">
      <c r="A33" s="12" t="s">
        <v>79</v>
      </c>
      <c r="B33" s="34">
        <v>547500.25066999998</v>
      </c>
      <c r="C33" s="34">
        <v>16146.836020000001</v>
      </c>
      <c r="D33" s="34">
        <v>6801.0067499999996</v>
      </c>
    </row>
    <row r="34" spans="1:4" x14ac:dyDescent="0.3">
      <c r="A34" s="12" t="s">
        <v>80</v>
      </c>
      <c r="B34" s="34">
        <v>70545.883809999999</v>
      </c>
      <c r="C34" s="34">
        <v>881.59218999999996</v>
      </c>
      <c r="D34" s="34">
        <v>540.91191000000003</v>
      </c>
    </row>
    <row r="35" spans="1:4" ht="27.6" x14ac:dyDescent="0.3">
      <c r="A35" s="12" t="s">
        <v>81</v>
      </c>
      <c r="B35" s="34">
        <v>46538.15322</v>
      </c>
      <c r="C35" s="34">
        <v>28496.307700000001</v>
      </c>
      <c r="D35" s="34">
        <v>700.68452000000002</v>
      </c>
    </row>
    <row r="36" spans="1:4" x14ac:dyDescent="0.3">
      <c r="A36" s="12" t="s">
        <v>82</v>
      </c>
      <c r="B36" s="34">
        <v>19644.74613</v>
      </c>
      <c r="C36" s="34">
        <v>1433.41896</v>
      </c>
      <c r="D36" s="34">
        <v>315.50096000000002</v>
      </c>
    </row>
    <row r="37" spans="1:4" x14ac:dyDescent="0.3">
      <c r="A37" s="12" t="s">
        <v>83</v>
      </c>
      <c r="B37" s="34">
        <v>17083.944449999999</v>
      </c>
      <c r="C37" s="34">
        <v>3932.2721000000001</v>
      </c>
      <c r="D37" s="34">
        <v>1130.97235</v>
      </c>
    </row>
    <row r="38" spans="1:4" ht="27.6" x14ac:dyDescent="0.3">
      <c r="A38" s="12" t="s">
        <v>84</v>
      </c>
      <c r="B38" s="34">
        <v>46138.849190000001</v>
      </c>
      <c r="C38" s="34">
        <v>15629.2336</v>
      </c>
      <c r="D38" s="34">
        <v>5803.3906399999996</v>
      </c>
    </row>
    <row r="39" spans="1:4" x14ac:dyDescent="0.3">
      <c r="A39" s="12" t="s">
        <v>85</v>
      </c>
      <c r="B39" s="34">
        <v>15879.498600000001</v>
      </c>
      <c r="C39" s="34">
        <v>843.55875000000003</v>
      </c>
      <c r="D39" s="34">
        <v>249.39272</v>
      </c>
    </row>
    <row r="40" spans="1:4" x14ac:dyDescent="0.3">
      <c r="A40" s="12" t="s">
        <v>86</v>
      </c>
      <c r="B40" s="34">
        <v>214328.80499</v>
      </c>
      <c r="C40" s="34">
        <v>5568.1385799999998</v>
      </c>
      <c r="D40" s="34">
        <v>1782.90924</v>
      </c>
    </row>
    <row r="41" spans="1:4" x14ac:dyDescent="0.3">
      <c r="A41" s="12" t="s">
        <v>87</v>
      </c>
      <c r="B41" s="34">
        <v>33266.705150000002</v>
      </c>
      <c r="C41" s="34">
        <v>15305.76247</v>
      </c>
      <c r="D41" s="34">
        <v>4781.4033099999997</v>
      </c>
    </row>
    <row r="42" spans="1:4" x14ac:dyDescent="0.3">
      <c r="A42" s="12" t="s">
        <v>88</v>
      </c>
      <c r="B42" s="34">
        <v>4654.6228000000001</v>
      </c>
      <c r="C42" s="34">
        <v>3664.10169</v>
      </c>
      <c r="D42" s="34">
        <v>724.6961</v>
      </c>
    </row>
    <row r="43" spans="1:4" x14ac:dyDescent="0.3">
      <c r="A43" s="12" t="s">
        <v>89</v>
      </c>
      <c r="B43" s="34">
        <v>1644.7973199999999</v>
      </c>
      <c r="C43" s="34">
        <v>1216.9690000000001</v>
      </c>
      <c r="D43" s="34">
        <v>366.58100000000002</v>
      </c>
    </row>
    <row r="44" spans="1:4" x14ac:dyDescent="0.3">
      <c r="A44" s="12" t="s">
        <v>90</v>
      </c>
      <c r="B44" s="34">
        <v>2816.5105400000002</v>
      </c>
      <c r="C44" s="34">
        <v>2031.43039</v>
      </c>
      <c r="D44" s="34">
        <v>604.29813999999999</v>
      </c>
    </row>
    <row r="45" spans="1:4" x14ac:dyDescent="0.3">
      <c r="A45" s="12" t="s">
        <v>91</v>
      </c>
      <c r="B45" s="34">
        <v>5265.3080600000003</v>
      </c>
      <c r="C45" s="34">
        <v>4052.0873900000001</v>
      </c>
      <c r="D45" s="34">
        <v>915.69021999999995</v>
      </c>
    </row>
    <row r="46" spans="1:4" x14ac:dyDescent="0.3">
      <c r="A46" s="12" t="s">
        <v>92</v>
      </c>
      <c r="B46" s="34">
        <v>1687.0312300000001</v>
      </c>
      <c r="C46" s="34">
        <v>1151.62897</v>
      </c>
      <c r="D46" s="34">
        <v>342.10271</v>
      </c>
    </row>
    <row r="47" spans="1:4" x14ac:dyDescent="0.3">
      <c r="A47" s="12" t="s">
        <v>93</v>
      </c>
      <c r="B47" s="34">
        <v>1710.1436200000001</v>
      </c>
      <c r="C47" s="34">
        <v>1168.9627399999999</v>
      </c>
      <c r="D47" s="34">
        <v>337.85631999999998</v>
      </c>
    </row>
    <row r="48" spans="1:4" x14ac:dyDescent="0.3">
      <c r="A48" s="12" t="s">
        <v>94</v>
      </c>
      <c r="B48" s="34">
        <v>3946.02783</v>
      </c>
      <c r="C48" s="34">
        <v>2774.0133300000002</v>
      </c>
      <c r="D48" s="34">
        <v>833.72600999999997</v>
      </c>
    </row>
    <row r="49" spans="1:4" x14ac:dyDescent="0.3">
      <c r="A49" s="12" t="s">
        <v>95</v>
      </c>
      <c r="B49" s="34">
        <v>989092.09065999999</v>
      </c>
      <c r="C49" s="34">
        <v>25000.451659999999</v>
      </c>
      <c r="D49" s="34">
        <v>7281.1118699999997</v>
      </c>
    </row>
    <row r="50" spans="1:4" ht="27.6" x14ac:dyDescent="0.3">
      <c r="A50" s="12" t="s">
        <v>96</v>
      </c>
      <c r="B50" s="34">
        <v>26.091719999999999</v>
      </c>
      <c r="C50" s="34">
        <v>26.091719999999999</v>
      </c>
      <c r="D50" s="34"/>
    </row>
    <row r="51" spans="1:4" x14ac:dyDescent="0.3">
      <c r="A51" s="12" t="s">
        <v>97</v>
      </c>
      <c r="B51" s="34">
        <v>9662.77153</v>
      </c>
      <c r="C51" s="34">
        <v>3876.39318</v>
      </c>
      <c r="D51" s="34">
        <v>1083.0169699999999</v>
      </c>
    </row>
    <row r="52" spans="1:4" x14ac:dyDescent="0.3">
      <c r="A52" s="12" t="s">
        <v>98</v>
      </c>
      <c r="B52" s="34">
        <v>125355.08905</v>
      </c>
      <c r="C52" s="34">
        <v>2384.3760000000002</v>
      </c>
      <c r="D52" s="34">
        <v>593.37282000000005</v>
      </c>
    </row>
    <row r="53" spans="1:4" x14ac:dyDescent="0.3">
      <c r="A53" s="12" t="s">
        <v>99</v>
      </c>
      <c r="B53" s="34">
        <v>38153.301220000001</v>
      </c>
      <c r="C53" s="34">
        <v>14435.908439999999</v>
      </c>
      <c r="D53" s="34">
        <v>3784.64194</v>
      </c>
    </row>
    <row r="54" spans="1:4" x14ac:dyDescent="0.3">
      <c r="A54" s="12" t="s">
        <v>100</v>
      </c>
      <c r="B54" s="34">
        <v>11963.915279999999</v>
      </c>
      <c r="C54" s="34">
        <v>1148.18138</v>
      </c>
      <c r="D54" s="34">
        <v>224.62450000000001</v>
      </c>
    </row>
    <row r="55" spans="1:4" x14ac:dyDescent="0.3">
      <c r="A55" s="12" t="s">
        <v>101</v>
      </c>
      <c r="B55" s="34">
        <v>4236.5685800000001</v>
      </c>
      <c r="C55" s="34">
        <v>1359.26784</v>
      </c>
      <c r="D55" s="34">
        <v>404.10930000000002</v>
      </c>
    </row>
    <row r="56" spans="1:4" x14ac:dyDescent="0.3">
      <c r="A56" s="12" t="s">
        <v>102</v>
      </c>
      <c r="B56" s="34">
        <v>2415.43138</v>
      </c>
      <c r="C56" s="34">
        <v>1670.8683599999999</v>
      </c>
      <c r="D56" s="34">
        <v>579.08411999999998</v>
      </c>
    </row>
    <row r="57" spans="1:4" x14ac:dyDescent="0.3">
      <c r="A57" s="12" t="s">
        <v>103</v>
      </c>
      <c r="B57" s="34">
        <v>145453.36924999999</v>
      </c>
      <c r="C57" s="34">
        <v>1997.0159200000001</v>
      </c>
      <c r="D57" s="34">
        <v>581.53993000000003</v>
      </c>
    </row>
    <row r="58" spans="1:4" x14ac:dyDescent="0.3">
      <c r="A58" s="12" t="s">
        <v>104</v>
      </c>
      <c r="B58" s="34">
        <v>1346.01857</v>
      </c>
      <c r="C58" s="34">
        <v>724.55633</v>
      </c>
      <c r="D58" s="34">
        <v>233.92192</v>
      </c>
    </row>
    <row r="59" spans="1:4" x14ac:dyDescent="0.3">
      <c r="A59" s="12" t="s">
        <v>105</v>
      </c>
      <c r="B59" s="34">
        <v>515.99744999999996</v>
      </c>
      <c r="C59" s="34">
        <v>277.90438999999998</v>
      </c>
      <c r="D59" s="34">
        <v>82.577349999999996</v>
      </c>
    </row>
    <row r="60" spans="1:4" x14ac:dyDescent="0.3">
      <c r="A60" s="12" t="s">
        <v>106</v>
      </c>
      <c r="B60" s="34">
        <v>1032.5808199999999</v>
      </c>
      <c r="C60" s="34">
        <v>636.06209000000001</v>
      </c>
      <c r="D60" s="34">
        <v>213.95205999999999</v>
      </c>
    </row>
    <row r="61" spans="1:4" ht="27.6" x14ac:dyDescent="0.3">
      <c r="A61" s="12" t="s">
        <v>107</v>
      </c>
      <c r="B61" s="34">
        <v>7998.0942100000002</v>
      </c>
      <c r="C61" s="34">
        <v>5103.02232</v>
      </c>
      <c r="D61" s="34">
        <v>1587.5468599999999</v>
      </c>
    </row>
    <row r="62" spans="1:4" s="59" customFormat="1" ht="27.6" x14ac:dyDescent="0.3">
      <c r="A62" s="64" t="s">
        <v>115</v>
      </c>
      <c r="B62" s="65">
        <v>350000</v>
      </c>
      <c r="C62" s="60"/>
      <c r="D62" s="60"/>
    </row>
    <row r="63" spans="1:4" s="63" customFormat="1" ht="27.6" x14ac:dyDescent="0.3">
      <c r="A63" s="64" t="s">
        <v>116</v>
      </c>
      <c r="B63" s="65">
        <v>24137.599999999999</v>
      </c>
      <c r="C63" s="65"/>
      <c r="D63" s="65"/>
    </row>
    <row r="64" spans="1:4" x14ac:dyDescent="0.3">
      <c r="A64" s="24" t="s">
        <v>2</v>
      </c>
      <c r="B64" s="35">
        <f>SUM(B21:B63)</f>
        <v>4812500.1487299995</v>
      </c>
      <c r="C64" s="35">
        <v>258945.54902999999</v>
      </c>
      <c r="D64" s="35">
        <v>67276.192500000005</v>
      </c>
    </row>
  </sheetData>
  <mergeCells count="17">
    <mergeCell ref="A13:C13"/>
    <mergeCell ref="A16:C16"/>
    <mergeCell ref="A1:D1"/>
    <mergeCell ref="A2:D2"/>
    <mergeCell ref="A5:C5"/>
    <mergeCell ref="A11:C11"/>
    <mergeCell ref="A19:A20"/>
    <mergeCell ref="B19:B20"/>
    <mergeCell ref="C19:D19"/>
    <mergeCell ref="A6:C6"/>
    <mergeCell ref="A7:C7"/>
    <mergeCell ref="A8:C8"/>
    <mergeCell ref="A9:C9"/>
    <mergeCell ref="A10:C10"/>
    <mergeCell ref="A12:C12"/>
    <mergeCell ref="A14:C14"/>
    <mergeCell ref="A15:C15"/>
  </mergeCells>
  <pageMargins left="0.70866141732283472" right="0.19" top="0.28000000000000003" bottom="0.38" header="0.31496062992125984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zoomScaleNormal="100" zoomScaleSheetLayoutView="100" workbookViewId="0">
      <selection activeCell="B3" sqref="B3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2.8" x14ac:dyDescent="0.25">
      <c r="A3" s="19" t="s">
        <v>18</v>
      </c>
      <c r="B3" s="32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 t="s">
        <v>30</v>
      </c>
      <c r="N3" s="33" t="s">
        <v>31</v>
      </c>
      <c r="O3" s="33" t="s">
        <v>32</v>
      </c>
      <c r="P3" s="14" t="s">
        <v>6</v>
      </c>
    </row>
    <row r="4" spans="1:20" ht="27.6" x14ac:dyDescent="0.3">
      <c r="A4" s="31" t="s">
        <v>35</v>
      </c>
      <c r="B4" s="36"/>
      <c r="C4" s="36"/>
      <c r="D4" s="36"/>
      <c r="E4" s="36"/>
      <c r="F4" s="36"/>
      <c r="G4" s="36"/>
      <c r="H4" s="36"/>
      <c r="I4" s="36"/>
      <c r="J4" s="36">
        <v>1501.1659999999999</v>
      </c>
      <c r="K4" s="36">
        <v>199.5</v>
      </c>
      <c r="L4" s="36"/>
      <c r="M4" s="36"/>
      <c r="N4" s="36"/>
      <c r="O4" s="36"/>
      <c r="P4" s="37">
        <v>1700.6659999999999</v>
      </c>
      <c r="Q4" s="30"/>
      <c r="R4" s="30"/>
      <c r="S4" s="30"/>
      <c r="T4" s="30"/>
    </row>
    <row r="5" spans="1:20" ht="41.4" x14ac:dyDescent="0.3">
      <c r="A5" s="31" t="s">
        <v>36</v>
      </c>
      <c r="B5" s="36"/>
      <c r="C5" s="36">
        <v>22917.081999999999</v>
      </c>
      <c r="D5" s="36">
        <v>19052.831999999999</v>
      </c>
      <c r="E5" s="36">
        <v>6860</v>
      </c>
      <c r="F5" s="36">
        <v>8750.2999999999993</v>
      </c>
      <c r="G5" s="36">
        <v>23873.666700000002</v>
      </c>
      <c r="H5" s="36">
        <v>9000</v>
      </c>
      <c r="I5" s="36">
        <v>7000</v>
      </c>
      <c r="J5" s="36">
        <v>2125.5839999999998</v>
      </c>
      <c r="K5" s="36">
        <v>4983.9160000000002</v>
      </c>
      <c r="L5" s="36">
        <v>43601.625</v>
      </c>
      <c r="M5" s="36">
        <v>7785</v>
      </c>
      <c r="N5" s="36">
        <v>12941.5</v>
      </c>
      <c r="O5" s="36">
        <v>16747.25</v>
      </c>
      <c r="P5" s="37">
        <v>185638.75570000001</v>
      </c>
      <c r="Q5" s="30"/>
      <c r="R5" s="30"/>
      <c r="S5" s="30"/>
      <c r="T5" s="30"/>
    </row>
    <row r="6" spans="1:20" ht="41.4" x14ac:dyDescent="0.3">
      <c r="A6" s="31" t="s">
        <v>37</v>
      </c>
      <c r="B6" s="36">
        <v>1000</v>
      </c>
      <c r="C6" s="36"/>
      <c r="D6" s="36">
        <v>75</v>
      </c>
      <c r="E6" s="36"/>
      <c r="F6" s="36"/>
      <c r="G6" s="36"/>
      <c r="H6" s="36">
        <v>200</v>
      </c>
      <c r="I6" s="36"/>
      <c r="J6" s="36">
        <v>217.625</v>
      </c>
      <c r="K6" s="36"/>
      <c r="L6" s="36"/>
      <c r="M6" s="36"/>
      <c r="N6" s="36">
        <v>7249</v>
      </c>
      <c r="O6" s="36"/>
      <c r="P6" s="37">
        <v>8741.625</v>
      </c>
      <c r="Q6" s="30"/>
      <c r="R6" s="30"/>
      <c r="S6" s="30"/>
      <c r="T6" s="30"/>
    </row>
    <row r="7" spans="1:20" ht="69" x14ac:dyDescent="0.3">
      <c r="A7" s="31" t="s">
        <v>38</v>
      </c>
      <c r="B7" s="36">
        <v>101426.03087</v>
      </c>
      <c r="C7" s="36">
        <v>116518.17600000001</v>
      </c>
      <c r="D7" s="36">
        <v>22246</v>
      </c>
      <c r="E7" s="36">
        <v>14636</v>
      </c>
      <c r="F7" s="36">
        <v>5373</v>
      </c>
      <c r="G7" s="36">
        <v>27732.25</v>
      </c>
      <c r="H7" s="36">
        <v>15000</v>
      </c>
      <c r="I7" s="36">
        <v>4000</v>
      </c>
      <c r="J7" s="36">
        <v>35830.320330000002</v>
      </c>
      <c r="K7" s="36">
        <v>4867.5829999999996</v>
      </c>
      <c r="L7" s="36">
        <v>15174.3</v>
      </c>
      <c r="M7" s="36">
        <v>22227.25</v>
      </c>
      <c r="N7" s="36">
        <v>11444.91776</v>
      </c>
      <c r="O7" s="36">
        <v>20338.328000000001</v>
      </c>
      <c r="P7" s="37">
        <v>416814.15596</v>
      </c>
      <c r="Q7" s="30"/>
      <c r="R7" s="30"/>
      <c r="S7" s="30"/>
      <c r="T7" s="30"/>
    </row>
    <row r="8" spans="1:20" ht="124.2" x14ac:dyDescent="0.3">
      <c r="A8" s="31" t="s">
        <v>39</v>
      </c>
      <c r="B8" s="36">
        <v>1011.6629</v>
      </c>
      <c r="C8" s="36">
        <v>4301.1000000000004</v>
      </c>
      <c r="D8" s="36">
        <v>1502.61385</v>
      </c>
      <c r="E8" s="36"/>
      <c r="F8" s="36">
        <v>500</v>
      </c>
      <c r="G8" s="36">
        <v>384</v>
      </c>
      <c r="H8" s="36">
        <v>591</v>
      </c>
      <c r="I8" s="36"/>
      <c r="J8" s="36">
        <v>300</v>
      </c>
      <c r="K8" s="36"/>
      <c r="L8" s="36"/>
      <c r="M8" s="36"/>
      <c r="N8" s="36">
        <v>8323.1186699999998</v>
      </c>
      <c r="O8" s="36">
        <v>12565.15631</v>
      </c>
      <c r="P8" s="37">
        <v>29478.651730000001</v>
      </c>
      <c r="Q8" s="30"/>
      <c r="R8" s="30"/>
      <c r="S8" s="30"/>
      <c r="T8" s="30"/>
    </row>
    <row r="9" spans="1:20" ht="55.2" x14ac:dyDescent="0.3">
      <c r="A9" s="31" t="s">
        <v>40</v>
      </c>
      <c r="B9" s="36"/>
      <c r="C9" s="36">
        <v>52454.483950000002</v>
      </c>
      <c r="D9" s="36"/>
      <c r="E9" s="36"/>
      <c r="F9" s="36"/>
      <c r="G9" s="36"/>
      <c r="H9" s="36"/>
      <c r="I9" s="36"/>
      <c r="J9" s="36">
        <v>41187.86</v>
      </c>
      <c r="K9" s="36">
        <v>8253.6520700000001</v>
      </c>
      <c r="L9" s="36"/>
      <c r="M9" s="36"/>
      <c r="N9" s="36"/>
      <c r="O9" s="36"/>
      <c r="P9" s="37">
        <v>101895.99602000001</v>
      </c>
      <c r="Q9" s="30"/>
      <c r="R9" s="30"/>
      <c r="S9" s="30"/>
      <c r="T9" s="30"/>
    </row>
    <row r="10" spans="1:20" ht="96.6" x14ac:dyDescent="0.3">
      <c r="A10" s="31" t="s">
        <v>41</v>
      </c>
      <c r="B10" s="36">
        <v>127.15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>
        <v>127.15</v>
      </c>
      <c r="Q10" s="30"/>
      <c r="R10" s="30"/>
      <c r="S10" s="30"/>
      <c r="T10" s="30"/>
    </row>
    <row r="11" spans="1:20" ht="82.8" x14ac:dyDescent="0.3">
      <c r="A11" s="31" t="s">
        <v>42</v>
      </c>
      <c r="B11" s="36"/>
      <c r="C11" s="36">
        <v>4386.0829999999996</v>
      </c>
      <c r="D11" s="36">
        <v>652.75</v>
      </c>
      <c r="E11" s="36">
        <v>499.2</v>
      </c>
      <c r="F11" s="36">
        <v>166</v>
      </c>
      <c r="G11" s="36">
        <v>654.33333000000005</v>
      </c>
      <c r="H11" s="36">
        <v>200</v>
      </c>
      <c r="I11" s="36">
        <v>50</v>
      </c>
      <c r="J11" s="36"/>
      <c r="K11" s="36"/>
      <c r="L11" s="36">
        <v>265.58332999999999</v>
      </c>
      <c r="M11" s="36">
        <v>247.75</v>
      </c>
      <c r="N11" s="36">
        <v>246.33332999999999</v>
      </c>
      <c r="O11" s="36">
        <v>136.666</v>
      </c>
      <c r="P11" s="37">
        <v>7504.6989899999999</v>
      </c>
      <c r="Q11" s="30"/>
      <c r="R11" s="30"/>
      <c r="S11" s="30"/>
      <c r="T11" s="30"/>
    </row>
    <row r="12" spans="1:20" ht="96.6" x14ac:dyDescent="0.3">
      <c r="A12" s="31" t="s">
        <v>43</v>
      </c>
      <c r="B12" s="36">
        <v>1112</v>
      </c>
      <c r="C12" s="36">
        <v>268.66699999999997</v>
      </c>
      <c r="D12" s="36">
        <v>179.166</v>
      </c>
      <c r="E12" s="36">
        <v>104.2</v>
      </c>
      <c r="F12" s="36">
        <v>74.5</v>
      </c>
      <c r="G12" s="36">
        <v>89.583330000000004</v>
      </c>
      <c r="H12" s="36">
        <v>56.083500000000001</v>
      </c>
      <c r="I12" s="36">
        <v>70</v>
      </c>
      <c r="J12" s="36">
        <v>80.415999999999997</v>
      </c>
      <c r="K12" s="36">
        <v>69.346000000000004</v>
      </c>
      <c r="L12" s="36"/>
      <c r="M12" s="36">
        <v>333</v>
      </c>
      <c r="N12" s="36">
        <v>84.664000000000001</v>
      </c>
      <c r="O12" s="36">
        <v>300.51325000000003</v>
      </c>
      <c r="P12" s="37">
        <v>2822.1390799999999</v>
      </c>
      <c r="Q12" s="30"/>
      <c r="R12" s="30"/>
      <c r="S12" s="30"/>
      <c r="T12" s="30"/>
    </row>
    <row r="13" spans="1:20" ht="69" x14ac:dyDescent="0.3">
      <c r="A13" s="31" t="s">
        <v>44</v>
      </c>
      <c r="B13" s="36">
        <v>546.29999999999995</v>
      </c>
      <c r="C13" s="36">
        <v>249.72399999999999</v>
      </c>
      <c r="D13" s="36">
        <v>300</v>
      </c>
      <c r="E13" s="36">
        <v>300</v>
      </c>
      <c r="F13" s="36">
        <v>76.8</v>
      </c>
      <c r="G13" s="36">
        <v>290</v>
      </c>
      <c r="H13" s="36">
        <v>60.147910000000003</v>
      </c>
      <c r="I13" s="36">
        <v>32</v>
      </c>
      <c r="J13" s="36">
        <v>404.00700000000001</v>
      </c>
      <c r="K13" s="36">
        <v>77.197000000000003</v>
      </c>
      <c r="L13" s="36">
        <v>71.3</v>
      </c>
      <c r="M13" s="36">
        <v>179</v>
      </c>
      <c r="N13" s="36">
        <v>76.411000000000001</v>
      </c>
      <c r="O13" s="36">
        <v>72.46208</v>
      </c>
      <c r="P13" s="37">
        <v>2735.34899</v>
      </c>
      <c r="Q13" s="30"/>
      <c r="R13" s="30"/>
      <c r="S13" s="30"/>
      <c r="T13" s="30"/>
    </row>
    <row r="14" spans="1:20" ht="82.8" x14ac:dyDescent="0.3">
      <c r="A14" s="31" t="s">
        <v>45</v>
      </c>
      <c r="B14" s="36">
        <v>2243.69</v>
      </c>
      <c r="C14" s="36">
        <v>1777.6396299999999</v>
      </c>
      <c r="D14" s="36">
        <v>220</v>
      </c>
      <c r="E14" s="36">
        <v>70</v>
      </c>
      <c r="F14" s="36">
        <v>38.5</v>
      </c>
      <c r="G14" s="36">
        <v>423</v>
      </c>
      <c r="H14" s="36">
        <v>93.894999999999996</v>
      </c>
      <c r="I14" s="36">
        <v>136</v>
      </c>
      <c r="J14" s="36">
        <v>392.46600000000001</v>
      </c>
      <c r="K14" s="36">
        <v>493.315</v>
      </c>
      <c r="L14" s="36">
        <v>211</v>
      </c>
      <c r="M14" s="36">
        <v>183.6</v>
      </c>
      <c r="N14" s="36">
        <v>204.1103</v>
      </c>
      <c r="O14" s="36">
        <v>377.34532999999999</v>
      </c>
      <c r="P14" s="37">
        <v>6864.5612600000004</v>
      </c>
      <c r="Q14" s="30"/>
      <c r="R14" s="30"/>
      <c r="S14" s="30"/>
      <c r="T14" s="30"/>
    </row>
    <row r="15" spans="1:20" ht="124.2" x14ac:dyDescent="0.3">
      <c r="A15" s="31" t="s">
        <v>46</v>
      </c>
      <c r="B15" s="36">
        <v>20929.580000000002</v>
      </c>
      <c r="C15" s="36">
        <v>1823</v>
      </c>
      <c r="D15" s="36">
        <v>186.416</v>
      </c>
      <c r="E15" s="36"/>
      <c r="F15" s="36"/>
      <c r="G15" s="36"/>
      <c r="H15" s="36"/>
      <c r="I15" s="36"/>
      <c r="J15" s="36">
        <v>70</v>
      </c>
      <c r="K15" s="36"/>
      <c r="L15" s="36"/>
      <c r="M15" s="36"/>
      <c r="N15" s="36"/>
      <c r="O15" s="36"/>
      <c r="P15" s="37">
        <v>23008.995999999999</v>
      </c>
      <c r="Q15" s="30"/>
      <c r="R15" s="30"/>
      <c r="S15" s="30"/>
      <c r="T15" s="30"/>
    </row>
    <row r="16" spans="1:20" ht="110.4" x14ac:dyDescent="0.3">
      <c r="A16" s="31" t="s">
        <v>47</v>
      </c>
      <c r="B16" s="36"/>
      <c r="C16" s="36">
        <v>4371.75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>
        <v>4371.75</v>
      </c>
      <c r="Q16" s="30"/>
      <c r="R16" s="30"/>
      <c r="S16" s="30"/>
      <c r="T16" s="30"/>
    </row>
    <row r="17" spans="1:20" ht="110.4" x14ac:dyDescent="0.3">
      <c r="A17" s="31" t="s">
        <v>48</v>
      </c>
      <c r="B17" s="36">
        <v>237.9</v>
      </c>
      <c r="C17" s="36">
        <v>269.92333000000002</v>
      </c>
      <c r="D17" s="36"/>
      <c r="E17" s="36"/>
      <c r="F17" s="36"/>
      <c r="G17" s="36">
        <v>27.754999999999999</v>
      </c>
      <c r="H17" s="36"/>
      <c r="I17" s="36"/>
      <c r="J17" s="36">
        <v>56</v>
      </c>
      <c r="K17" s="36"/>
      <c r="L17" s="36"/>
      <c r="M17" s="36">
        <v>12.333780000000001</v>
      </c>
      <c r="N17" s="36"/>
      <c r="O17" s="36"/>
      <c r="P17" s="37">
        <v>603.91210999999998</v>
      </c>
      <c r="Q17" s="30"/>
      <c r="R17" s="30"/>
      <c r="S17" s="30"/>
      <c r="T17" s="30"/>
    </row>
    <row r="18" spans="1:20" ht="358.8" x14ac:dyDescent="0.3">
      <c r="A18" s="31" t="s">
        <v>49</v>
      </c>
      <c r="B18" s="36">
        <v>13000</v>
      </c>
      <c r="C18" s="36">
        <v>13365.383739999999</v>
      </c>
      <c r="D18" s="36">
        <v>2800</v>
      </c>
      <c r="E18" s="36">
        <v>2100</v>
      </c>
      <c r="F18" s="36">
        <v>350</v>
      </c>
      <c r="G18" s="36">
        <v>3235.3</v>
      </c>
      <c r="H18" s="36">
        <v>1133.87825</v>
      </c>
      <c r="I18" s="36">
        <v>172</v>
      </c>
      <c r="J18" s="36">
        <v>4850</v>
      </c>
      <c r="K18" s="36">
        <v>1633.3340000000001</v>
      </c>
      <c r="L18" s="36">
        <v>1500</v>
      </c>
      <c r="M18" s="36">
        <v>1700</v>
      </c>
      <c r="N18" s="36">
        <v>1530</v>
      </c>
      <c r="O18" s="36">
        <v>1750</v>
      </c>
      <c r="P18" s="37">
        <v>49119.895989999997</v>
      </c>
      <c r="Q18" s="30"/>
      <c r="R18" s="30"/>
      <c r="S18" s="30"/>
      <c r="T18" s="30"/>
    </row>
    <row r="19" spans="1:20" ht="179.4" x14ac:dyDescent="0.3">
      <c r="A19" s="31" t="s">
        <v>50</v>
      </c>
      <c r="B19" s="36">
        <v>495666.94383</v>
      </c>
      <c r="C19" s="36">
        <v>186895.96299999999</v>
      </c>
      <c r="D19" s="36">
        <v>43036.0645</v>
      </c>
      <c r="E19" s="36">
        <v>45761</v>
      </c>
      <c r="F19" s="36">
        <v>15941</v>
      </c>
      <c r="G19" s="36">
        <v>75517.569000000003</v>
      </c>
      <c r="H19" s="36">
        <v>20639.832999999999</v>
      </c>
      <c r="I19" s="36">
        <v>10043</v>
      </c>
      <c r="J19" s="36">
        <v>66431.899999999994</v>
      </c>
      <c r="K19" s="36">
        <v>19422.548999999999</v>
      </c>
      <c r="L19" s="36">
        <v>30100</v>
      </c>
      <c r="M19" s="36"/>
      <c r="N19" s="36">
        <v>43481.148000000001</v>
      </c>
      <c r="O19" s="36">
        <v>30348.171330000001</v>
      </c>
      <c r="P19" s="37">
        <v>1083285.14166</v>
      </c>
      <c r="Q19" s="30"/>
      <c r="R19" s="30"/>
      <c r="S19" s="30"/>
      <c r="T19" s="30"/>
    </row>
    <row r="20" spans="1:20" ht="110.4" x14ac:dyDescent="0.3">
      <c r="A20" s="31" t="s">
        <v>51</v>
      </c>
      <c r="B20" s="36">
        <v>10540</v>
      </c>
      <c r="C20" s="36">
        <v>4252.116</v>
      </c>
      <c r="D20" s="36">
        <v>205.48444000000001</v>
      </c>
      <c r="E20" s="36">
        <v>2100</v>
      </c>
      <c r="F20" s="36">
        <v>380</v>
      </c>
      <c r="G20" s="36">
        <v>2346.61</v>
      </c>
      <c r="H20" s="36">
        <v>250</v>
      </c>
      <c r="I20" s="36"/>
      <c r="J20" s="36">
        <v>1832.5</v>
      </c>
      <c r="K20" s="36">
        <v>850</v>
      </c>
      <c r="L20" s="36">
        <v>200</v>
      </c>
      <c r="M20" s="36">
        <v>1327</v>
      </c>
      <c r="N20" s="36">
        <v>621.875</v>
      </c>
      <c r="O20" s="36">
        <v>450</v>
      </c>
      <c r="P20" s="37">
        <v>25355.585439999999</v>
      </c>
      <c r="Q20" s="30"/>
      <c r="R20" s="30"/>
      <c r="S20" s="30"/>
      <c r="T20" s="30"/>
    </row>
    <row r="21" spans="1:20" ht="151.80000000000001" x14ac:dyDescent="0.3">
      <c r="A21" s="31" t="s">
        <v>52</v>
      </c>
      <c r="B21" s="36">
        <v>126.96695</v>
      </c>
      <c r="C21" s="36">
        <v>7.4474400000000003</v>
      </c>
      <c r="D21" s="36"/>
      <c r="E21" s="36"/>
      <c r="F21" s="36"/>
      <c r="G21" s="36"/>
      <c r="H21" s="36">
        <v>3.7250000000000001</v>
      </c>
      <c r="I21" s="36"/>
      <c r="J21" s="36">
        <v>7.4489999999999998</v>
      </c>
      <c r="K21" s="36">
        <v>4.0101599999999999</v>
      </c>
      <c r="L21" s="36"/>
      <c r="M21" s="36"/>
      <c r="N21" s="36"/>
      <c r="O21" s="36"/>
      <c r="P21" s="37">
        <v>149.59854999999999</v>
      </c>
      <c r="Q21" s="30"/>
      <c r="R21" s="30"/>
      <c r="S21" s="30"/>
      <c r="T21" s="30"/>
    </row>
    <row r="22" spans="1:20" ht="138" x14ac:dyDescent="0.3">
      <c r="A22" s="31" t="s">
        <v>53</v>
      </c>
      <c r="B22" s="36">
        <v>10326.85</v>
      </c>
      <c r="C22" s="36">
        <v>3161.7757999999999</v>
      </c>
      <c r="D22" s="36">
        <v>350</v>
      </c>
      <c r="E22" s="36">
        <v>316</v>
      </c>
      <c r="F22" s="36">
        <v>95</v>
      </c>
      <c r="G22" s="36">
        <v>371.28</v>
      </c>
      <c r="H22" s="36">
        <v>77.244</v>
      </c>
      <c r="I22" s="36">
        <v>30.1</v>
      </c>
      <c r="J22" s="36">
        <v>1706</v>
      </c>
      <c r="K22" s="36">
        <v>291.32499999999999</v>
      </c>
      <c r="L22" s="36">
        <v>400</v>
      </c>
      <c r="M22" s="36"/>
      <c r="N22" s="36">
        <v>261.8</v>
      </c>
      <c r="O22" s="36">
        <v>400.37633</v>
      </c>
      <c r="P22" s="37">
        <v>17787.751130000001</v>
      </c>
      <c r="Q22" s="30"/>
      <c r="R22" s="30"/>
      <c r="S22" s="30"/>
      <c r="T22" s="30"/>
    </row>
    <row r="23" spans="1:20" ht="138" x14ac:dyDescent="0.3">
      <c r="A23" s="31" t="s">
        <v>54</v>
      </c>
      <c r="B23" s="36">
        <v>169242.06898000001</v>
      </c>
      <c r="C23" s="36">
        <v>45837.796000000002</v>
      </c>
      <c r="D23" s="36">
        <v>13928.808000000001</v>
      </c>
      <c r="E23" s="36">
        <v>14820</v>
      </c>
      <c r="F23" s="36">
        <v>2645</v>
      </c>
      <c r="G23" s="36">
        <v>12270.5</v>
      </c>
      <c r="H23" s="36">
        <v>2841.0830000000001</v>
      </c>
      <c r="I23" s="36">
        <v>2007.4</v>
      </c>
      <c r="J23" s="36">
        <v>32226.2</v>
      </c>
      <c r="K23" s="36">
        <v>4645.6000000000004</v>
      </c>
      <c r="L23" s="36">
        <v>5549.4989999999998</v>
      </c>
      <c r="M23" s="36"/>
      <c r="N23" s="36">
        <v>8727.0248599999995</v>
      </c>
      <c r="O23" s="36">
        <v>6561.12</v>
      </c>
      <c r="P23" s="37">
        <v>321302.09983999998</v>
      </c>
      <c r="Q23" s="30"/>
      <c r="R23" s="30"/>
      <c r="S23" s="30"/>
      <c r="T23" s="30"/>
    </row>
    <row r="24" spans="1:20" ht="82.8" x14ac:dyDescent="0.3">
      <c r="A24" s="31" t="s">
        <v>55</v>
      </c>
      <c r="B24" s="36">
        <v>2539.9913999999999</v>
      </c>
      <c r="C24" s="36">
        <v>4371.75</v>
      </c>
      <c r="D24" s="36">
        <v>3281.5</v>
      </c>
      <c r="E24" s="36">
        <v>2736.4870000000001</v>
      </c>
      <c r="F24" s="36">
        <v>433.83</v>
      </c>
      <c r="G24" s="36">
        <v>4020</v>
      </c>
      <c r="H24" s="36">
        <v>168.48275000000001</v>
      </c>
      <c r="I24" s="36">
        <v>67</v>
      </c>
      <c r="J24" s="36">
        <v>1979.44606</v>
      </c>
      <c r="K24" s="36"/>
      <c r="L24" s="36">
        <v>250</v>
      </c>
      <c r="M24" s="36">
        <v>444.38</v>
      </c>
      <c r="N24" s="36">
        <v>1358.26043</v>
      </c>
      <c r="O24" s="36">
        <v>1950.0820000000001</v>
      </c>
      <c r="P24" s="37">
        <v>23601.209640000001</v>
      </c>
      <c r="Q24" s="30"/>
      <c r="R24" s="30"/>
      <c r="S24" s="30"/>
      <c r="T24" s="30"/>
    </row>
    <row r="25" spans="1:20" ht="110.4" x14ac:dyDescent="0.3">
      <c r="A25" s="31" t="s">
        <v>56</v>
      </c>
      <c r="B25" s="36">
        <v>8907.7425899999998</v>
      </c>
      <c r="C25" s="36">
        <v>2450.8049999999998</v>
      </c>
      <c r="D25" s="36">
        <v>498</v>
      </c>
      <c r="E25" s="36">
        <v>480</v>
      </c>
      <c r="F25" s="36">
        <v>75</v>
      </c>
      <c r="G25" s="36">
        <v>815.98500000000001</v>
      </c>
      <c r="H25" s="36">
        <v>305</v>
      </c>
      <c r="I25" s="36">
        <v>110</v>
      </c>
      <c r="J25" s="36">
        <v>378.6</v>
      </c>
      <c r="K25" s="36">
        <v>236.042</v>
      </c>
      <c r="L25" s="36">
        <v>150</v>
      </c>
      <c r="M25" s="36"/>
      <c r="N25" s="36">
        <v>382.71199999999999</v>
      </c>
      <c r="O25" s="36">
        <v>388.94117</v>
      </c>
      <c r="P25" s="37">
        <v>15178.82776</v>
      </c>
      <c r="Q25" s="30"/>
      <c r="R25" s="30"/>
      <c r="S25" s="30"/>
      <c r="T25" s="30"/>
    </row>
    <row r="26" spans="1:20" ht="82.8" x14ac:dyDescent="0.3">
      <c r="A26" s="31" t="s">
        <v>57</v>
      </c>
      <c r="B26" s="36">
        <v>1502.5262399999999</v>
      </c>
      <c r="C26" s="36">
        <v>1453.6</v>
      </c>
      <c r="D26" s="36">
        <v>217.381</v>
      </c>
      <c r="E26" s="36"/>
      <c r="F26" s="36"/>
      <c r="G26" s="36">
        <v>160</v>
      </c>
      <c r="H26" s="36"/>
      <c r="I26" s="36"/>
      <c r="J26" s="36">
        <v>192</v>
      </c>
      <c r="K26" s="36">
        <v>110.49167</v>
      </c>
      <c r="L26" s="36"/>
      <c r="M26" s="36"/>
      <c r="N26" s="36"/>
      <c r="O26" s="36"/>
      <c r="P26" s="37">
        <v>3635.9989099999998</v>
      </c>
      <c r="Q26" s="30"/>
      <c r="R26" s="30"/>
      <c r="S26" s="30"/>
      <c r="T26" s="30"/>
    </row>
    <row r="27" spans="1:20" ht="96.6" x14ac:dyDescent="0.3">
      <c r="A27" s="31" t="s">
        <v>58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v>1394.335</v>
      </c>
      <c r="O27" s="36">
        <v>427.2</v>
      </c>
      <c r="P27" s="37">
        <v>1821.5350000000001</v>
      </c>
      <c r="Q27" s="30"/>
      <c r="R27" s="30"/>
      <c r="S27" s="30"/>
      <c r="T27" s="30"/>
    </row>
    <row r="28" spans="1:20" ht="193.2" x14ac:dyDescent="0.3">
      <c r="A28" s="31" t="s">
        <v>59</v>
      </c>
      <c r="B28" s="36">
        <v>691</v>
      </c>
      <c r="C28" s="36">
        <v>173.5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>
        <v>864.5</v>
      </c>
      <c r="Q28" s="30"/>
      <c r="R28" s="30"/>
      <c r="S28" s="30"/>
      <c r="T28" s="30"/>
    </row>
    <row r="29" spans="1:20" ht="55.2" x14ac:dyDescent="0.3">
      <c r="A29" s="31" t="s">
        <v>60</v>
      </c>
      <c r="B29" s="36"/>
      <c r="C29" s="36"/>
      <c r="D29" s="36"/>
      <c r="E29" s="36">
        <v>2500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>
        <v>2500</v>
      </c>
      <c r="Q29" s="30"/>
      <c r="R29" s="30"/>
      <c r="S29" s="30"/>
      <c r="T29" s="30"/>
    </row>
    <row r="30" spans="1:20" ht="55.2" x14ac:dyDescent="0.3">
      <c r="A30" s="31" t="s">
        <v>61</v>
      </c>
      <c r="B30" s="36"/>
      <c r="C30" s="36"/>
      <c r="D30" s="36"/>
      <c r="E30" s="36"/>
      <c r="F30" s="36"/>
      <c r="G30" s="36"/>
      <c r="H30" s="36"/>
      <c r="I30" s="36"/>
      <c r="J30" s="36">
        <v>36167</v>
      </c>
      <c r="K30" s="36"/>
      <c r="L30" s="36"/>
      <c r="M30" s="36"/>
      <c r="N30" s="36"/>
      <c r="O30" s="36"/>
      <c r="P30" s="37">
        <v>36167</v>
      </c>
      <c r="Q30" s="30"/>
      <c r="R30" s="30"/>
      <c r="S30" s="30"/>
      <c r="T30" s="30"/>
    </row>
    <row r="31" spans="1:20" ht="82.8" x14ac:dyDescent="0.3">
      <c r="A31" s="31" t="s">
        <v>62</v>
      </c>
      <c r="B31" s="36">
        <v>7253.8427199999996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>
        <v>7253.8427199999996</v>
      </c>
      <c r="Q31" s="30"/>
      <c r="R31" s="30"/>
      <c r="S31" s="30"/>
      <c r="T31" s="30"/>
    </row>
    <row r="32" spans="1:20" ht="41.4" x14ac:dyDescent="0.3">
      <c r="A32" s="31" t="s">
        <v>63</v>
      </c>
      <c r="B32" s="36">
        <v>156.60681</v>
      </c>
      <c r="C32" s="36">
        <v>139.83785</v>
      </c>
      <c r="D32" s="36"/>
      <c r="E32" s="36"/>
      <c r="F32" s="36"/>
      <c r="G32" s="36">
        <v>27.967569999999998</v>
      </c>
      <c r="H32" s="36"/>
      <c r="I32" s="36"/>
      <c r="J32" s="36">
        <v>83.902709999999999</v>
      </c>
      <c r="K32" s="36"/>
      <c r="L32" s="36"/>
      <c r="M32" s="36"/>
      <c r="N32" s="36"/>
      <c r="O32" s="36">
        <v>27.967569999999998</v>
      </c>
      <c r="P32" s="37">
        <v>436.28251</v>
      </c>
      <c r="Q32" s="30"/>
      <c r="R32" s="30"/>
      <c r="S32" s="30"/>
      <c r="T32" s="30"/>
    </row>
    <row r="33" spans="1:20" ht="55.2" x14ac:dyDescent="0.3">
      <c r="A33" s="31" t="s">
        <v>64</v>
      </c>
      <c r="B33" s="36">
        <v>63203.41332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>
        <v>63203.41332</v>
      </c>
      <c r="Q33" s="30"/>
      <c r="R33" s="30"/>
      <c r="S33" s="30"/>
      <c r="T33" s="30"/>
    </row>
    <row r="34" spans="1:20" ht="55.2" x14ac:dyDescent="0.3">
      <c r="A34" s="31" t="s">
        <v>65</v>
      </c>
      <c r="B34" s="36"/>
      <c r="C34" s="36"/>
      <c r="D34" s="36">
        <v>128.83332999999999</v>
      </c>
      <c r="E34" s="36">
        <v>53.233330000000002</v>
      </c>
      <c r="F34" s="36">
        <v>22.283329999999999</v>
      </c>
      <c r="G34" s="36">
        <v>89.633330000000001</v>
      </c>
      <c r="H34" s="36">
        <v>37.075000000000003</v>
      </c>
      <c r="I34" s="36">
        <v>8.0749999999999993</v>
      </c>
      <c r="J34" s="36">
        <v>189.9</v>
      </c>
      <c r="K34" s="36">
        <v>25.425000000000001</v>
      </c>
      <c r="L34" s="36">
        <v>51.316670000000002</v>
      </c>
      <c r="M34" s="36">
        <v>53.8</v>
      </c>
      <c r="N34" s="36">
        <v>46.158329999999999</v>
      </c>
      <c r="O34" s="36">
        <v>19.350000000000001</v>
      </c>
      <c r="P34" s="37">
        <v>725.08331999999996</v>
      </c>
      <c r="Q34" s="30"/>
      <c r="R34" s="30"/>
      <c r="S34" s="30"/>
      <c r="T34" s="30"/>
    </row>
    <row r="35" spans="1:20" x14ac:dyDescent="0.3">
      <c r="A35" s="28" t="s">
        <v>66</v>
      </c>
      <c r="B35" s="37">
        <v>911792.26661000005</v>
      </c>
      <c r="C35" s="37">
        <v>471447.60373999999</v>
      </c>
      <c r="D35" s="37">
        <v>108860.84912</v>
      </c>
      <c r="E35" s="37">
        <v>93336.120330000005</v>
      </c>
      <c r="F35" s="37">
        <v>34921.213329999999</v>
      </c>
      <c r="G35" s="37">
        <v>152329.43325999999</v>
      </c>
      <c r="H35" s="37">
        <v>50657.447410000001</v>
      </c>
      <c r="I35" s="37">
        <v>23725.575000000001</v>
      </c>
      <c r="J35" s="37">
        <v>228210.34210000001</v>
      </c>
      <c r="K35" s="37">
        <v>46163.285900000003</v>
      </c>
      <c r="L35" s="37">
        <v>97524.623999999996</v>
      </c>
      <c r="M35" s="37">
        <v>34493.11378</v>
      </c>
      <c r="N35" s="37">
        <v>98373.36868</v>
      </c>
      <c r="O35" s="37">
        <v>92860.929369999998</v>
      </c>
      <c r="P35" s="37">
        <v>2444696.1726299999</v>
      </c>
      <c r="Q35" s="29"/>
      <c r="R35" s="29"/>
      <c r="S35" s="29"/>
      <c r="T35" s="29"/>
    </row>
  </sheetData>
  <pageMargins left="0.23622047244094491" right="0.2" top="0.34" bottom="0.28000000000000003" header="0.31496062992125984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2019-06-13T05:03:34Z</dcterms:modified>
</cp:coreProperties>
</file>