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ДЕЛ ВЫДАЧИ РАЗРЕШЕНИЙ\УЧЕТНЫЕ РАБОТЫ\ЗМУ 2020\формы по мониторингу\"/>
    </mc:Choice>
  </mc:AlternateContent>
  <bookViews>
    <workbookView xWindow="120" yWindow="105" windowWidth="14970" windowHeight="7650"/>
  </bookViews>
  <sheets>
    <sheet name="данные мониторинга" sheetId="5" r:id="rId1"/>
  </sheets>
  <calcPr calcId="152511"/>
</workbook>
</file>

<file path=xl/calcChain.xml><?xml version="1.0" encoding="utf-8"?>
<calcChain xmlns="http://schemas.openxmlformats.org/spreadsheetml/2006/main">
  <c r="S264" i="5" l="1"/>
  <c r="S6" i="5" l="1"/>
  <c r="S28" i="5"/>
  <c r="T142" i="5"/>
  <c r="T143" i="5"/>
  <c r="T144" i="5"/>
  <c r="T145" i="5"/>
  <c r="T146" i="5"/>
  <c r="T147" i="5"/>
  <c r="T148" i="5"/>
  <c r="T149" i="5"/>
  <c r="T150" i="5"/>
  <c r="T151" i="5"/>
  <c r="T152" i="5"/>
  <c r="T153" i="5"/>
  <c r="T154" i="5"/>
  <c r="T155" i="5"/>
  <c r="T156" i="5"/>
  <c r="T157" i="5"/>
  <c r="T158" i="5"/>
  <c r="T159" i="5"/>
  <c r="T160" i="5"/>
  <c r="T161" i="5"/>
  <c r="T162" i="5"/>
  <c r="T163" i="5"/>
  <c r="T164" i="5"/>
  <c r="T166" i="5"/>
  <c r="T168" i="5"/>
  <c r="T170" i="5"/>
  <c r="T171" i="5"/>
  <c r="T172" i="5"/>
  <c r="T173" i="5"/>
  <c r="T174" i="5"/>
  <c r="T175" i="5"/>
  <c r="T176" i="5"/>
  <c r="T177" i="5"/>
  <c r="T178" i="5"/>
  <c r="T179" i="5"/>
  <c r="T180" i="5"/>
  <c r="T181" i="5"/>
  <c r="T182" i="5"/>
  <c r="T183" i="5"/>
  <c r="T184" i="5"/>
  <c r="T185" i="5"/>
  <c r="T186" i="5"/>
  <c r="T187" i="5"/>
  <c r="T188" i="5"/>
  <c r="T189" i="5"/>
  <c r="T190" i="5"/>
  <c r="T191" i="5"/>
  <c r="T192" i="5"/>
  <c r="T193" i="5"/>
  <c r="T194" i="5"/>
  <c r="T195" i="5"/>
  <c r="T196" i="5"/>
  <c r="T197" i="5"/>
  <c r="T198" i="5"/>
  <c r="T199" i="5"/>
  <c r="T200" i="5"/>
  <c r="T201" i="5"/>
  <c r="T202" i="5"/>
  <c r="T203" i="5"/>
  <c r="T204" i="5"/>
  <c r="T205" i="5"/>
  <c r="T207" i="5"/>
  <c r="T208" i="5"/>
  <c r="T210" i="5"/>
  <c r="T211" i="5"/>
  <c r="T212" i="5"/>
  <c r="T213" i="5"/>
  <c r="T214" i="5"/>
  <c r="T215" i="5"/>
  <c r="T216" i="5"/>
  <c r="T217" i="5"/>
  <c r="T218" i="5"/>
  <c r="T219" i="5"/>
  <c r="T220" i="5"/>
  <c r="T221" i="5"/>
  <c r="T222" i="5"/>
  <c r="T223" i="5"/>
  <c r="T224" i="5"/>
  <c r="T226" i="5"/>
  <c r="T227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9" i="5"/>
  <c r="T31" i="5"/>
  <c r="T32" i="5"/>
  <c r="T33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J297" i="5" l="1"/>
  <c r="G7" i="5" l="1"/>
  <c r="G8" i="5"/>
  <c r="G168" i="5"/>
  <c r="G166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42" i="5"/>
  <c r="G140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16" i="5"/>
  <c r="G113" i="5"/>
  <c r="G114" i="5"/>
  <c r="G112" i="5"/>
  <c r="G110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87" i="5"/>
  <c r="G80" i="5"/>
  <c r="G81" i="5"/>
  <c r="G82" i="5"/>
  <c r="G83" i="5"/>
  <c r="G84" i="5"/>
  <c r="G85" i="5"/>
  <c r="G79" i="5"/>
  <c r="G77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35" i="5"/>
  <c r="G32" i="5"/>
  <c r="G33" i="5"/>
  <c r="G31" i="5"/>
  <c r="G29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170" i="5"/>
  <c r="G186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10" i="5"/>
  <c r="G207" i="5"/>
  <c r="G208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6" i="5"/>
  <c r="G227" i="5"/>
  <c r="G228" i="5"/>
  <c r="G229" i="5"/>
  <c r="G230" i="5"/>
  <c r="G232" i="5"/>
  <c r="G233" i="5"/>
  <c r="G234" i="5"/>
  <c r="G235" i="5"/>
  <c r="G236" i="5"/>
  <c r="G237" i="5"/>
  <c r="G238" i="5"/>
  <c r="G240" i="5"/>
  <c r="G241" i="5"/>
  <c r="G242" i="5"/>
  <c r="AW37" i="5" l="1"/>
  <c r="AK237" i="5" l="1"/>
  <c r="T87" i="5" l="1"/>
  <c r="T88" i="5"/>
  <c r="T90" i="5"/>
  <c r="T91" i="5"/>
  <c r="T95" i="5"/>
  <c r="T97" i="5"/>
  <c r="T98" i="5"/>
  <c r="T99" i="5"/>
  <c r="T100" i="5"/>
  <c r="T101" i="5"/>
  <c r="T102" i="5"/>
  <c r="T103" i="5"/>
  <c r="T104" i="5"/>
  <c r="T105" i="5"/>
  <c r="T106" i="5"/>
  <c r="T108" i="5"/>
  <c r="T112" i="5"/>
  <c r="T113" i="5"/>
  <c r="T89" i="5"/>
  <c r="T92" i="5"/>
  <c r="T93" i="5"/>
  <c r="T94" i="5"/>
  <c r="T96" i="5"/>
  <c r="T107" i="5"/>
  <c r="M265" i="5"/>
  <c r="M233" i="5"/>
  <c r="M315" i="5"/>
  <c r="M314" i="5"/>
  <c r="M313" i="5"/>
  <c r="M312" i="5"/>
  <c r="M311" i="5"/>
  <c r="M310" i="5"/>
  <c r="M308" i="5"/>
  <c r="M307" i="5"/>
  <c r="M306" i="5"/>
  <c r="M305" i="5"/>
  <c r="M304" i="5"/>
  <c r="M303" i="5"/>
  <c r="M302" i="5"/>
  <c r="M301" i="5"/>
  <c r="M300" i="5"/>
  <c r="M299" i="5"/>
  <c r="M298" i="5"/>
  <c r="M297" i="5"/>
  <c r="M296" i="5"/>
  <c r="M295" i="5"/>
  <c r="M294" i="5"/>
  <c r="M293" i="5"/>
  <c r="M292" i="5"/>
  <c r="M291" i="5"/>
  <c r="M290" i="5"/>
  <c r="M289" i="5"/>
  <c r="M288" i="5"/>
  <c r="M287" i="5"/>
  <c r="M286" i="5"/>
  <c r="M285" i="5"/>
  <c r="M284" i="5"/>
  <c r="M283" i="5"/>
  <c r="M282" i="5"/>
  <c r="M281" i="5"/>
  <c r="M280" i="5"/>
  <c r="M279" i="5"/>
  <c r="M278" i="5"/>
  <c r="M277" i="5"/>
  <c r="M276" i="5"/>
  <c r="M275" i="5"/>
  <c r="M274" i="5"/>
  <c r="M273" i="5"/>
  <c r="M272" i="5"/>
  <c r="M271" i="5"/>
  <c r="M270" i="5"/>
  <c r="M269" i="5"/>
  <c r="M268" i="5"/>
  <c r="M267" i="5"/>
  <c r="M266" i="5"/>
  <c r="M263" i="5"/>
  <c r="M262" i="5"/>
  <c r="M261" i="5"/>
  <c r="M260" i="5"/>
  <c r="M259" i="5"/>
  <c r="M258" i="5"/>
  <c r="M257" i="5"/>
  <c r="M256" i="5"/>
  <c r="M255" i="5"/>
  <c r="M254" i="5"/>
  <c r="M253" i="5"/>
  <c r="M252" i="5"/>
  <c r="M250" i="5"/>
  <c r="M249" i="5"/>
  <c r="M248" i="5"/>
  <c r="M247" i="5"/>
  <c r="M246" i="5"/>
  <c r="M245" i="5"/>
  <c r="M244" i="5"/>
  <c r="M242" i="5"/>
  <c r="M241" i="5"/>
  <c r="M240" i="5"/>
  <c r="M238" i="5"/>
  <c r="M237" i="5"/>
  <c r="M236" i="5"/>
  <c r="M235" i="5"/>
  <c r="M234" i="5"/>
  <c r="M232" i="5"/>
  <c r="M230" i="5"/>
  <c r="M229" i="5"/>
  <c r="M228" i="5"/>
  <c r="M227" i="5"/>
  <c r="M226" i="5"/>
  <c r="M225" i="5" s="1"/>
  <c r="M224" i="5"/>
  <c r="M223" i="5"/>
  <c r="M222" i="5"/>
  <c r="M221" i="5"/>
  <c r="M220" i="5"/>
  <c r="M219" i="5"/>
  <c r="M218" i="5"/>
  <c r="M217" i="5"/>
  <c r="M216" i="5"/>
  <c r="M215" i="5"/>
  <c r="M214" i="5"/>
  <c r="M213" i="5"/>
  <c r="M212" i="5"/>
  <c r="M211" i="5"/>
  <c r="M210" i="5"/>
  <c r="M208" i="5"/>
  <c r="M207" i="5"/>
  <c r="M206" i="5" s="1"/>
  <c r="M205" i="5"/>
  <c r="M204" i="5"/>
  <c r="M203" i="5"/>
  <c r="M202" i="5"/>
  <c r="M201" i="5"/>
  <c r="M200" i="5"/>
  <c r="M199" i="5"/>
  <c r="M198" i="5"/>
  <c r="M197" i="5"/>
  <c r="M196" i="5"/>
  <c r="M195" i="5"/>
  <c r="M194" i="5"/>
  <c r="M193" i="5"/>
  <c r="M192" i="5"/>
  <c r="M191" i="5"/>
  <c r="M190" i="5"/>
  <c r="M189" i="5"/>
  <c r="M188" i="5"/>
  <c r="M187" i="5"/>
  <c r="M186" i="5"/>
  <c r="M185" i="5"/>
  <c r="M184" i="5"/>
  <c r="M183" i="5"/>
  <c r="M182" i="5"/>
  <c r="M181" i="5"/>
  <c r="M180" i="5"/>
  <c r="M179" i="5"/>
  <c r="M178" i="5"/>
  <c r="M177" i="5"/>
  <c r="M176" i="5"/>
  <c r="M175" i="5"/>
  <c r="M174" i="5"/>
  <c r="M173" i="5"/>
  <c r="M172" i="5"/>
  <c r="M171" i="5"/>
  <c r="M170" i="5"/>
  <c r="M168" i="5"/>
  <c r="M167" i="5" s="1"/>
  <c r="M166" i="5"/>
  <c r="M165" i="5" s="1"/>
  <c r="M164" i="5"/>
  <c r="M163" i="5"/>
  <c r="M162" i="5"/>
  <c r="M161" i="5"/>
  <c r="M160" i="5"/>
  <c r="M159" i="5"/>
  <c r="M158" i="5"/>
  <c r="M157" i="5"/>
  <c r="M156" i="5"/>
  <c r="M155" i="5"/>
  <c r="M154" i="5"/>
  <c r="M153" i="5"/>
  <c r="M152" i="5"/>
  <c r="M151" i="5"/>
  <c r="M150" i="5"/>
  <c r="M149" i="5"/>
  <c r="M148" i="5"/>
  <c r="M147" i="5"/>
  <c r="M146" i="5"/>
  <c r="M145" i="5"/>
  <c r="M144" i="5"/>
  <c r="M143" i="5"/>
  <c r="M142" i="5"/>
  <c r="M140" i="5"/>
  <c r="M139" i="5" s="1"/>
  <c r="M138" i="5"/>
  <c r="M137" i="5"/>
  <c r="M136" i="5"/>
  <c r="M135" i="5"/>
  <c r="M134" i="5"/>
  <c r="M133" i="5"/>
  <c r="M132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9" i="5"/>
  <c r="M118" i="5"/>
  <c r="M117" i="5"/>
  <c r="M116" i="5"/>
  <c r="M114" i="5"/>
  <c r="M113" i="5"/>
  <c r="M112" i="5"/>
  <c r="M110" i="5"/>
  <c r="M109" i="5" s="1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5" i="5"/>
  <c r="M84" i="5"/>
  <c r="M83" i="5"/>
  <c r="M82" i="5"/>
  <c r="M81" i="5"/>
  <c r="M80" i="5"/>
  <c r="M79" i="5"/>
  <c r="M77" i="5"/>
  <c r="M76" i="5" s="1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3" i="5"/>
  <c r="M32" i="5"/>
  <c r="M31" i="5"/>
  <c r="M29" i="5"/>
  <c r="M28" i="5" s="1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30" i="5" l="1"/>
  <c r="M111" i="5"/>
  <c r="M309" i="5"/>
  <c r="M264" i="5"/>
  <c r="M251" i="5"/>
  <c r="M239" i="5"/>
  <c r="M231" i="5" s="1"/>
  <c r="M169" i="5"/>
  <c r="M115" i="5"/>
  <c r="M78" i="5"/>
  <c r="M6" i="5"/>
  <c r="M141" i="5"/>
  <c r="M209" i="5"/>
  <c r="M86" i="5" l="1"/>
  <c r="M243" i="5"/>
  <c r="M34" i="5"/>
  <c r="M316" i="5" l="1"/>
  <c r="AZ250" i="5" l="1"/>
  <c r="AW250" i="5"/>
  <c r="AU250" i="5"/>
  <c r="AQ250" i="5"/>
  <c r="AN250" i="5"/>
  <c r="AK250" i="5"/>
  <c r="AH250" i="5"/>
  <c r="AE250" i="5"/>
  <c r="AB250" i="5"/>
  <c r="Y250" i="5"/>
  <c r="V250" i="5"/>
  <c r="T250" i="5"/>
  <c r="Q250" i="5"/>
  <c r="J250" i="5"/>
  <c r="G250" i="5"/>
  <c r="AZ263" i="5"/>
  <c r="AW263" i="5"/>
  <c r="AU263" i="5"/>
  <c r="AQ263" i="5"/>
  <c r="AN263" i="5"/>
  <c r="AK263" i="5"/>
  <c r="AH263" i="5"/>
  <c r="AE263" i="5"/>
  <c r="AB263" i="5"/>
  <c r="Y263" i="5"/>
  <c r="V263" i="5"/>
  <c r="T263" i="5"/>
  <c r="Q263" i="5"/>
  <c r="J263" i="5"/>
  <c r="G263" i="5"/>
  <c r="AZ262" i="5"/>
  <c r="AW262" i="5"/>
  <c r="AU262" i="5"/>
  <c r="AQ262" i="5"/>
  <c r="AN262" i="5"/>
  <c r="AK262" i="5"/>
  <c r="AH262" i="5"/>
  <c r="AE262" i="5"/>
  <c r="AB262" i="5"/>
  <c r="Y262" i="5"/>
  <c r="V262" i="5"/>
  <c r="T262" i="5"/>
  <c r="Q262" i="5"/>
  <c r="J262" i="5"/>
  <c r="G262" i="5"/>
  <c r="AZ308" i="5"/>
  <c r="AW308" i="5"/>
  <c r="AU308" i="5"/>
  <c r="AQ308" i="5"/>
  <c r="AN308" i="5"/>
  <c r="AK308" i="5"/>
  <c r="AH308" i="5"/>
  <c r="AE308" i="5"/>
  <c r="AB308" i="5"/>
  <c r="Y308" i="5"/>
  <c r="V308" i="5"/>
  <c r="T308" i="5"/>
  <c r="Q308" i="5"/>
  <c r="J308" i="5"/>
  <c r="G308" i="5"/>
  <c r="AZ305" i="5"/>
  <c r="AW305" i="5"/>
  <c r="AU305" i="5"/>
  <c r="AQ305" i="5"/>
  <c r="AN305" i="5"/>
  <c r="AK305" i="5"/>
  <c r="AH305" i="5"/>
  <c r="AE305" i="5"/>
  <c r="AB305" i="5"/>
  <c r="Y305" i="5"/>
  <c r="V305" i="5"/>
  <c r="T305" i="5"/>
  <c r="Q305" i="5"/>
  <c r="J305" i="5"/>
  <c r="G305" i="5"/>
  <c r="AZ289" i="5"/>
  <c r="AW289" i="5"/>
  <c r="AU289" i="5"/>
  <c r="AQ289" i="5"/>
  <c r="AN289" i="5"/>
  <c r="AK289" i="5"/>
  <c r="AH289" i="5"/>
  <c r="AE289" i="5"/>
  <c r="AB289" i="5"/>
  <c r="Y289" i="5"/>
  <c r="V289" i="5"/>
  <c r="T289" i="5"/>
  <c r="Q289" i="5"/>
  <c r="J289" i="5"/>
  <c r="G289" i="5"/>
  <c r="AZ248" i="5"/>
  <c r="AW248" i="5"/>
  <c r="AU248" i="5"/>
  <c r="AQ248" i="5"/>
  <c r="AN248" i="5"/>
  <c r="AK248" i="5"/>
  <c r="AH248" i="5"/>
  <c r="AE248" i="5"/>
  <c r="AB248" i="5"/>
  <c r="Y248" i="5"/>
  <c r="V248" i="5"/>
  <c r="T248" i="5"/>
  <c r="Q248" i="5"/>
  <c r="J248" i="5"/>
  <c r="G248" i="5"/>
  <c r="E248" i="5"/>
  <c r="P109" i="5"/>
  <c r="P111" i="5"/>
  <c r="P139" i="5"/>
  <c r="P115" i="5" s="1"/>
  <c r="AZ307" i="5" l="1"/>
  <c r="AW307" i="5"/>
  <c r="AU307" i="5"/>
  <c r="AQ307" i="5"/>
  <c r="AN307" i="5"/>
  <c r="AK307" i="5"/>
  <c r="AH307" i="5"/>
  <c r="AE307" i="5"/>
  <c r="AB307" i="5"/>
  <c r="Y307" i="5"/>
  <c r="V307" i="5"/>
  <c r="T307" i="5"/>
  <c r="Q307" i="5"/>
  <c r="J307" i="5"/>
  <c r="G307" i="5"/>
  <c r="E307" i="5"/>
  <c r="AZ306" i="5"/>
  <c r="AW306" i="5"/>
  <c r="AU306" i="5"/>
  <c r="AQ306" i="5"/>
  <c r="AN306" i="5"/>
  <c r="AK306" i="5"/>
  <c r="AH306" i="5"/>
  <c r="AE306" i="5"/>
  <c r="AB306" i="5"/>
  <c r="Y306" i="5"/>
  <c r="V306" i="5"/>
  <c r="T306" i="5"/>
  <c r="Q306" i="5"/>
  <c r="J306" i="5"/>
  <c r="G306" i="5"/>
  <c r="AZ249" i="5"/>
  <c r="AW249" i="5"/>
  <c r="AU249" i="5"/>
  <c r="AQ249" i="5"/>
  <c r="AN249" i="5"/>
  <c r="AK249" i="5"/>
  <c r="AH249" i="5"/>
  <c r="AE249" i="5"/>
  <c r="AB249" i="5"/>
  <c r="Y249" i="5"/>
  <c r="V249" i="5"/>
  <c r="T249" i="5"/>
  <c r="Q249" i="5"/>
  <c r="J249" i="5"/>
  <c r="G249" i="5"/>
  <c r="E32" i="5"/>
  <c r="J32" i="5"/>
  <c r="Q32" i="5"/>
  <c r="V32" i="5"/>
  <c r="Y32" i="5"/>
  <c r="AE32" i="5"/>
  <c r="AH32" i="5"/>
  <c r="AK32" i="5"/>
  <c r="AN32" i="5"/>
  <c r="AQ32" i="5"/>
  <c r="AU32" i="5"/>
  <c r="AW32" i="5"/>
  <c r="AZ32" i="5"/>
  <c r="O30" i="5"/>
  <c r="AZ74" i="5" l="1"/>
  <c r="X309" i="5" l="1"/>
  <c r="X264" i="5" s="1"/>
  <c r="X251" i="5"/>
  <c r="X243" i="5" s="1"/>
  <c r="X239" i="5"/>
  <c r="X231" i="5"/>
  <c r="X225" i="5"/>
  <c r="X209" i="5"/>
  <c r="X206" i="5"/>
  <c r="X169" i="5" s="1"/>
  <c r="X167" i="5"/>
  <c r="X165" i="5"/>
  <c r="X139" i="5"/>
  <c r="X115" i="5" s="1"/>
  <c r="X111" i="5"/>
  <c r="X86" i="5" s="1"/>
  <c r="X109" i="5"/>
  <c r="X78" i="5"/>
  <c r="X76" i="5"/>
  <c r="X34" i="5"/>
  <c r="X30" i="5"/>
  <c r="X28" i="5"/>
  <c r="X141" i="5" l="1"/>
  <c r="X6" i="5"/>
  <c r="AW240" i="5"/>
  <c r="AW241" i="5"/>
  <c r="U30" i="5"/>
  <c r="U28" i="5"/>
  <c r="G315" i="5"/>
  <c r="G314" i="5"/>
  <c r="G313" i="5"/>
  <c r="G312" i="5"/>
  <c r="G311" i="5"/>
  <c r="G310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1" i="5"/>
  <c r="G260" i="5"/>
  <c r="G259" i="5"/>
  <c r="G258" i="5"/>
  <c r="G257" i="5"/>
  <c r="G256" i="5"/>
  <c r="G255" i="5"/>
  <c r="G254" i="5"/>
  <c r="G253" i="5"/>
  <c r="G252" i="5"/>
  <c r="G247" i="5"/>
  <c r="G246" i="5"/>
  <c r="G245" i="5"/>
  <c r="G244" i="5"/>
  <c r="G167" i="5"/>
  <c r="G165" i="5"/>
  <c r="G139" i="5"/>
  <c r="G109" i="5"/>
  <c r="G76" i="5"/>
  <c r="G28" i="5"/>
  <c r="D30" i="5"/>
  <c r="AZ315" i="5"/>
  <c r="AZ314" i="5"/>
  <c r="AZ313" i="5"/>
  <c r="AZ312" i="5"/>
  <c r="AZ311" i="5"/>
  <c r="AZ310" i="5"/>
  <c r="AY309" i="5"/>
  <c r="AY264" i="5" s="1"/>
  <c r="AZ304" i="5"/>
  <c r="AZ303" i="5"/>
  <c r="AZ302" i="5"/>
  <c r="AZ301" i="5"/>
  <c r="AZ300" i="5"/>
  <c r="AZ299" i="5"/>
  <c r="AZ298" i="5"/>
  <c r="AZ297" i="5"/>
  <c r="AZ296" i="5"/>
  <c r="AZ295" i="5"/>
  <c r="AZ294" i="5"/>
  <c r="AZ293" i="5"/>
  <c r="AZ292" i="5"/>
  <c r="AZ291" i="5"/>
  <c r="AZ290" i="5"/>
  <c r="AZ288" i="5"/>
  <c r="AZ287" i="5"/>
  <c r="AZ286" i="5"/>
  <c r="AZ285" i="5"/>
  <c r="AZ284" i="5"/>
  <c r="AZ283" i="5"/>
  <c r="AZ282" i="5"/>
  <c r="AZ281" i="5"/>
  <c r="AZ280" i="5"/>
  <c r="AZ279" i="5"/>
  <c r="AZ278" i="5"/>
  <c r="AZ277" i="5"/>
  <c r="AZ276" i="5"/>
  <c r="AZ275" i="5"/>
  <c r="AZ274" i="5"/>
  <c r="AZ273" i="5"/>
  <c r="AZ272" i="5"/>
  <c r="AZ271" i="5"/>
  <c r="AZ270" i="5"/>
  <c r="AZ269" i="5"/>
  <c r="AZ268" i="5"/>
  <c r="AZ267" i="5"/>
  <c r="AZ266" i="5"/>
  <c r="AZ265" i="5"/>
  <c r="AZ261" i="5"/>
  <c r="AZ260" i="5"/>
  <c r="AZ259" i="5"/>
  <c r="AZ258" i="5"/>
  <c r="AZ257" i="5"/>
  <c r="AZ256" i="5"/>
  <c r="AZ255" i="5"/>
  <c r="AZ254" i="5"/>
  <c r="AZ253" i="5"/>
  <c r="AZ252" i="5"/>
  <c r="AY251" i="5"/>
  <c r="AY243" i="5" s="1"/>
  <c r="AZ247" i="5"/>
  <c r="AZ246" i="5"/>
  <c r="AZ245" i="5"/>
  <c r="AZ244" i="5"/>
  <c r="AZ242" i="5"/>
  <c r="AZ241" i="5"/>
  <c r="AZ240" i="5"/>
  <c r="AY239" i="5"/>
  <c r="AY231" i="5" s="1"/>
  <c r="AZ238" i="5"/>
  <c r="AZ237" i="5"/>
  <c r="AZ236" i="5"/>
  <c r="AZ235" i="5"/>
  <c r="AZ234" i="5"/>
  <c r="AZ233" i="5"/>
  <c r="AZ232" i="5"/>
  <c r="AZ230" i="5"/>
  <c r="AZ229" i="5"/>
  <c r="AZ228" i="5"/>
  <c r="AZ227" i="5"/>
  <c r="AZ226" i="5"/>
  <c r="AY225" i="5"/>
  <c r="AY209" i="5" s="1"/>
  <c r="AZ224" i="5"/>
  <c r="AZ223" i="5"/>
  <c r="AZ222" i="5"/>
  <c r="AZ221" i="5"/>
  <c r="AZ220" i="5"/>
  <c r="AZ219" i="5"/>
  <c r="AZ218" i="5"/>
  <c r="AZ217" i="5"/>
  <c r="AZ216" i="5"/>
  <c r="AZ215" i="5"/>
  <c r="AZ214" i="5"/>
  <c r="AZ213" i="5"/>
  <c r="AZ212" i="5"/>
  <c r="AZ211" i="5"/>
  <c r="AZ210" i="5"/>
  <c r="AZ208" i="5"/>
  <c r="AZ207" i="5"/>
  <c r="AY206" i="5"/>
  <c r="AY169" i="5" s="1"/>
  <c r="AZ205" i="5"/>
  <c r="AZ204" i="5"/>
  <c r="AZ203" i="5"/>
  <c r="AZ202" i="5"/>
  <c r="AZ201" i="5"/>
  <c r="AZ200" i="5"/>
  <c r="AZ199" i="5"/>
  <c r="AZ198" i="5"/>
  <c r="AZ197" i="5"/>
  <c r="AZ196" i="5"/>
  <c r="AZ195" i="5"/>
  <c r="AZ194" i="5"/>
  <c r="AZ193" i="5"/>
  <c r="AZ192" i="5"/>
  <c r="AZ191" i="5"/>
  <c r="AZ190" i="5"/>
  <c r="AZ189" i="5"/>
  <c r="AZ188" i="5"/>
  <c r="AZ187" i="5"/>
  <c r="AZ186" i="5"/>
  <c r="AZ185" i="5"/>
  <c r="AZ184" i="5"/>
  <c r="AZ183" i="5"/>
  <c r="AZ182" i="5"/>
  <c r="AZ181" i="5"/>
  <c r="AZ180" i="5"/>
  <c r="AZ179" i="5"/>
  <c r="AZ178" i="5"/>
  <c r="AZ177" i="5"/>
  <c r="AZ176" i="5"/>
  <c r="AZ175" i="5"/>
  <c r="AZ174" i="5"/>
  <c r="AZ173" i="5"/>
  <c r="AZ172" i="5"/>
  <c r="AZ171" i="5"/>
  <c r="AZ170" i="5"/>
  <c r="AZ168" i="5"/>
  <c r="AZ167" i="5" s="1"/>
  <c r="AY167" i="5"/>
  <c r="AZ166" i="5"/>
  <c r="AZ165" i="5" s="1"/>
  <c r="AY165" i="5"/>
  <c r="AZ164" i="5"/>
  <c r="AZ163" i="5"/>
  <c r="AZ162" i="5"/>
  <c r="AZ161" i="5"/>
  <c r="AZ160" i="5"/>
  <c r="AZ159" i="5"/>
  <c r="AZ158" i="5"/>
  <c r="AZ157" i="5"/>
  <c r="AZ156" i="5"/>
  <c r="AZ155" i="5"/>
  <c r="AZ154" i="5"/>
  <c r="AZ153" i="5"/>
  <c r="AZ152" i="5"/>
  <c r="AZ151" i="5"/>
  <c r="AZ150" i="5"/>
  <c r="AZ149" i="5"/>
  <c r="AZ148" i="5"/>
  <c r="AZ147" i="5"/>
  <c r="AZ146" i="5"/>
  <c r="AZ145" i="5"/>
  <c r="AZ144" i="5"/>
  <c r="AZ143" i="5"/>
  <c r="AZ142" i="5"/>
  <c r="AZ140" i="5"/>
  <c r="AZ139" i="5" s="1"/>
  <c r="AY139" i="5"/>
  <c r="AY115" i="5" s="1"/>
  <c r="AZ138" i="5"/>
  <c r="AZ137" i="5"/>
  <c r="AZ136" i="5"/>
  <c r="AZ135" i="5"/>
  <c r="AZ134" i="5"/>
  <c r="AZ133" i="5"/>
  <c r="AZ132" i="5"/>
  <c r="AZ131" i="5"/>
  <c r="AZ130" i="5"/>
  <c r="AZ129" i="5"/>
  <c r="AZ128" i="5"/>
  <c r="AZ127" i="5"/>
  <c r="AZ126" i="5"/>
  <c r="AZ125" i="5"/>
  <c r="AZ124" i="5"/>
  <c r="AZ123" i="5"/>
  <c r="AZ122" i="5"/>
  <c r="AZ121" i="5"/>
  <c r="AZ120" i="5"/>
  <c r="AZ119" i="5"/>
  <c r="AZ118" i="5"/>
  <c r="AZ117" i="5"/>
  <c r="AZ116" i="5"/>
  <c r="AZ114" i="5"/>
  <c r="AZ113" i="5"/>
  <c r="AZ112" i="5"/>
  <c r="AY111" i="5"/>
  <c r="AZ110" i="5"/>
  <c r="AZ109" i="5" s="1"/>
  <c r="AY109" i="5"/>
  <c r="AZ108" i="5"/>
  <c r="AZ107" i="5"/>
  <c r="AZ106" i="5"/>
  <c r="AZ105" i="5"/>
  <c r="AZ104" i="5"/>
  <c r="AZ103" i="5"/>
  <c r="AZ102" i="5"/>
  <c r="AZ101" i="5"/>
  <c r="AZ100" i="5"/>
  <c r="AZ99" i="5"/>
  <c r="AZ98" i="5"/>
  <c r="AZ97" i="5"/>
  <c r="AZ96" i="5"/>
  <c r="AZ95" i="5"/>
  <c r="AZ94" i="5"/>
  <c r="AZ93" i="5"/>
  <c r="AZ92" i="5"/>
  <c r="AZ91" i="5"/>
  <c r="AZ90" i="5"/>
  <c r="AZ89" i="5"/>
  <c r="AZ88" i="5"/>
  <c r="AZ87" i="5"/>
  <c r="AZ85" i="5"/>
  <c r="AZ84" i="5"/>
  <c r="AZ83" i="5"/>
  <c r="AZ82" i="5"/>
  <c r="AZ81" i="5"/>
  <c r="AZ80" i="5"/>
  <c r="AZ79" i="5"/>
  <c r="AY78" i="5"/>
  <c r="AZ77" i="5"/>
  <c r="AZ76" i="5" s="1"/>
  <c r="AY76" i="5"/>
  <c r="AZ75" i="5"/>
  <c r="AZ73" i="5"/>
  <c r="AZ72" i="5"/>
  <c r="AZ71" i="5"/>
  <c r="AZ70" i="5"/>
  <c r="AZ69" i="5"/>
  <c r="AZ68" i="5"/>
  <c r="AZ67" i="5"/>
  <c r="AZ66" i="5"/>
  <c r="AZ65" i="5"/>
  <c r="AZ64" i="5"/>
  <c r="AZ63" i="5"/>
  <c r="AZ62" i="5"/>
  <c r="AZ61" i="5"/>
  <c r="AZ60" i="5"/>
  <c r="AZ59" i="5"/>
  <c r="AZ58" i="5"/>
  <c r="AZ57" i="5"/>
  <c r="AZ56" i="5"/>
  <c r="AZ55" i="5"/>
  <c r="AZ54" i="5"/>
  <c r="AZ53" i="5"/>
  <c r="AZ52" i="5"/>
  <c r="AZ51" i="5"/>
  <c r="AZ50" i="5"/>
  <c r="AZ49" i="5"/>
  <c r="AZ48" i="5"/>
  <c r="AZ47" i="5"/>
  <c r="AZ46" i="5"/>
  <c r="AZ45" i="5"/>
  <c r="AZ44" i="5"/>
  <c r="AZ43" i="5"/>
  <c r="AZ42" i="5"/>
  <c r="AZ41" i="5"/>
  <c r="AZ40" i="5"/>
  <c r="AZ39" i="5"/>
  <c r="AZ38" i="5"/>
  <c r="AZ37" i="5"/>
  <c r="AZ36" i="5"/>
  <c r="AZ35" i="5"/>
  <c r="AZ33" i="5"/>
  <c r="AZ31" i="5"/>
  <c r="AY30" i="5"/>
  <c r="AZ29" i="5"/>
  <c r="AZ28" i="5" s="1"/>
  <c r="AY28" i="5"/>
  <c r="AZ27" i="5"/>
  <c r="AZ26" i="5"/>
  <c r="AZ25" i="5"/>
  <c r="AZ24" i="5"/>
  <c r="AZ23" i="5"/>
  <c r="AZ22" i="5"/>
  <c r="AZ21" i="5"/>
  <c r="AZ20" i="5"/>
  <c r="AZ19" i="5"/>
  <c r="AZ18" i="5"/>
  <c r="AZ17" i="5"/>
  <c r="AZ16" i="5"/>
  <c r="AZ15" i="5"/>
  <c r="AZ14" i="5"/>
  <c r="AZ13" i="5"/>
  <c r="AZ12" i="5"/>
  <c r="AZ11" i="5"/>
  <c r="AZ10" i="5"/>
  <c r="AZ9" i="5"/>
  <c r="AZ8" i="5"/>
  <c r="AZ7" i="5"/>
  <c r="AW315" i="5"/>
  <c r="AW314" i="5"/>
  <c r="AW313" i="5"/>
  <c r="AW312" i="5"/>
  <c r="AW311" i="5"/>
  <c r="AW310" i="5"/>
  <c r="AV309" i="5"/>
  <c r="AV264" i="5" s="1"/>
  <c r="AW304" i="5"/>
  <c r="AW303" i="5"/>
  <c r="AW302" i="5"/>
  <c r="AW301" i="5"/>
  <c r="AW300" i="5"/>
  <c r="AW299" i="5"/>
  <c r="AW298" i="5"/>
  <c r="AW297" i="5"/>
  <c r="AW296" i="5"/>
  <c r="AW295" i="5"/>
  <c r="AW294" i="5"/>
  <c r="AW293" i="5"/>
  <c r="AW292" i="5"/>
  <c r="AW291" i="5"/>
  <c r="AW290" i="5"/>
  <c r="AW288" i="5"/>
  <c r="AW287" i="5"/>
  <c r="AW286" i="5"/>
  <c r="AW285" i="5"/>
  <c r="AW284" i="5"/>
  <c r="AW283" i="5"/>
  <c r="AW282" i="5"/>
  <c r="AW281" i="5"/>
  <c r="AW280" i="5"/>
  <c r="AW279" i="5"/>
  <c r="AW278" i="5"/>
  <c r="AW277" i="5"/>
  <c r="AW276" i="5"/>
  <c r="AW275" i="5"/>
  <c r="AW274" i="5"/>
  <c r="AW273" i="5"/>
  <c r="AW272" i="5"/>
  <c r="AW271" i="5"/>
  <c r="AW270" i="5"/>
  <c r="AW269" i="5"/>
  <c r="AW268" i="5"/>
  <c r="AW267" i="5"/>
  <c r="AW266" i="5"/>
  <c r="AW265" i="5"/>
  <c r="AW261" i="5"/>
  <c r="AW260" i="5"/>
  <c r="AW259" i="5"/>
  <c r="AW258" i="5"/>
  <c r="AW257" i="5"/>
  <c r="AW256" i="5"/>
  <c r="AW255" i="5"/>
  <c r="AW254" i="5"/>
  <c r="AW253" i="5"/>
  <c r="AW252" i="5"/>
  <c r="AV251" i="5"/>
  <c r="AV243" i="5" s="1"/>
  <c r="AW247" i="5"/>
  <c r="AW246" i="5"/>
  <c r="AW245" i="5"/>
  <c r="AW244" i="5"/>
  <c r="AW242" i="5"/>
  <c r="AV239" i="5"/>
  <c r="AV231" i="5" s="1"/>
  <c r="AW238" i="5"/>
  <c r="AW237" i="5"/>
  <c r="AW236" i="5"/>
  <c r="AW235" i="5"/>
  <c r="AW234" i="5"/>
  <c r="AW233" i="5"/>
  <c r="AW232" i="5"/>
  <c r="AW230" i="5"/>
  <c r="AW229" i="5"/>
  <c r="AW228" i="5"/>
  <c r="AW227" i="5"/>
  <c r="AW226" i="5"/>
  <c r="AV225" i="5"/>
  <c r="AV209" i="5" s="1"/>
  <c r="AW224" i="5"/>
  <c r="AW223" i="5"/>
  <c r="AW222" i="5"/>
  <c r="AW221" i="5"/>
  <c r="AW220" i="5"/>
  <c r="AW219" i="5"/>
  <c r="AW218" i="5"/>
  <c r="AW217" i="5"/>
  <c r="AW216" i="5"/>
  <c r="AW215" i="5"/>
  <c r="AW214" i="5"/>
  <c r="AW213" i="5"/>
  <c r="AW212" i="5"/>
  <c r="AW211" i="5"/>
  <c r="AW210" i="5"/>
  <c r="AW208" i="5"/>
  <c r="AW207" i="5"/>
  <c r="AV206" i="5"/>
  <c r="AV169" i="5" s="1"/>
  <c r="AW205" i="5"/>
  <c r="AW204" i="5"/>
  <c r="AW203" i="5"/>
  <c r="AW202" i="5"/>
  <c r="AW201" i="5"/>
  <c r="AW200" i="5"/>
  <c r="AW199" i="5"/>
  <c r="AW198" i="5"/>
  <c r="AW197" i="5"/>
  <c r="AW196" i="5"/>
  <c r="AW195" i="5"/>
  <c r="AW194" i="5"/>
  <c r="AW193" i="5"/>
  <c r="AW192" i="5"/>
  <c r="AW191" i="5"/>
  <c r="AW190" i="5"/>
  <c r="AW189" i="5"/>
  <c r="AW188" i="5"/>
  <c r="AW187" i="5"/>
  <c r="AW186" i="5"/>
  <c r="AW185" i="5"/>
  <c r="AW184" i="5"/>
  <c r="AW183" i="5"/>
  <c r="AW182" i="5"/>
  <c r="AW181" i="5"/>
  <c r="AW180" i="5"/>
  <c r="AW179" i="5"/>
  <c r="AW178" i="5"/>
  <c r="AW177" i="5"/>
  <c r="AW176" i="5"/>
  <c r="AW175" i="5"/>
  <c r="AW174" i="5"/>
  <c r="AW173" i="5"/>
  <c r="AW172" i="5"/>
  <c r="AW171" i="5"/>
  <c r="AW170" i="5"/>
  <c r="AW168" i="5"/>
  <c r="AW167" i="5" s="1"/>
  <c r="AV167" i="5"/>
  <c r="AW166" i="5"/>
  <c r="AW165" i="5" s="1"/>
  <c r="AV165" i="5"/>
  <c r="AW164" i="5"/>
  <c r="AW163" i="5"/>
  <c r="AW162" i="5"/>
  <c r="AW161" i="5"/>
  <c r="AW160" i="5"/>
  <c r="AW159" i="5"/>
  <c r="AW158" i="5"/>
  <c r="AW157" i="5"/>
  <c r="AW156" i="5"/>
  <c r="AW155" i="5"/>
  <c r="AW154" i="5"/>
  <c r="AW153" i="5"/>
  <c r="AW152" i="5"/>
  <c r="AW151" i="5"/>
  <c r="AW150" i="5"/>
  <c r="AW149" i="5"/>
  <c r="AW148" i="5"/>
  <c r="AW147" i="5"/>
  <c r="AW146" i="5"/>
  <c r="AW145" i="5"/>
  <c r="AW144" i="5"/>
  <c r="AW143" i="5"/>
  <c r="AW142" i="5"/>
  <c r="AW140" i="5"/>
  <c r="AW139" i="5" s="1"/>
  <c r="AV139" i="5"/>
  <c r="AV115" i="5" s="1"/>
  <c r="AW138" i="5"/>
  <c r="AW137" i="5"/>
  <c r="AW136" i="5"/>
  <c r="AW135" i="5"/>
  <c r="AW134" i="5"/>
  <c r="AW133" i="5"/>
  <c r="AW132" i="5"/>
  <c r="AW131" i="5"/>
  <c r="AW130" i="5"/>
  <c r="AW129" i="5"/>
  <c r="AW128" i="5"/>
  <c r="AW127" i="5"/>
  <c r="AW126" i="5"/>
  <c r="AW125" i="5"/>
  <c r="AW124" i="5"/>
  <c r="AW123" i="5"/>
  <c r="AW122" i="5"/>
  <c r="AW121" i="5"/>
  <c r="AW120" i="5"/>
  <c r="AW119" i="5"/>
  <c r="AW118" i="5"/>
  <c r="AW117" i="5"/>
  <c r="AW116" i="5"/>
  <c r="AW114" i="5"/>
  <c r="AW113" i="5"/>
  <c r="AW112" i="5"/>
  <c r="AV111" i="5"/>
  <c r="AW110" i="5"/>
  <c r="AW109" i="5" s="1"/>
  <c r="AV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5" i="5"/>
  <c r="AW84" i="5"/>
  <c r="AW83" i="5"/>
  <c r="AW82" i="5"/>
  <c r="AW81" i="5"/>
  <c r="AW80" i="5"/>
  <c r="AW79" i="5"/>
  <c r="AV78" i="5"/>
  <c r="AW77" i="5"/>
  <c r="AW76" i="5" s="1"/>
  <c r="AV76" i="5"/>
  <c r="AV34" i="5" s="1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6" i="5"/>
  <c r="AW35" i="5"/>
  <c r="AW33" i="5"/>
  <c r="AW31" i="5"/>
  <c r="AV30" i="5"/>
  <c r="AW29" i="5"/>
  <c r="AW28" i="5" s="1"/>
  <c r="AV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U315" i="5"/>
  <c r="AU314" i="5"/>
  <c r="AU313" i="5"/>
  <c r="AU312" i="5"/>
  <c r="AU311" i="5"/>
  <c r="AU310" i="5"/>
  <c r="AT309" i="5"/>
  <c r="AS309" i="5"/>
  <c r="AS264" i="5" s="1"/>
  <c r="AU304" i="5"/>
  <c r="AU303" i="5"/>
  <c r="AU302" i="5"/>
  <c r="AU301" i="5"/>
  <c r="AU300" i="5"/>
  <c r="AU299" i="5"/>
  <c r="AU298" i="5"/>
  <c r="AU297" i="5"/>
  <c r="AU296" i="5"/>
  <c r="AU295" i="5"/>
  <c r="AU294" i="5"/>
  <c r="AU293" i="5"/>
  <c r="AU292" i="5"/>
  <c r="AU291" i="5"/>
  <c r="AU290" i="5"/>
  <c r="AU288" i="5"/>
  <c r="AU287" i="5"/>
  <c r="AU286" i="5"/>
  <c r="AU285" i="5"/>
  <c r="AU284" i="5"/>
  <c r="AU283" i="5"/>
  <c r="AU282" i="5"/>
  <c r="AU281" i="5"/>
  <c r="AU280" i="5"/>
  <c r="AU279" i="5"/>
  <c r="AU278" i="5"/>
  <c r="AU277" i="5"/>
  <c r="AU276" i="5"/>
  <c r="AU275" i="5"/>
  <c r="AU274" i="5"/>
  <c r="AU273" i="5"/>
  <c r="AU272" i="5"/>
  <c r="AU271" i="5"/>
  <c r="AU270" i="5"/>
  <c r="AU269" i="5"/>
  <c r="AU268" i="5"/>
  <c r="AU267" i="5"/>
  <c r="AU266" i="5"/>
  <c r="AU265" i="5"/>
  <c r="AU261" i="5"/>
  <c r="AU260" i="5"/>
  <c r="AU259" i="5"/>
  <c r="AU258" i="5"/>
  <c r="AU257" i="5"/>
  <c r="AU256" i="5"/>
  <c r="AU255" i="5"/>
  <c r="AU254" i="5"/>
  <c r="AU253" i="5"/>
  <c r="AU252" i="5"/>
  <c r="AT251" i="5"/>
  <c r="AS251" i="5"/>
  <c r="AS243" i="5" s="1"/>
  <c r="AU247" i="5"/>
  <c r="AU246" i="5"/>
  <c r="AU245" i="5"/>
  <c r="AU244" i="5"/>
  <c r="AU242" i="5"/>
  <c r="AU241" i="5"/>
  <c r="AU240" i="5"/>
  <c r="AT239" i="5"/>
  <c r="AT231" i="5" s="1"/>
  <c r="AS239" i="5"/>
  <c r="AU238" i="5"/>
  <c r="AU237" i="5"/>
  <c r="AU236" i="5"/>
  <c r="AU235" i="5"/>
  <c r="AU234" i="5"/>
  <c r="AU233" i="5"/>
  <c r="AU232" i="5"/>
  <c r="AU230" i="5"/>
  <c r="AU229" i="5"/>
  <c r="AU228" i="5"/>
  <c r="AU227" i="5"/>
  <c r="AU226" i="5"/>
  <c r="AT225" i="5"/>
  <c r="AT209" i="5" s="1"/>
  <c r="AS225" i="5"/>
  <c r="AS209" i="5" s="1"/>
  <c r="AU224" i="5"/>
  <c r="AU223" i="5"/>
  <c r="AU222" i="5"/>
  <c r="AU221" i="5"/>
  <c r="AU220" i="5"/>
  <c r="AU219" i="5"/>
  <c r="AU218" i="5"/>
  <c r="AU217" i="5"/>
  <c r="AU216" i="5"/>
  <c r="AU215" i="5"/>
  <c r="AU214" i="5"/>
  <c r="AU213" i="5"/>
  <c r="AU212" i="5"/>
  <c r="AU211" i="5"/>
  <c r="AU210" i="5"/>
  <c r="AU208" i="5"/>
  <c r="AU207" i="5"/>
  <c r="AT206" i="5"/>
  <c r="AT169" i="5" s="1"/>
  <c r="AS206" i="5"/>
  <c r="AS169" i="5" s="1"/>
  <c r="AU205" i="5"/>
  <c r="AU204" i="5"/>
  <c r="AU203" i="5"/>
  <c r="AU202" i="5"/>
  <c r="AU201" i="5"/>
  <c r="AU200" i="5"/>
  <c r="AU199" i="5"/>
  <c r="AU198" i="5"/>
  <c r="AU197" i="5"/>
  <c r="AU196" i="5"/>
  <c r="AU195" i="5"/>
  <c r="AU194" i="5"/>
  <c r="AU193" i="5"/>
  <c r="AU192" i="5"/>
  <c r="AU191" i="5"/>
  <c r="AU190" i="5"/>
  <c r="AU189" i="5"/>
  <c r="AU188" i="5"/>
  <c r="AU187" i="5"/>
  <c r="AU186" i="5"/>
  <c r="AU185" i="5"/>
  <c r="AU184" i="5"/>
  <c r="AU183" i="5"/>
  <c r="AU182" i="5"/>
  <c r="AU181" i="5"/>
  <c r="AU180" i="5"/>
  <c r="AU179" i="5"/>
  <c r="AU178" i="5"/>
  <c r="AU177" i="5"/>
  <c r="AU176" i="5"/>
  <c r="AU175" i="5"/>
  <c r="AU174" i="5"/>
  <c r="AU173" i="5"/>
  <c r="AU172" i="5"/>
  <c r="AU171" i="5"/>
  <c r="AU170" i="5"/>
  <c r="AU168" i="5"/>
  <c r="AT167" i="5"/>
  <c r="AS167" i="5"/>
  <c r="AU166" i="5"/>
  <c r="AT165" i="5"/>
  <c r="AS165" i="5"/>
  <c r="AU164" i="5"/>
  <c r="AU163" i="5"/>
  <c r="AU162" i="5"/>
  <c r="AU161" i="5"/>
  <c r="AU160" i="5"/>
  <c r="AU159" i="5"/>
  <c r="AU158" i="5"/>
  <c r="AU157" i="5"/>
  <c r="AU156" i="5"/>
  <c r="AU155" i="5"/>
  <c r="AU154" i="5"/>
  <c r="AU153" i="5"/>
  <c r="AU152" i="5"/>
  <c r="AU151" i="5"/>
  <c r="AU150" i="5"/>
  <c r="AU149" i="5"/>
  <c r="AU148" i="5"/>
  <c r="AU147" i="5"/>
  <c r="AU146" i="5"/>
  <c r="AU145" i="5"/>
  <c r="AU144" i="5"/>
  <c r="AU143" i="5"/>
  <c r="AU142" i="5"/>
  <c r="AU140" i="5"/>
  <c r="AT139" i="5"/>
  <c r="AT115" i="5" s="1"/>
  <c r="AS139" i="5"/>
  <c r="AS115" i="5" s="1"/>
  <c r="AU138" i="5"/>
  <c r="AU137" i="5"/>
  <c r="AU136" i="5"/>
  <c r="AU135" i="5"/>
  <c r="AU134" i="5"/>
  <c r="AU133" i="5"/>
  <c r="AU132" i="5"/>
  <c r="AU131" i="5"/>
  <c r="AU130" i="5"/>
  <c r="AU129" i="5"/>
  <c r="AU128" i="5"/>
  <c r="AU127" i="5"/>
  <c r="AU126" i="5"/>
  <c r="AU125" i="5"/>
  <c r="AU124" i="5"/>
  <c r="AU123" i="5"/>
  <c r="AU122" i="5"/>
  <c r="AU121" i="5"/>
  <c r="AU120" i="5"/>
  <c r="AU119" i="5"/>
  <c r="AU118" i="5"/>
  <c r="AU117" i="5"/>
  <c r="AU116" i="5"/>
  <c r="AU112" i="5"/>
  <c r="AT111" i="5"/>
  <c r="AS111" i="5"/>
  <c r="AU110" i="5"/>
  <c r="AT109" i="5"/>
  <c r="AS109" i="5"/>
  <c r="AU108" i="5"/>
  <c r="AU107" i="5"/>
  <c r="AU106" i="5"/>
  <c r="AU105" i="5"/>
  <c r="AU104" i="5"/>
  <c r="AU103" i="5"/>
  <c r="AU102" i="5"/>
  <c r="AU101" i="5"/>
  <c r="AU100" i="5"/>
  <c r="AU99" i="5"/>
  <c r="AU98" i="5"/>
  <c r="AU97" i="5"/>
  <c r="AU96" i="5"/>
  <c r="AU95" i="5"/>
  <c r="AU94" i="5"/>
  <c r="AU93" i="5"/>
  <c r="AU92" i="5"/>
  <c r="AU91" i="5"/>
  <c r="AU90" i="5"/>
  <c r="AU89" i="5"/>
  <c r="AU88" i="5"/>
  <c r="AU87" i="5"/>
  <c r="AU85" i="5"/>
  <c r="AU84" i="5"/>
  <c r="AU83" i="5"/>
  <c r="AU82" i="5"/>
  <c r="AU81" i="5"/>
  <c r="AU80" i="5"/>
  <c r="AU79" i="5"/>
  <c r="AT78" i="5"/>
  <c r="AS78" i="5"/>
  <c r="AU77" i="5"/>
  <c r="AT76" i="5"/>
  <c r="AS76" i="5"/>
  <c r="AU75" i="5"/>
  <c r="AU74" i="5"/>
  <c r="AU73" i="5"/>
  <c r="AU72" i="5"/>
  <c r="AU71" i="5"/>
  <c r="AU70" i="5"/>
  <c r="AU69" i="5"/>
  <c r="AU68" i="5"/>
  <c r="AU67" i="5"/>
  <c r="AU66" i="5"/>
  <c r="AU65" i="5"/>
  <c r="AU64" i="5"/>
  <c r="AU63" i="5"/>
  <c r="AU62" i="5"/>
  <c r="AU61" i="5"/>
  <c r="AU60" i="5"/>
  <c r="AU59" i="5"/>
  <c r="AU58" i="5"/>
  <c r="AU57" i="5"/>
  <c r="AU56" i="5"/>
  <c r="AU55" i="5"/>
  <c r="AU54" i="5"/>
  <c r="AU53" i="5"/>
  <c r="AU52" i="5"/>
  <c r="AU51" i="5"/>
  <c r="AU50" i="5"/>
  <c r="AU49" i="5"/>
  <c r="AU48" i="5"/>
  <c r="AU47" i="5"/>
  <c r="AU46" i="5"/>
  <c r="AU45" i="5"/>
  <c r="AU44" i="5"/>
  <c r="AU43" i="5"/>
  <c r="AU42" i="5"/>
  <c r="AU41" i="5"/>
  <c r="AU40" i="5"/>
  <c r="AU39" i="5"/>
  <c r="AU38" i="5"/>
  <c r="AU37" i="5"/>
  <c r="AU36" i="5"/>
  <c r="AU35" i="5"/>
  <c r="AU33" i="5"/>
  <c r="AU31" i="5"/>
  <c r="AT30" i="5"/>
  <c r="AS30" i="5"/>
  <c r="AU29" i="5"/>
  <c r="AT28" i="5"/>
  <c r="AS28" i="5"/>
  <c r="AU27" i="5"/>
  <c r="AU26" i="5"/>
  <c r="AU25" i="5"/>
  <c r="AU24" i="5"/>
  <c r="AU23" i="5"/>
  <c r="AU22" i="5"/>
  <c r="AU21" i="5"/>
  <c r="AU20" i="5"/>
  <c r="AU19" i="5"/>
  <c r="AU18" i="5"/>
  <c r="AU17" i="5"/>
  <c r="AU16" i="5"/>
  <c r="AU15" i="5"/>
  <c r="AU14" i="5"/>
  <c r="AU13" i="5"/>
  <c r="AU12" i="5"/>
  <c r="AU11" i="5"/>
  <c r="AU10" i="5"/>
  <c r="AU9" i="5"/>
  <c r="AU8" i="5"/>
  <c r="AU7" i="5"/>
  <c r="AW239" i="5" l="1"/>
  <c r="AT141" i="5"/>
  <c r="AU115" i="5"/>
  <c r="AS6" i="5"/>
  <c r="AS86" i="5"/>
  <c r="BA109" i="5"/>
  <c r="AZ111" i="5"/>
  <c r="AZ86" i="5" s="1"/>
  <c r="AY34" i="5"/>
  <c r="AV86" i="5"/>
  <c r="AY141" i="5"/>
  <c r="AU28" i="5"/>
  <c r="AU76" i="5"/>
  <c r="AS34" i="5"/>
  <c r="G111" i="5"/>
  <c r="G86" i="5" s="1"/>
  <c r="BA28" i="5"/>
  <c r="AX28" i="5"/>
  <c r="AV141" i="5"/>
  <c r="AS141" i="5"/>
  <c r="AU141" i="5" s="1"/>
  <c r="AX239" i="5"/>
  <c r="G30" i="5"/>
  <c r="G6" i="5" s="1"/>
  <c r="U6" i="5"/>
  <c r="AY86" i="5"/>
  <c r="AV6" i="5"/>
  <c r="AY6" i="5"/>
  <c r="AW30" i="5"/>
  <c r="AX30" i="5" s="1"/>
  <c r="BA76" i="5"/>
  <c r="AU109" i="5"/>
  <c r="AU309" i="5"/>
  <c r="AW225" i="5"/>
  <c r="AW209" i="5" s="1"/>
  <c r="AX209" i="5" s="1"/>
  <c r="BA139" i="5"/>
  <c r="AU167" i="5"/>
  <c r="AU209" i="5"/>
  <c r="BA165" i="5"/>
  <c r="AX139" i="5"/>
  <c r="AX167" i="5"/>
  <c r="AT34" i="5"/>
  <c r="AU165" i="5"/>
  <c r="AT86" i="5"/>
  <c r="AT6" i="5"/>
  <c r="AU251" i="5"/>
  <c r="AU111" i="5"/>
  <c r="BA167" i="5"/>
  <c r="AX109" i="5"/>
  <c r="AU30" i="5"/>
  <c r="AU78" i="5"/>
  <c r="AU206" i="5"/>
  <c r="AX76" i="5"/>
  <c r="AU139" i="5"/>
  <c r="AU169" i="5"/>
  <c r="AZ239" i="5"/>
  <c r="BA239" i="5" s="1"/>
  <c r="AZ141" i="5"/>
  <c r="AW141" i="5"/>
  <c r="G239" i="5"/>
  <c r="G231" i="5" s="1"/>
  <c r="G206" i="5"/>
  <c r="G169" i="5" s="1"/>
  <c r="G78" i="5"/>
  <c r="G309" i="5"/>
  <c r="G251" i="5"/>
  <c r="G243" i="5" s="1"/>
  <c r="G225" i="5"/>
  <c r="G141" i="5"/>
  <c r="G115" i="5"/>
  <c r="AZ309" i="5"/>
  <c r="BA309" i="5" s="1"/>
  <c r="AZ251" i="5"/>
  <c r="BA251" i="5" s="1"/>
  <c r="AZ225" i="5"/>
  <c r="BA225" i="5" s="1"/>
  <c r="AZ206" i="5"/>
  <c r="BA206" i="5" s="1"/>
  <c r="AZ115" i="5"/>
  <c r="BA115" i="5" s="1"/>
  <c r="AZ78" i="5"/>
  <c r="BA78" i="5" s="1"/>
  <c r="AZ30" i="5"/>
  <c r="BA30" i="5" s="1"/>
  <c r="AX165" i="5"/>
  <c r="AW206" i="5"/>
  <c r="AX206" i="5" s="1"/>
  <c r="AW111" i="5"/>
  <c r="AX111" i="5" s="1"/>
  <c r="AW309" i="5"/>
  <c r="AX309" i="5" s="1"/>
  <c r="AW251" i="5"/>
  <c r="AW243" i="5" s="1"/>
  <c r="AX243" i="5" s="1"/>
  <c r="AW231" i="5"/>
  <c r="AX231" i="5" s="1"/>
  <c r="AW115" i="5"/>
  <c r="AX115" i="5" s="1"/>
  <c r="AW78" i="5"/>
  <c r="AT264" i="5"/>
  <c r="AU264" i="5" s="1"/>
  <c r="AT243" i="5"/>
  <c r="AU243" i="5" s="1"/>
  <c r="AU239" i="5"/>
  <c r="AU225" i="5"/>
  <c r="AS231" i="5"/>
  <c r="AU6" i="5" l="1"/>
  <c r="AX78" i="5"/>
  <c r="AW34" i="5"/>
  <c r="AX34" i="5" s="1"/>
  <c r="BA111" i="5"/>
  <c r="AU34" i="5"/>
  <c r="AU86" i="5"/>
  <c r="AS316" i="5"/>
  <c r="BA141" i="5"/>
  <c r="AV316" i="5"/>
  <c r="AW169" i="5"/>
  <c r="AX169" i="5" s="1"/>
  <c r="AY316" i="5"/>
  <c r="AZ231" i="5"/>
  <c r="BA231" i="5" s="1"/>
  <c r="AW6" i="5"/>
  <c r="AX6" i="5" s="1"/>
  <c r="AX141" i="5"/>
  <c r="AZ169" i="5"/>
  <c r="BA169" i="5" s="1"/>
  <c r="AT316" i="5"/>
  <c r="BA86" i="5"/>
  <c r="AX225" i="5"/>
  <c r="G34" i="5"/>
  <c r="AZ6" i="5"/>
  <c r="BA6" i="5" s="1"/>
  <c r="AZ34" i="5"/>
  <c r="BA34" i="5" s="1"/>
  <c r="AZ264" i="5"/>
  <c r="BA264" i="5" s="1"/>
  <c r="AW86" i="5"/>
  <c r="AX86" i="5" s="1"/>
  <c r="G209" i="5"/>
  <c r="G264" i="5"/>
  <c r="G316" i="5" s="1"/>
  <c r="AZ243" i="5"/>
  <c r="BA243" i="5" s="1"/>
  <c r="AZ209" i="5"/>
  <c r="BA209" i="5" s="1"/>
  <c r="AW264" i="5"/>
  <c r="AX264" i="5" s="1"/>
  <c r="AX251" i="5"/>
  <c r="AU231" i="5"/>
  <c r="AU316" i="5" l="1"/>
  <c r="AW316" i="5"/>
  <c r="AX316" i="5" s="1"/>
  <c r="AZ316" i="5"/>
  <c r="BA316" i="5" s="1"/>
  <c r="AG309" i="5" l="1"/>
  <c r="AG264" i="5"/>
  <c r="AG251" i="5"/>
  <c r="AG243" i="5" s="1"/>
  <c r="AG239" i="5"/>
  <c r="AG231" i="5" s="1"/>
  <c r="AG225" i="5"/>
  <c r="AG209" i="5"/>
  <c r="AG206" i="5"/>
  <c r="AG169" i="5" s="1"/>
  <c r="AG167" i="5"/>
  <c r="AG165" i="5"/>
  <c r="AG141" i="5" s="1"/>
  <c r="AG139" i="5"/>
  <c r="AG115" i="5" s="1"/>
  <c r="AG111" i="5"/>
  <c r="AG109" i="5"/>
  <c r="AG86" i="5" s="1"/>
  <c r="AG78" i="5"/>
  <c r="AG76" i="5"/>
  <c r="AG34" i="5" s="1"/>
  <c r="AG30" i="5"/>
  <c r="AG28" i="5"/>
  <c r="AQ315" i="5"/>
  <c r="AQ314" i="5"/>
  <c r="AQ313" i="5"/>
  <c r="AQ312" i="5"/>
  <c r="AQ311" i="5"/>
  <c r="AQ310" i="5"/>
  <c r="AP309" i="5"/>
  <c r="AP264" i="5" s="1"/>
  <c r="AQ304" i="5"/>
  <c r="AQ303" i="5"/>
  <c r="AQ302" i="5"/>
  <c r="AQ301" i="5"/>
  <c r="AQ300" i="5"/>
  <c r="AQ299" i="5"/>
  <c r="AQ298" i="5"/>
  <c r="AQ297" i="5"/>
  <c r="AQ296" i="5"/>
  <c r="AQ295" i="5"/>
  <c r="AQ294" i="5"/>
  <c r="AQ293" i="5"/>
  <c r="AQ292" i="5"/>
  <c r="AQ291" i="5"/>
  <c r="AQ290" i="5"/>
  <c r="AQ288" i="5"/>
  <c r="AQ287" i="5"/>
  <c r="AQ286" i="5"/>
  <c r="AQ285" i="5"/>
  <c r="AQ284" i="5"/>
  <c r="AQ283" i="5"/>
  <c r="AQ282" i="5"/>
  <c r="AQ281" i="5"/>
  <c r="AQ280" i="5"/>
  <c r="AQ279" i="5"/>
  <c r="AQ278" i="5"/>
  <c r="AQ277" i="5"/>
  <c r="AQ276" i="5"/>
  <c r="AQ275" i="5"/>
  <c r="AQ274" i="5"/>
  <c r="AQ273" i="5"/>
  <c r="AQ272" i="5"/>
  <c r="AQ271" i="5"/>
  <c r="AQ270" i="5"/>
  <c r="AQ269" i="5"/>
  <c r="AQ268" i="5"/>
  <c r="AQ267" i="5"/>
  <c r="AQ266" i="5"/>
  <c r="AQ265" i="5"/>
  <c r="AQ261" i="5"/>
  <c r="AQ260" i="5"/>
  <c r="AQ259" i="5"/>
  <c r="AQ258" i="5"/>
  <c r="AQ257" i="5"/>
  <c r="AQ256" i="5"/>
  <c r="AQ255" i="5"/>
  <c r="AQ254" i="5"/>
  <c r="AQ253" i="5"/>
  <c r="AQ252" i="5"/>
  <c r="AP251" i="5"/>
  <c r="AP243" i="5" s="1"/>
  <c r="AQ247" i="5"/>
  <c r="AQ246" i="5"/>
  <c r="AQ245" i="5"/>
  <c r="AQ244" i="5"/>
  <c r="AQ242" i="5"/>
  <c r="AQ241" i="5"/>
  <c r="AQ240" i="5"/>
  <c r="AP239" i="5"/>
  <c r="AP231" i="5" s="1"/>
  <c r="AQ238" i="5"/>
  <c r="AQ237" i="5"/>
  <c r="AQ236" i="5"/>
  <c r="AQ235" i="5"/>
  <c r="AQ234" i="5"/>
  <c r="AQ233" i="5"/>
  <c r="AQ232" i="5"/>
  <c r="AQ230" i="5"/>
  <c r="AQ229" i="5"/>
  <c r="AQ228" i="5"/>
  <c r="AQ227" i="5"/>
  <c r="AQ226" i="5"/>
  <c r="AP225" i="5"/>
  <c r="AP209" i="5" s="1"/>
  <c r="AQ224" i="5"/>
  <c r="AQ223" i="5"/>
  <c r="AQ222" i="5"/>
  <c r="AQ221" i="5"/>
  <c r="AQ220" i="5"/>
  <c r="AQ219" i="5"/>
  <c r="AQ218" i="5"/>
  <c r="AQ217" i="5"/>
  <c r="AQ216" i="5"/>
  <c r="AQ215" i="5"/>
  <c r="AQ214" i="5"/>
  <c r="AQ213" i="5"/>
  <c r="AQ212" i="5"/>
  <c r="AQ211" i="5"/>
  <c r="AQ210" i="5"/>
  <c r="AQ208" i="5"/>
  <c r="AQ207" i="5"/>
  <c r="AP206" i="5"/>
  <c r="AP169" i="5" s="1"/>
  <c r="AQ205" i="5"/>
  <c r="AQ204" i="5"/>
  <c r="AQ203" i="5"/>
  <c r="AQ202" i="5"/>
  <c r="AQ201" i="5"/>
  <c r="AQ200" i="5"/>
  <c r="AQ199" i="5"/>
  <c r="AQ198" i="5"/>
  <c r="AQ197" i="5"/>
  <c r="AQ196" i="5"/>
  <c r="AQ195" i="5"/>
  <c r="AQ194" i="5"/>
  <c r="AQ193" i="5"/>
  <c r="AQ192" i="5"/>
  <c r="AQ191" i="5"/>
  <c r="AQ190" i="5"/>
  <c r="AQ189" i="5"/>
  <c r="AQ188" i="5"/>
  <c r="AQ187" i="5"/>
  <c r="AQ186" i="5"/>
  <c r="AQ185" i="5"/>
  <c r="AQ184" i="5"/>
  <c r="AQ183" i="5"/>
  <c r="AQ182" i="5"/>
  <c r="AQ181" i="5"/>
  <c r="AQ180" i="5"/>
  <c r="AQ179" i="5"/>
  <c r="AQ178" i="5"/>
  <c r="AQ177" i="5"/>
  <c r="AQ176" i="5"/>
  <c r="AQ175" i="5"/>
  <c r="AQ174" i="5"/>
  <c r="AQ173" i="5"/>
  <c r="AQ172" i="5"/>
  <c r="AQ171" i="5"/>
  <c r="AQ170" i="5"/>
  <c r="AQ168" i="5"/>
  <c r="AQ167" i="5" s="1"/>
  <c r="AP167" i="5"/>
  <c r="AQ166" i="5"/>
  <c r="AQ165" i="5" s="1"/>
  <c r="AP165" i="5"/>
  <c r="AQ164" i="5"/>
  <c r="AQ163" i="5"/>
  <c r="AQ162" i="5"/>
  <c r="AQ161" i="5"/>
  <c r="AQ160" i="5"/>
  <c r="AQ159" i="5"/>
  <c r="AQ158" i="5"/>
  <c r="AQ157" i="5"/>
  <c r="AQ156" i="5"/>
  <c r="AQ155" i="5"/>
  <c r="AQ154" i="5"/>
  <c r="AQ153" i="5"/>
  <c r="AQ152" i="5"/>
  <c r="AQ151" i="5"/>
  <c r="AQ150" i="5"/>
  <c r="AQ149" i="5"/>
  <c r="AQ148" i="5"/>
  <c r="AQ147" i="5"/>
  <c r="AQ146" i="5"/>
  <c r="AQ145" i="5"/>
  <c r="AQ144" i="5"/>
  <c r="AQ143" i="5"/>
  <c r="AQ142" i="5"/>
  <c r="AQ140" i="5"/>
  <c r="AQ139" i="5" s="1"/>
  <c r="AP139" i="5"/>
  <c r="AP115" i="5" s="1"/>
  <c r="AQ138" i="5"/>
  <c r="AQ137" i="5"/>
  <c r="AQ136" i="5"/>
  <c r="AQ135" i="5"/>
  <c r="AQ134" i="5"/>
  <c r="AQ133" i="5"/>
  <c r="AQ132" i="5"/>
  <c r="AQ131" i="5"/>
  <c r="AQ130" i="5"/>
  <c r="AQ129" i="5"/>
  <c r="AQ128" i="5"/>
  <c r="AQ127" i="5"/>
  <c r="AQ126" i="5"/>
  <c r="AQ125" i="5"/>
  <c r="AQ124" i="5"/>
  <c r="AQ123" i="5"/>
  <c r="AQ122" i="5"/>
  <c r="AQ121" i="5"/>
  <c r="AQ120" i="5"/>
  <c r="AQ119" i="5"/>
  <c r="AQ118" i="5"/>
  <c r="AQ117" i="5"/>
  <c r="AQ116" i="5"/>
  <c r="AQ114" i="5"/>
  <c r="AQ113" i="5"/>
  <c r="AQ112" i="5"/>
  <c r="AP111" i="5"/>
  <c r="AQ110" i="5"/>
  <c r="AQ109" i="5" s="1"/>
  <c r="AP109" i="5"/>
  <c r="AQ108" i="5"/>
  <c r="AQ107" i="5"/>
  <c r="AQ106" i="5"/>
  <c r="AQ105" i="5"/>
  <c r="AQ104" i="5"/>
  <c r="AQ103" i="5"/>
  <c r="AQ102" i="5"/>
  <c r="AQ101" i="5"/>
  <c r="AQ100" i="5"/>
  <c r="AQ99" i="5"/>
  <c r="AQ98" i="5"/>
  <c r="AQ97" i="5"/>
  <c r="AQ96" i="5"/>
  <c r="AQ95" i="5"/>
  <c r="AQ94" i="5"/>
  <c r="AQ93" i="5"/>
  <c r="AQ91" i="5"/>
  <c r="AQ90" i="5"/>
  <c r="AQ89" i="5"/>
  <c r="AQ88" i="5"/>
  <c r="AQ87" i="5"/>
  <c r="AQ85" i="5"/>
  <c r="AQ84" i="5"/>
  <c r="AQ83" i="5"/>
  <c r="AQ82" i="5"/>
  <c r="AQ81" i="5"/>
  <c r="AQ80" i="5"/>
  <c r="AQ79" i="5"/>
  <c r="AP78" i="5"/>
  <c r="AQ77" i="5"/>
  <c r="AQ76" i="5" s="1"/>
  <c r="AP76" i="5"/>
  <c r="AQ75" i="5"/>
  <c r="AQ74" i="5"/>
  <c r="AQ73" i="5"/>
  <c r="AQ72" i="5"/>
  <c r="AQ71" i="5"/>
  <c r="AQ70" i="5"/>
  <c r="AQ69" i="5"/>
  <c r="AQ68" i="5"/>
  <c r="AQ67" i="5"/>
  <c r="AQ66" i="5"/>
  <c r="AQ65" i="5"/>
  <c r="AQ64" i="5"/>
  <c r="AQ63" i="5"/>
  <c r="AQ62" i="5"/>
  <c r="AQ61" i="5"/>
  <c r="AQ60" i="5"/>
  <c r="AQ59" i="5"/>
  <c r="AQ58" i="5"/>
  <c r="AQ57" i="5"/>
  <c r="AQ56" i="5"/>
  <c r="AQ55" i="5"/>
  <c r="AQ54" i="5"/>
  <c r="AQ53" i="5"/>
  <c r="AQ52" i="5"/>
  <c r="AQ51" i="5"/>
  <c r="AQ50" i="5"/>
  <c r="AQ49" i="5"/>
  <c r="AQ48" i="5"/>
  <c r="AQ47" i="5"/>
  <c r="AQ46" i="5"/>
  <c r="AQ45" i="5"/>
  <c r="AQ44" i="5"/>
  <c r="AQ43" i="5"/>
  <c r="AQ42" i="5"/>
  <c r="AQ41" i="5"/>
  <c r="AQ40" i="5"/>
  <c r="AQ39" i="5"/>
  <c r="AQ38" i="5"/>
  <c r="AQ37" i="5"/>
  <c r="AQ36" i="5"/>
  <c r="AQ35" i="5"/>
  <c r="AQ33" i="5"/>
  <c r="AQ31" i="5"/>
  <c r="AP30" i="5"/>
  <c r="AQ29" i="5"/>
  <c r="AQ28" i="5" s="1"/>
  <c r="AP28" i="5"/>
  <c r="AQ27" i="5"/>
  <c r="AQ26" i="5"/>
  <c r="AQ25" i="5"/>
  <c r="AQ24" i="5"/>
  <c r="AQ23" i="5"/>
  <c r="AQ22" i="5"/>
  <c r="AQ21" i="5"/>
  <c r="AQ20" i="5"/>
  <c r="AQ19" i="5"/>
  <c r="AQ18" i="5"/>
  <c r="AQ17" i="5"/>
  <c r="AQ16" i="5"/>
  <c r="AQ15" i="5"/>
  <c r="AQ14" i="5"/>
  <c r="AQ13" i="5"/>
  <c r="AQ12" i="5"/>
  <c r="AQ11" i="5"/>
  <c r="AQ10" i="5"/>
  <c r="AQ9" i="5"/>
  <c r="AQ8" i="5"/>
  <c r="AN315" i="5"/>
  <c r="AN314" i="5"/>
  <c r="AN313" i="5"/>
  <c r="AN312" i="5"/>
  <c r="AN311" i="5"/>
  <c r="AN310" i="5"/>
  <c r="AM309" i="5"/>
  <c r="AM264" i="5" s="1"/>
  <c r="AN304" i="5"/>
  <c r="AN303" i="5"/>
  <c r="AN302" i="5"/>
  <c r="AN301" i="5"/>
  <c r="AN300" i="5"/>
  <c r="AN299" i="5"/>
  <c r="AN298" i="5"/>
  <c r="AN297" i="5"/>
  <c r="AN296" i="5"/>
  <c r="AN295" i="5"/>
  <c r="AN294" i="5"/>
  <c r="AN293" i="5"/>
  <c r="AN292" i="5"/>
  <c r="AN291" i="5"/>
  <c r="AN290" i="5"/>
  <c r="AN288" i="5"/>
  <c r="AN287" i="5"/>
  <c r="AN286" i="5"/>
  <c r="AN285" i="5"/>
  <c r="AN284" i="5"/>
  <c r="AN283" i="5"/>
  <c r="AN282" i="5"/>
  <c r="AN281" i="5"/>
  <c r="AN280" i="5"/>
  <c r="AN279" i="5"/>
  <c r="AN278" i="5"/>
  <c r="AN277" i="5"/>
  <c r="AN276" i="5"/>
  <c r="AN275" i="5"/>
  <c r="AN274" i="5"/>
  <c r="AN273" i="5"/>
  <c r="AN272" i="5"/>
  <c r="AN271" i="5"/>
  <c r="AN270" i="5"/>
  <c r="AN269" i="5"/>
  <c r="AN268" i="5"/>
  <c r="AN267" i="5"/>
  <c r="AN266" i="5"/>
  <c r="AN265" i="5"/>
  <c r="AN261" i="5"/>
  <c r="AN260" i="5"/>
  <c r="AN259" i="5"/>
  <c r="AN258" i="5"/>
  <c r="AN257" i="5"/>
  <c r="AN256" i="5"/>
  <c r="AN255" i="5"/>
  <c r="AN254" i="5"/>
  <c r="AN253" i="5"/>
  <c r="AN252" i="5"/>
  <c r="AM251" i="5"/>
  <c r="AM243" i="5" s="1"/>
  <c r="AN247" i="5"/>
  <c r="AN246" i="5"/>
  <c r="AN245" i="5"/>
  <c r="AN244" i="5"/>
  <c r="AN242" i="5"/>
  <c r="AN241" i="5"/>
  <c r="AN240" i="5"/>
  <c r="AM239" i="5"/>
  <c r="AM231" i="5" s="1"/>
  <c r="AN238" i="5"/>
  <c r="AN237" i="5"/>
  <c r="AN236" i="5"/>
  <c r="AN235" i="5"/>
  <c r="AN234" i="5"/>
  <c r="AN233" i="5"/>
  <c r="AN232" i="5"/>
  <c r="AN230" i="5"/>
  <c r="AN229" i="5"/>
  <c r="AN228" i="5"/>
  <c r="AN227" i="5"/>
  <c r="AN226" i="5"/>
  <c r="AM225" i="5"/>
  <c r="AM209" i="5" s="1"/>
  <c r="AN224" i="5"/>
  <c r="AN223" i="5"/>
  <c r="AN222" i="5"/>
  <c r="AN221" i="5"/>
  <c r="AN220" i="5"/>
  <c r="AN219" i="5"/>
  <c r="AN218" i="5"/>
  <c r="AN217" i="5"/>
  <c r="AN216" i="5"/>
  <c r="AN215" i="5"/>
  <c r="AN214" i="5"/>
  <c r="AN213" i="5"/>
  <c r="AN212" i="5"/>
  <c r="AN211" i="5"/>
  <c r="AN210" i="5"/>
  <c r="AN208" i="5"/>
  <c r="AN207" i="5"/>
  <c r="AM206" i="5"/>
  <c r="AM169" i="5" s="1"/>
  <c r="AN205" i="5"/>
  <c r="AN204" i="5"/>
  <c r="AN203" i="5"/>
  <c r="AN202" i="5"/>
  <c r="AN201" i="5"/>
  <c r="AN200" i="5"/>
  <c r="AN199" i="5"/>
  <c r="AN198" i="5"/>
  <c r="AN197" i="5"/>
  <c r="AN196" i="5"/>
  <c r="AN195" i="5"/>
  <c r="AN194" i="5"/>
  <c r="AN193" i="5"/>
  <c r="AN192" i="5"/>
  <c r="AN191" i="5"/>
  <c r="AN190" i="5"/>
  <c r="AN189" i="5"/>
  <c r="AN188" i="5"/>
  <c r="AN187" i="5"/>
  <c r="AN186" i="5"/>
  <c r="AN185" i="5"/>
  <c r="AN184" i="5"/>
  <c r="AN183" i="5"/>
  <c r="AN182" i="5"/>
  <c r="AN181" i="5"/>
  <c r="AN180" i="5"/>
  <c r="AN179" i="5"/>
  <c r="AN178" i="5"/>
  <c r="AN177" i="5"/>
  <c r="AN176" i="5"/>
  <c r="AN175" i="5"/>
  <c r="AN174" i="5"/>
  <c r="AN173" i="5"/>
  <c r="AN172" i="5"/>
  <c r="AN171" i="5"/>
  <c r="AN170" i="5"/>
  <c r="AN168" i="5"/>
  <c r="AN167" i="5" s="1"/>
  <c r="AM167" i="5"/>
  <c r="AN166" i="5"/>
  <c r="AN165" i="5" s="1"/>
  <c r="AM165" i="5"/>
  <c r="AN164" i="5"/>
  <c r="AN163" i="5"/>
  <c r="AN162" i="5"/>
  <c r="AN161" i="5"/>
  <c r="AN160" i="5"/>
  <c r="AN159" i="5"/>
  <c r="AN158" i="5"/>
  <c r="AN157" i="5"/>
  <c r="AN156" i="5"/>
  <c r="AN155" i="5"/>
  <c r="AN154" i="5"/>
  <c r="AN153" i="5"/>
  <c r="AN152" i="5"/>
  <c r="AN151" i="5"/>
  <c r="AN150" i="5"/>
  <c r="AN149" i="5"/>
  <c r="AN148" i="5"/>
  <c r="AN147" i="5"/>
  <c r="AN146" i="5"/>
  <c r="AN145" i="5"/>
  <c r="AN144" i="5"/>
  <c r="AN143" i="5"/>
  <c r="AN142" i="5"/>
  <c r="AN140" i="5"/>
  <c r="AN139" i="5" s="1"/>
  <c r="AM139" i="5"/>
  <c r="AN138" i="5"/>
  <c r="AN137" i="5"/>
  <c r="AN136" i="5"/>
  <c r="AN135" i="5"/>
  <c r="AN134" i="5"/>
  <c r="AN133" i="5"/>
  <c r="AN132" i="5"/>
  <c r="AN131" i="5"/>
  <c r="AN130" i="5"/>
  <c r="AN129" i="5"/>
  <c r="AN128" i="5"/>
  <c r="AN127" i="5"/>
  <c r="AN126" i="5"/>
  <c r="AN125" i="5"/>
  <c r="AN124" i="5"/>
  <c r="AN123" i="5"/>
  <c r="AN122" i="5"/>
  <c r="AN121" i="5"/>
  <c r="AN120" i="5"/>
  <c r="AN119" i="5"/>
  <c r="AN118" i="5"/>
  <c r="AN117" i="5"/>
  <c r="AN116" i="5"/>
  <c r="AM115" i="5"/>
  <c r="AN114" i="5"/>
  <c r="AN113" i="5"/>
  <c r="AN112" i="5"/>
  <c r="AM111" i="5"/>
  <c r="AN110" i="5"/>
  <c r="AN109" i="5" s="1"/>
  <c r="AM109" i="5"/>
  <c r="AN108" i="5"/>
  <c r="AN107" i="5"/>
  <c r="AN106" i="5"/>
  <c r="AN105" i="5"/>
  <c r="AN104" i="5"/>
  <c r="AN103" i="5"/>
  <c r="AN102" i="5"/>
  <c r="AN101" i="5"/>
  <c r="AN100" i="5"/>
  <c r="AN99" i="5"/>
  <c r="AN98" i="5"/>
  <c r="AN97" i="5"/>
  <c r="AN96" i="5"/>
  <c r="AN95" i="5"/>
  <c r="AN94" i="5"/>
  <c r="AN93" i="5"/>
  <c r="AN92" i="5"/>
  <c r="AN91" i="5"/>
  <c r="AN90" i="5"/>
  <c r="AN89" i="5"/>
  <c r="AN88" i="5"/>
  <c r="AN87" i="5"/>
  <c r="AN85" i="5"/>
  <c r="AN84" i="5"/>
  <c r="AN83" i="5"/>
  <c r="AN82" i="5"/>
  <c r="AN81" i="5"/>
  <c r="AN80" i="5"/>
  <c r="AN79" i="5"/>
  <c r="AM78" i="5"/>
  <c r="AN77" i="5"/>
  <c r="AN76" i="5" s="1"/>
  <c r="AM76" i="5"/>
  <c r="AN75" i="5"/>
  <c r="AN74" i="5"/>
  <c r="AN73" i="5"/>
  <c r="AN72" i="5"/>
  <c r="AN71" i="5"/>
  <c r="AN70" i="5"/>
  <c r="AN69" i="5"/>
  <c r="AN68" i="5"/>
  <c r="AN67" i="5"/>
  <c r="AN66" i="5"/>
  <c r="AN65" i="5"/>
  <c r="AN64" i="5"/>
  <c r="AN63" i="5"/>
  <c r="AN62" i="5"/>
  <c r="AN61" i="5"/>
  <c r="AN60" i="5"/>
  <c r="AN59" i="5"/>
  <c r="AN58" i="5"/>
  <c r="AN57" i="5"/>
  <c r="AN56" i="5"/>
  <c r="AN55" i="5"/>
  <c r="AN54" i="5"/>
  <c r="AN53" i="5"/>
  <c r="AN52" i="5"/>
  <c r="AN51" i="5"/>
  <c r="AN50" i="5"/>
  <c r="AN49" i="5"/>
  <c r="AN48" i="5"/>
  <c r="AN47" i="5"/>
  <c r="AN46" i="5"/>
  <c r="AN45" i="5"/>
  <c r="AN44" i="5"/>
  <c r="AN43" i="5"/>
  <c r="AN42" i="5"/>
  <c r="AN41" i="5"/>
  <c r="AN40" i="5"/>
  <c r="AN39" i="5"/>
  <c r="AN38" i="5"/>
  <c r="AN37" i="5"/>
  <c r="AN36" i="5"/>
  <c r="AN35" i="5"/>
  <c r="AN33" i="5"/>
  <c r="AN31" i="5"/>
  <c r="AM30" i="5"/>
  <c r="AN29" i="5"/>
  <c r="AN28" i="5" s="1"/>
  <c r="AM28" i="5"/>
  <c r="AN27" i="5"/>
  <c r="AN26" i="5"/>
  <c r="AN25" i="5"/>
  <c r="AN24" i="5"/>
  <c r="AN23" i="5"/>
  <c r="AN22" i="5"/>
  <c r="AN21" i="5"/>
  <c r="AN20" i="5"/>
  <c r="AN19" i="5"/>
  <c r="AN18" i="5"/>
  <c r="AN17" i="5"/>
  <c r="AN16" i="5"/>
  <c r="AN15" i="5"/>
  <c r="AN14" i="5"/>
  <c r="AN13" i="5"/>
  <c r="AN12" i="5"/>
  <c r="AN11" i="5"/>
  <c r="AN10" i="5"/>
  <c r="AN9" i="5"/>
  <c r="AN8" i="5"/>
  <c r="AN7" i="5"/>
  <c r="AK315" i="5"/>
  <c r="AK314" i="5"/>
  <c r="AK313" i="5"/>
  <c r="AK312" i="5"/>
  <c r="AK311" i="5"/>
  <c r="AK310" i="5"/>
  <c r="AJ309" i="5"/>
  <c r="AJ264" i="5" s="1"/>
  <c r="AK304" i="5"/>
  <c r="AK303" i="5"/>
  <c r="AK302" i="5"/>
  <c r="AK301" i="5"/>
  <c r="AK300" i="5"/>
  <c r="AK299" i="5"/>
  <c r="AK298" i="5"/>
  <c r="AK297" i="5"/>
  <c r="AK296" i="5"/>
  <c r="AK295" i="5"/>
  <c r="AK294" i="5"/>
  <c r="AK293" i="5"/>
  <c r="AK292" i="5"/>
  <c r="AK291" i="5"/>
  <c r="AK290" i="5"/>
  <c r="AK288" i="5"/>
  <c r="AK287" i="5"/>
  <c r="AK286" i="5"/>
  <c r="AK285" i="5"/>
  <c r="AK284" i="5"/>
  <c r="AK283" i="5"/>
  <c r="AK282" i="5"/>
  <c r="AK281" i="5"/>
  <c r="AK280" i="5"/>
  <c r="AK279" i="5"/>
  <c r="AK278" i="5"/>
  <c r="AK277" i="5"/>
  <c r="AK276" i="5"/>
  <c r="AK275" i="5"/>
  <c r="AK274" i="5"/>
  <c r="AK273" i="5"/>
  <c r="AK272" i="5"/>
  <c r="AK271" i="5"/>
  <c r="AK270" i="5"/>
  <c r="AK269" i="5"/>
  <c r="AK268" i="5"/>
  <c r="AK267" i="5"/>
  <c r="AK266" i="5"/>
  <c r="AK265" i="5"/>
  <c r="AK261" i="5"/>
  <c r="AK260" i="5"/>
  <c r="AK259" i="5"/>
  <c r="AK258" i="5"/>
  <c r="AK257" i="5"/>
  <c r="AK256" i="5"/>
  <c r="AK255" i="5"/>
  <c r="AK254" i="5"/>
  <c r="AK253" i="5"/>
  <c r="AK252" i="5"/>
  <c r="AJ251" i="5"/>
  <c r="AJ243" i="5" s="1"/>
  <c r="AK247" i="5"/>
  <c r="AK246" i="5"/>
  <c r="AK245" i="5"/>
  <c r="AK244" i="5"/>
  <c r="AK242" i="5"/>
  <c r="AK241" i="5"/>
  <c r="AK240" i="5"/>
  <c r="AJ239" i="5"/>
  <c r="AJ231" i="5" s="1"/>
  <c r="AK238" i="5"/>
  <c r="AK236" i="5"/>
  <c r="AK235" i="5"/>
  <c r="AK234" i="5"/>
  <c r="AK233" i="5"/>
  <c r="AK232" i="5"/>
  <c r="AK230" i="5"/>
  <c r="AK229" i="5"/>
  <c r="AK228" i="5"/>
  <c r="AK227" i="5"/>
  <c r="AK226" i="5"/>
  <c r="AJ225" i="5"/>
  <c r="AJ209" i="5" s="1"/>
  <c r="AK224" i="5"/>
  <c r="AK223" i="5"/>
  <c r="AK222" i="5"/>
  <c r="AK221" i="5"/>
  <c r="AK220" i="5"/>
  <c r="AK219" i="5"/>
  <c r="AK218" i="5"/>
  <c r="AK217" i="5"/>
  <c r="AK216" i="5"/>
  <c r="AK215" i="5"/>
  <c r="AK214" i="5"/>
  <c r="AK213" i="5"/>
  <c r="AK212" i="5"/>
  <c r="AK211" i="5"/>
  <c r="AK210" i="5"/>
  <c r="AK208" i="5"/>
  <c r="AK207" i="5"/>
  <c r="AJ206" i="5"/>
  <c r="AJ169" i="5" s="1"/>
  <c r="AK205" i="5"/>
  <c r="AK204" i="5"/>
  <c r="AK203" i="5"/>
  <c r="AK202" i="5"/>
  <c r="AK201" i="5"/>
  <c r="AK200" i="5"/>
  <c r="AK199" i="5"/>
  <c r="AK198" i="5"/>
  <c r="AK197" i="5"/>
  <c r="AK196" i="5"/>
  <c r="AK195" i="5"/>
  <c r="AK194" i="5"/>
  <c r="AK193" i="5"/>
  <c r="AK192" i="5"/>
  <c r="AK191" i="5"/>
  <c r="AK190" i="5"/>
  <c r="AK189" i="5"/>
  <c r="AK188" i="5"/>
  <c r="AK187" i="5"/>
  <c r="AK186" i="5"/>
  <c r="AK185" i="5"/>
  <c r="AK184" i="5"/>
  <c r="AK183" i="5"/>
  <c r="AK182" i="5"/>
  <c r="AK181" i="5"/>
  <c r="AK180" i="5"/>
  <c r="AK179" i="5"/>
  <c r="AK178" i="5"/>
  <c r="AK177" i="5"/>
  <c r="AK176" i="5"/>
  <c r="AK175" i="5"/>
  <c r="AK174" i="5"/>
  <c r="AK173" i="5"/>
  <c r="AK172" i="5"/>
  <c r="AK171" i="5"/>
  <c r="AK170" i="5"/>
  <c r="AK168" i="5"/>
  <c r="AK167" i="5" s="1"/>
  <c r="AJ167" i="5"/>
  <c r="AK166" i="5"/>
  <c r="AK165" i="5" s="1"/>
  <c r="AJ165" i="5"/>
  <c r="AK164" i="5"/>
  <c r="AK163" i="5"/>
  <c r="AK162" i="5"/>
  <c r="AK161" i="5"/>
  <c r="AK160" i="5"/>
  <c r="AK159" i="5"/>
  <c r="AK158" i="5"/>
  <c r="AK157" i="5"/>
  <c r="AK156" i="5"/>
  <c r="AK155" i="5"/>
  <c r="AK154" i="5"/>
  <c r="AK153" i="5"/>
  <c r="AK152" i="5"/>
  <c r="AK151" i="5"/>
  <c r="AK150" i="5"/>
  <c r="AK149" i="5"/>
  <c r="AK148" i="5"/>
  <c r="AK147" i="5"/>
  <c r="AK146" i="5"/>
  <c r="AK145" i="5"/>
  <c r="AK144" i="5"/>
  <c r="AK143" i="5"/>
  <c r="AK142" i="5"/>
  <c r="AK140" i="5"/>
  <c r="AK139" i="5" s="1"/>
  <c r="AJ139" i="5"/>
  <c r="AJ115" i="5" s="1"/>
  <c r="AK138" i="5"/>
  <c r="AK137" i="5"/>
  <c r="AK136" i="5"/>
  <c r="AK135" i="5"/>
  <c r="AK134" i="5"/>
  <c r="AK133" i="5"/>
  <c r="AK132" i="5"/>
  <c r="AK131" i="5"/>
  <c r="AK130" i="5"/>
  <c r="AK129" i="5"/>
  <c r="AK128" i="5"/>
  <c r="AK127" i="5"/>
  <c r="AK126" i="5"/>
  <c r="AK125" i="5"/>
  <c r="AK124" i="5"/>
  <c r="AK123" i="5"/>
  <c r="AK122" i="5"/>
  <c r="AK121" i="5"/>
  <c r="AK120" i="5"/>
  <c r="AK119" i="5"/>
  <c r="AK118" i="5"/>
  <c r="AK117" i="5"/>
  <c r="AK116" i="5"/>
  <c r="AK114" i="5"/>
  <c r="AK113" i="5"/>
  <c r="AK112" i="5"/>
  <c r="AJ111" i="5"/>
  <c r="AK110" i="5"/>
  <c r="AK109" i="5" s="1"/>
  <c r="AJ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5" i="5"/>
  <c r="AK84" i="5"/>
  <c r="AK83" i="5"/>
  <c r="AK82" i="5"/>
  <c r="AK81" i="5"/>
  <c r="AK80" i="5"/>
  <c r="AK79" i="5"/>
  <c r="AJ78" i="5"/>
  <c r="AK77" i="5"/>
  <c r="AK76" i="5" s="1"/>
  <c r="AJ76" i="5"/>
  <c r="AK75" i="5"/>
  <c r="AK74" i="5"/>
  <c r="AK73" i="5"/>
  <c r="AK72" i="5"/>
  <c r="AK71" i="5"/>
  <c r="AK70" i="5"/>
  <c r="AK69" i="5"/>
  <c r="AK68" i="5"/>
  <c r="AK67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3" i="5"/>
  <c r="AK31" i="5"/>
  <c r="AJ30" i="5"/>
  <c r="AK29" i="5"/>
  <c r="AK28" i="5" s="1"/>
  <c r="AJ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AK10" i="5"/>
  <c r="AK9" i="5"/>
  <c r="AK8" i="5"/>
  <c r="AK7" i="5"/>
  <c r="AH315" i="5"/>
  <c r="AH314" i="5"/>
  <c r="AH313" i="5"/>
  <c r="AH312" i="5"/>
  <c r="AH311" i="5"/>
  <c r="AH310" i="5"/>
  <c r="AH304" i="5"/>
  <c r="AH303" i="5"/>
  <c r="AH302" i="5"/>
  <c r="AH301" i="5"/>
  <c r="AH300" i="5"/>
  <c r="AH299" i="5"/>
  <c r="AH298" i="5"/>
  <c r="AH297" i="5"/>
  <c r="AH296" i="5"/>
  <c r="AH295" i="5"/>
  <c r="AH294" i="5"/>
  <c r="AH293" i="5"/>
  <c r="AH292" i="5"/>
  <c r="AH291" i="5"/>
  <c r="AH290" i="5"/>
  <c r="AH288" i="5"/>
  <c r="AH287" i="5"/>
  <c r="AH286" i="5"/>
  <c r="AH285" i="5"/>
  <c r="AH284" i="5"/>
  <c r="AH283" i="5"/>
  <c r="AH282" i="5"/>
  <c r="AH281" i="5"/>
  <c r="AH280" i="5"/>
  <c r="AH279" i="5"/>
  <c r="AH278" i="5"/>
  <c r="AH277" i="5"/>
  <c r="AH276" i="5"/>
  <c r="AH275" i="5"/>
  <c r="AH274" i="5"/>
  <c r="AH273" i="5"/>
  <c r="AH272" i="5"/>
  <c r="AH271" i="5"/>
  <c r="AH270" i="5"/>
  <c r="AH269" i="5"/>
  <c r="AH268" i="5"/>
  <c r="AH267" i="5"/>
  <c r="AH266" i="5"/>
  <c r="AH265" i="5"/>
  <c r="AH261" i="5"/>
  <c r="AH260" i="5"/>
  <c r="AH259" i="5"/>
  <c r="AH258" i="5"/>
  <c r="AH257" i="5"/>
  <c r="AH256" i="5"/>
  <c r="AH255" i="5"/>
  <c r="AH254" i="5"/>
  <c r="AH253" i="5"/>
  <c r="AH252" i="5"/>
  <c r="AH247" i="5"/>
  <c r="AH246" i="5"/>
  <c r="AH245" i="5"/>
  <c r="AH244" i="5"/>
  <c r="AH242" i="5"/>
  <c r="AH241" i="5"/>
  <c r="AH240" i="5"/>
  <c r="AH238" i="5"/>
  <c r="AH237" i="5"/>
  <c r="AH236" i="5"/>
  <c r="AH235" i="5"/>
  <c r="AH234" i="5"/>
  <c r="AH233" i="5"/>
  <c r="AH232" i="5"/>
  <c r="AH230" i="5"/>
  <c r="AH229" i="5"/>
  <c r="AH228" i="5"/>
  <c r="AH227" i="5"/>
  <c r="AH226" i="5"/>
  <c r="AH224" i="5"/>
  <c r="AH223" i="5"/>
  <c r="AH222" i="5"/>
  <c r="AH221" i="5"/>
  <c r="AH220" i="5"/>
  <c r="AH219" i="5"/>
  <c r="AH218" i="5"/>
  <c r="AH217" i="5"/>
  <c r="AH216" i="5"/>
  <c r="AH215" i="5"/>
  <c r="AH214" i="5"/>
  <c r="AH213" i="5"/>
  <c r="AH212" i="5"/>
  <c r="AH211" i="5"/>
  <c r="AH210" i="5"/>
  <c r="AH208" i="5"/>
  <c r="AH207" i="5"/>
  <c r="AH205" i="5"/>
  <c r="AH204" i="5"/>
  <c r="AH203" i="5"/>
  <c r="AH202" i="5"/>
  <c r="AH201" i="5"/>
  <c r="AH200" i="5"/>
  <c r="AH199" i="5"/>
  <c r="AH198" i="5"/>
  <c r="AH197" i="5"/>
  <c r="AH196" i="5"/>
  <c r="AH195" i="5"/>
  <c r="AH194" i="5"/>
  <c r="AH193" i="5"/>
  <c r="AH192" i="5"/>
  <c r="AH191" i="5"/>
  <c r="AH190" i="5"/>
  <c r="AH189" i="5"/>
  <c r="AH188" i="5"/>
  <c r="AH187" i="5"/>
  <c r="AH186" i="5"/>
  <c r="AH185" i="5"/>
  <c r="AH184" i="5"/>
  <c r="AH183" i="5"/>
  <c r="AH182" i="5"/>
  <c r="AH181" i="5"/>
  <c r="AH180" i="5"/>
  <c r="AH179" i="5"/>
  <c r="AH178" i="5"/>
  <c r="AH177" i="5"/>
  <c r="AH176" i="5"/>
  <c r="AH175" i="5"/>
  <c r="AH174" i="5"/>
  <c r="AH173" i="5"/>
  <c r="AH172" i="5"/>
  <c r="AH171" i="5"/>
  <c r="AH170" i="5"/>
  <c r="AH168" i="5"/>
  <c r="AH167" i="5" s="1"/>
  <c r="AH166" i="5"/>
  <c r="AH165" i="5"/>
  <c r="AH164" i="5"/>
  <c r="AH163" i="5"/>
  <c r="AH162" i="5"/>
  <c r="AH161" i="5"/>
  <c r="AH160" i="5"/>
  <c r="AH159" i="5"/>
  <c r="AH158" i="5"/>
  <c r="AH157" i="5"/>
  <c r="AH156" i="5"/>
  <c r="AH155" i="5"/>
  <c r="AH154" i="5"/>
  <c r="AH153" i="5"/>
  <c r="AH152" i="5"/>
  <c r="AH151" i="5"/>
  <c r="AH150" i="5"/>
  <c r="AH149" i="5"/>
  <c r="AH148" i="5"/>
  <c r="AH147" i="5"/>
  <c r="AH146" i="5"/>
  <c r="AH145" i="5"/>
  <c r="AH144" i="5"/>
  <c r="AH143" i="5"/>
  <c r="AH142" i="5"/>
  <c r="AH140" i="5"/>
  <c r="AH139" i="5" s="1"/>
  <c r="AH138" i="5"/>
  <c r="AH137" i="5"/>
  <c r="AH136" i="5"/>
  <c r="AH135" i="5"/>
  <c r="AH134" i="5"/>
  <c r="AH133" i="5"/>
  <c r="AH132" i="5"/>
  <c r="AH131" i="5"/>
  <c r="AH130" i="5"/>
  <c r="AH129" i="5"/>
  <c r="AH128" i="5"/>
  <c r="AH127" i="5"/>
  <c r="AH126" i="5"/>
  <c r="AH125" i="5"/>
  <c r="AH124" i="5"/>
  <c r="AH123" i="5"/>
  <c r="AH122" i="5"/>
  <c r="AH121" i="5"/>
  <c r="AH120" i="5"/>
  <c r="AH119" i="5"/>
  <c r="AH118" i="5"/>
  <c r="AH117" i="5"/>
  <c r="AH116" i="5"/>
  <c r="AH114" i="5"/>
  <c r="AH113" i="5"/>
  <c r="AH112" i="5"/>
  <c r="AH110" i="5"/>
  <c r="AH109" i="5" s="1"/>
  <c r="AH108" i="5"/>
  <c r="AH107" i="5"/>
  <c r="AH106" i="5"/>
  <c r="AH105" i="5"/>
  <c r="AH104" i="5"/>
  <c r="AH103" i="5"/>
  <c r="AH102" i="5"/>
  <c r="AH101" i="5"/>
  <c r="AH100" i="5"/>
  <c r="AH99" i="5"/>
  <c r="AH98" i="5"/>
  <c r="AH97" i="5"/>
  <c r="AH96" i="5"/>
  <c r="AH95" i="5"/>
  <c r="AH94" i="5"/>
  <c r="AH93" i="5"/>
  <c r="AH92" i="5"/>
  <c r="AH91" i="5"/>
  <c r="AH90" i="5"/>
  <c r="AH89" i="5"/>
  <c r="AH88" i="5"/>
  <c r="AH87" i="5"/>
  <c r="AH85" i="5"/>
  <c r="AH84" i="5"/>
  <c r="AH83" i="5"/>
  <c r="AH82" i="5"/>
  <c r="AH81" i="5"/>
  <c r="AH80" i="5"/>
  <c r="AH79" i="5"/>
  <c r="AH77" i="5"/>
  <c r="AH76" i="5" s="1"/>
  <c r="AI76" i="5" s="1"/>
  <c r="AH75" i="5"/>
  <c r="AH74" i="5"/>
  <c r="AH73" i="5"/>
  <c r="AH72" i="5"/>
  <c r="AH71" i="5"/>
  <c r="AH70" i="5"/>
  <c r="AH69" i="5"/>
  <c r="AH68" i="5"/>
  <c r="AH67" i="5"/>
  <c r="AH66" i="5"/>
  <c r="AH65" i="5"/>
  <c r="AH64" i="5"/>
  <c r="AH63" i="5"/>
  <c r="AH62" i="5"/>
  <c r="AH61" i="5"/>
  <c r="AH60" i="5"/>
  <c r="AH59" i="5"/>
  <c r="AH58" i="5"/>
  <c r="AH57" i="5"/>
  <c r="AH56" i="5"/>
  <c r="AH55" i="5"/>
  <c r="AH54" i="5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40" i="5"/>
  <c r="AH39" i="5"/>
  <c r="AH38" i="5"/>
  <c r="AH37" i="5"/>
  <c r="AH36" i="5"/>
  <c r="AH35" i="5"/>
  <c r="AH33" i="5"/>
  <c r="AH31" i="5"/>
  <c r="AH29" i="5"/>
  <c r="AH28" i="5" s="1"/>
  <c r="AH27" i="5"/>
  <c r="AH26" i="5"/>
  <c r="AH25" i="5"/>
  <c r="AH24" i="5"/>
  <c r="AH23" i="5"/>
  <c r="AH22" i="5"/>
  <c r="AH21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E315" i="5"/>
  <c r="AE314" i="5"/>
  <c r="AE313" i="5"/>
  <c r="AE312" i="5"/>
  <c r="AE311" i="5"/>
  <c r="AE310" i="5"/>
  <c r="AD309" i="5"/>
  <c r="AD264" i="5" s="1"/>
  <c r="AE304" i="5"/>
  <c r="AE303" i="5"/>
  <c r="AE302" i="5"/>
  <c r="AE301" i="5"/>
  <c r="AE300" i="5"/>
  <c r="AE299" i="5"/>
  <c r="AE298" i="5"/>
  <c r="AE297" i="5"/>
  <c r="AE296" i="5"/>
  <c r="AE295" i="5"/>
  <c r="AE294" i="5"/>
  <c r="AE293" i="5"/>
  <c r="AE292" i="5"/>
  <c r="AE291" i="5"/>
  <c r="AE290" i="5"/>
  <c r="AE288" i="5"/>
  <c r="AE287" i="5"/>
  <c r="AE286" i="5"/>
  <c r="AE285" i="5"/>
  <c r="AE284" i="5"/>
  <c r="AE283" i="5"/>
  <c r="AE282" i="5"/>
  <c r="AE281" i="5"/>
  <c r="AE280" i="5"/>
  <c r="AE279" i="5"/>
  <c r="AE278" i="5"/>
  <c r="AE277" i="5"/>
  <c r="AE276" i="5"/>
  <c r="AE275" i="5"/>
  <c r="AE274" i="5"/>
  <c r="AE273" i="5"/>
  <c r="AE272" i="5"/>
  <c r="AE271" i="5"/>
  <c r="AE270" i="5"/>
  <c r="AE269" i="5"/>
  <c r="AE268" i="5"/>
  <c r="AE267" i="5"/>
  <c r="AE266" i="5"/>
  <c r="AE265" i="5"/>
  <c r="AE261" i="5"/>
  <c r="AE260" i="5"/>
  <c r="AE259" i="5"/>
  <c r="AE258" i="5"/>
  <c r="AE257" i="5"/>
  <c r="AE256" i="5"/>
  <c r="AE255" i="5"/>
  <c r="AE254" i="5"/>
  <c r="AE253" i="5"/>
  <c r="AE252" i="5"/>
  <c r="AD251" i="5"/>
  <c r="AD243" i="5" s="1"/>
  <c r="AE247" i="5"/>
  <c r="AE246" i="5"/>
  <c r="AE245" i="5"/>
  <c r="AE244" i="5"/>
  <c r="AE242" i="5"/>
  <c r="AE241" i="5"/>
  <c r="AE240" i="5"/>
  <c r="AD239" i="5"/>
  <c r="AD231" i="5" s="1"/>
  <c r="AE238" i="5"/>
  <c r="AE237" i="5"/>
  <c r="AE236" i="5"/>
  <c r="AE235" i="5"/>
  <c r="AE234" i="5"/>
  <c r="AE233" i="5"/>
  <c r="AE232" i="5"/>
  <c r="AE230" i="5"/>
  <c r="AE229" i="5"/>
  <c r="AE228" i="5"/>
  <c r="AE227" i="5"/>
  <c r="AE226" i="5"/>
  <c r="AD225" i="5"/>
  <c r="AD209" i="5" s="1"/>
  <c r="AE224" i="5"/>
  <c r="AE223" i="5"/>
  <c r="AE222" i="5"/>
  <c r="AE221" i="5"/>
  <c r="AE220" i="5"/>
  <c r="AE219" i="5"/>
  <c r="AE218" i="5"/>
  <c r="AE217" i="5"/>
  <c r="AE216" i="5"/>
  <c r="AE215" i="5"/>
  <c r="AE214" i="5"/>
  <c r="AE213" i="5"/>
  <c r="AE212" i="5"/>
  <c r="AE211" i="5"/>
  <c r="AE210" i="5"/>
  <c r="AE208" i="5"/>
  <c r="AE207" i="5"/>
  <c r="AD206" i="5"/>
  <c r="AD169" i="5" s="1"/>
  <c r="AE205" i="5"/>
  <c r="AE204" i="5"/>
  <c r="AE203" i="5"/>
  <c r="AE202" i="5"/>
  <c r="AE201" i="5"/>
  <c r="AE200" i="5"/>
  <c r="AE199" i="5"/>
  <c r="AE198" i="5"/>
  <c r="AE197" i="5"/>
  <c r="AE196" i="5"/>
  <c r="AE195" i="5"/>
  <c r="AE194" i="5"/>
  <c r="AE193" i="5"/>
  <c r="AE192" i="5"/>
  <c r="AE191" i="5"/>
  <c r="AE190" i="5"/>
  <c r="AE189" i="5"/>
  <c r="AE188" i="5"/>
  <c r="AE187" i="5"/>
  <c r="AE186" i="5"/>
  <c r="AE185" i="5"/>
  <c r="AE184" i="5"/>
  <c r="AE183" i="5"/>
  <c r="AE182" i="5"/>
  <c r="AE181" i="5"/>
  <c r="AE180" i="5"/>
  <c r="AE179" i="5"/>
  <c r="AE178" i="5"/>
  <c r="AE177" i="5"/>
  <c r="AE176" i="5"/>
  <c r="AE175" i="5"/>
  <c r="AE174" i="5"/>
  <c r="AE173" i="5"/>
  <c r="AE172" i="5"/>
  <c r="AE171" i="5"/>
  <c r="AE170" i="5"/>
  <c r="AE168" i="5"/>
  <c r="AE167" i="5" s="1"/>
  <c r="AD167" i="5"/>
  <c r="AE166" i="5"/>
  <c r="AE165" i="5" s="1"/>
  <c r="AD165" i="5"/>
  <c r="AE164" i="5"/>
  <c r="AE163" i="5"/>
  <c r="AE162" i="5"/>
  <c r="AE161" i="5"/>
  <c r="AE160" i="5"/>
  <c r="AE159" i="5"/>
  <c r="AE158" i="5"/>
  <c r="AE157" i="5"/>
  <c r="AE156" i="5"/>
  <c r="AE155" i="5"/>
  <c r="AE154" i="5"/>
  <c r="AE153" i="5"/>
  <c r="AE152" i="5"/>
  <c r="AE151" i="5"/>
  <c r="AE150" i="5"/>
  <c r="AE149" i="5"/>
  <c r="AE148" i="5"/>
  <c r="AE147" i="5"/>
  <c r="AE146" i="5"/>
  <c r="AE145" i="5"/>
  <c r="AE144" i="5"/>
  <c r="AE143" i="5"/>
  <c r="AE142" i="5"/>
  <c r="AE140" i="5"/>
  <c r="AE139" i="5" s="1"/>
  <c r="AD139" i="5"/>
  <c r="AD115" i="5" s="1"/>
  <c r="AE138" i="5"/>
  <c r="AE137" i="5"/>
  <c r="AE136" i="5"/>
  <c r="AE135" i="5"/>
  <c r="AE134" i="5"/>
  <c r="AE133" i="5"/>
  <c r="AE132" i="5"/>
  <c r="AE131" i="5"/>
  <c r="AE130" i="5"/>
  <c r="AE129" i="5"/>
  <c r="AE128" i="5"/>
  <c r="AE127" i="5"/>
  <c r="AE126" i="5"/>
  <c r="AE125" i="5"/>
  <c r="AE124" i="5"/>
  <c r="AE123" i="5"/>
  <c r="AE122" i="5"/>
  <c r="AE121" i="5"/>
  <c r="AE120" i="5"/>
  <c r="AE119" i="5"/>
  <c r="AE118" i="5"/>
  <c r="AE117" i="5"/>
  <c r="AE116" i="5"/>
  <c r="AE114" i="5"/>
  <c r="AE113" i="5"/>
  <c r="AE112" i="5"/>
  <c r="AD111" i="5"/>
  <c r="AE110" i="5"/>
  <c r="AE109" i="5" s="1"/>
  <c r="AD109" i="5"/>
  <c r="AE108" i="5"/>
  <c r="AE107" i="5"/>
  <c r="AE106" i="5"/>
  <c r="AE105" i="5"/>
  <c r="AE104" i="5"/>
  <c r="AE103" i="5"/>
  <c r="AE102" i="5"/>
  <c r="AE101" i="5"/>
  <c r="AE100" i="5"/>
  <c r="AE99" i="5"/>
  <c r="AE98" i="5"/>
  <c r="AE97" i="5"/>
  <c r="AE96" i="5"/>
  <c r="AE95" i="5"/>
  <c r="AE94" i="5"/>
  <c r="AE93" i="5"/>
  <c r="AE92" i="5"/>
  <c r="AE91" i="5"/>
  <c r="AE90" i="5"/>
  <c r="AE89" i="5"/>
  <c r="AE88" i="5"/>
  <c r="AE87" i="5"/>
  <c r="AE85" i="5"/>
  <c r="AE84" i="5"/>
  <c r="AE83" i="5"/>
  <c r="AE82" i="5"/>
  <c r="AE81" i="5"/>
  <c r="AE80" i="5"/>
  <c r="AE79" i="5"/>
  <c r="AD78" i="5"/>
  <c r="AE77" i="5"/>
  <c r="AE76" i="5" s="1"/>
  <c r="AD76" i="5"/>
  <c r="AE75" i="5"/>
  <c r="AE74" i="5"/>
  <c r="AE73" i="5"/>
  <c r="AE72" i="5"/>
  <c r="AE71" i="5"/>
  <c r="AE70" i="5"/>
  <c r="AE69" i="5"/>
  <c r="AE68" i="5"/>
  <c r="AE67" i="5"/>
  <c r="AE66" i="5"/>
  <c r="AE65" i="5"/>
  <c r="AE64" i="5"/>
  <c r="AE63" i="5"/>
  <c r="AE62" i="5"/>
  <c r="AE61" i="5"/>
  <c r="AE60" i="5"/>
  <c r="AE59" i="5"/>
  <c r="AE58" i="5"/>
  <c r="AE57" i="5"/>
  <c r="AE56" i="5"/>
  <c r="AE55" i="5"/>
  <c r="AE54" i="5"/>
  <c r="AE53" i="5"/>
  <c r="AE52" i="5"/>
  <c r="AE51" i="5"/>
  <c r="AE50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1" i="5"/>
  <c r="AD30" i="5"/>
  <c r="AE29" i="5"/>
  <c r="AE28" i="5" s="1"/>
  <c r="AD28" i="5"/>
  <c r="AE27" i="5"/>
  <c r="AE26" i="5"/>
  <c r="AE25" i="5"/>
  <c r="AE24" i="5"/>
  <c r="AE23" i="5"/>
  <c r="AE22" i="5"/>
  <c r="AE21" i="5"/>
  <c r="AE20" i="5"/>
  <c r="AE19" i="5"/>
  <c r="AE18" i="5"/>
  <c r="AE17" i="5"/>
  <c r="AE16" i="5"/>
  <c r="AE15" i="5"/>
  <c r="AE14" i="5"/>
  <c r="AE13" i="5"/>
  <c r="AE12" i="5"/>
  <c r="AE11" i="5"/>
  <c r="AE10" i="5"/>
  <c r="AE9" i="5"/>
  <c r="AE8" i="5"/>
  <c r="AE7" i="5"/>
  <c r="AG6" i="5" l="1"/>
  <c r="AG316" i="5" s="1"/>
  <c r="AJ34" i="5"/>
  <c r="AO165" i="5"/>
  <c r="AN206" i="5"/>
  <c r="AN169" i="5" s="1"/>
  <c r="AO169" i="5" s="1"/>
  <c r="AP141" i="5"/>
  <c r="AM86" i="5"/>
  <c r="AM6" i="5"/>
  <c r="AD6" i="5"/>
  <c r="AD141" i="5"/>
  <c r="AD86" i="5"/>
  <c r="AO139" i="5"/>
  <c r="AI109" i="5"/>
  <c r="AH111" i="5"/>
  <c r="AI111" i="5" s="1"/>
  <c r="AJ86" i="5"/>
  <c r="AP86" i="5"/>
  <c r="AO76" i="5"/>
  <c r="AE239" i="5"/>
  <c r="AE231" i="5" s="1"/>
  <c r="AF231" i="5" s="1"/>
  <c r="AJ6" i="5"/>
  <c r="AR139" i="5"/>
  <c r="AL109" i="5"/>
  <c r="AL165" i="5"/>
  <c r="AR28" i="5"/>
  <c r="AO167" i="5"/>
  <c r="AP34" i="5"/>
  <c r="AM141" i="5"/>
  <c r="AR76" i="5"/>
  <c r="AN30" i="5"/>
  <c r="AO30" i="5" s="1"/>
  <c r="AF139" i="5"/>
  <c r="AO109" i="5"/>
  <c r="AE141" i="5"/>
  <c r="AF165" i="5"/>
  <c r="AE251" i="5"/>
  <c r="AF251" i="5" s="1"/>
  <c r="AL139" i="5"/>
  <c r="AR165" i="5"/>
  <c r="AL28" i="5"/>
  <c r="AJ141" i="5"/>
  <c r="AF167" i="5"/>
  <c r="AI28" i="5"/>
  <c r="AM34" i="5"/>
  <c r="AR167" i="5"/>
  <c r="AK239" i="5"/>
  <c r="AL239" i="5" s="1"/>
  <c r="AE206" i="5"/>
  <c r="AF206" i="5" s="1"/>
  <c r="AF28" i="5"/>
  <c r="AH239" i="5"/>
  <c r="AI239" i="5" s="1"/>
  <c r="AO28" i="5"/>
  <c r="AI139" i="5"/>
  <c r="AI165" i="5"/>
  <c r="AL76" i="5"/>
  <c r="AF109" i="5"/>
  <c r="AH141" i="5"/>
  <c r="AI141" i="5" s="1"/>
  <c r="AR109" i="5"/>
  <c r="AD34" i="5"/>
  <c r="AF76" i="5"/>
  <c r="AI167" i="5"/>
  <c r="AK206" i="5"/>
  <c r="AL206" i="5" s="1"/>
  <c r="AP6" i="5"/>
  <c r="AQ141" i="5"/>
  <c r="AQ30" i="5"/>
  <c r="AR30" i="5" s="1"/>
  <c r="AQ6" i="5"/>
  <c r="AR6" i="5" s="1"/>
  <c r="AN239" i="5"/>
  <c r="AO239" i="5" s="1"/>
  <c r="AN141" i="5"/>
  <c r="AN115" i="5"/>
  <c r="AO115" i="5" s="1"/>
  <c r="AK225" i="5"/>
  <c r="AL225" i="5" s="1"/>
  <c r="AL167" i="5"/>
  <c r="AK141" i="5"/>
  <c r="AE111" i="5"/>
  <c r="AF111" i="5" s="1"/>
  <c r="AE30" i="5"/>
  <c r="AF30" i="5" s="1"/>
  <c r="AQ309" i="5"/>
  <c r="AR309" i="5" s="1"/>
  <c r="AQ251" i="5"/>
  <c r="AR251" i="5" s="1"/>
  <c r="AQ239" i="5"/>
  <c r="AR239" i="5" s="1"/>
  <c r="AQ225" i="5"/>
  <c r="AR225" i="5" s="1"/>
  <c r="AQ206" i="5"/>
  <c r="AR206" i="5" s="1"/>
  <c r="AQ115" i="5"/>
  <c r="AR115" i="5" s="1"/>
  <c r="AQ111" i="5"/>
  <c r="AR111" i="5" s="1"/>
  <c r="AQ78" i="5"/>
  <c r="AR78" i="5" s="1"/>
  <c r="AN309" i="5"/>
  <c r="AO309" i="5" s="1"/>
  <c r="AN251" i="5"/>
  <c r="AO251" i="5" s="1"/>
  <c r="AN225" i="5"/>
  <c r="AO225" i="5" s="1"/>
  <c r="AN111" i="5"/>
  <c r="AO111" i="5" s="1"/>
  <c r="AN78" i="5"/>
  <c r="AO78" i="5" s="1"/>
  <c r="AK309" i="5"/>
  <c r="AL309" i="5" s="1"/>
  <c r="AK251" i="5"/>
  <c r="AK243" i="5" s="1"/>
  <c r="AL243" i="5" s="1"/>
  <c r="AK115" i="5"/>
  <c r="AL115" i="5" s="1"/>
  <c r="AK111" i="5"/>
  <c r="AL111" i="5" s="1"/>
  <c r="AK78" i="5"/>
  <c r="AL78" i="5" s="1"/>
  <c r="AK30" i="5"/>
  <c r="AL30" i="5" s="1"/>
  <c r="AH225" i="5"/>
  <c r="AI225" i="5" s="1"/>
  <c r="AH78" i="5"/>
  <c r="AI78" i="5" s="1"/>
  <c r="AH115" i="5"/>
  <c r="AI115" i="5" s="1"/>
  <c r="AH309" i="5"/>
  <c r="AI309" i="5" s="1"/>
  <c r="AH206" i="5"/>
  <c r="AI206" i="5" s="1"/>
  <c r="AH30" i="5"/>
  <c r="AI30" i="5" s="1"/>
  <c r="AH251" i="5"/>
  <c r="AI251" i="5" s="1"/>
  <c r="AE309" i="5"/>
  <c r="AF309" i="5" s="1"/>
  <c r="AE225" i="5"/>
  <c r="AF225" i="5" s="1"/>
  <c r="AE115" i="5"/>
  <c r="AF115" i="5" s="1"/>
  <c r="AE78" i="5"/>
  <c r="AF78" i="5" s="1"/>
  <c r="AO206" i="5" l="1"/>
  <c r="AR141" i="5"/>
  <c r="AE243" i="5"/>
  <c r="AF243" i="5" s="1"/>
  <c r="AE169" i="5"/>
  <c r="AF169" i="5" s="1"/>
  <c r="AD316" i="5"/>
  <c r="AF141" i="5"/>
  <c r="AM316" i="5"/>
  <c r="AQ169" i="5"/>
  <c r="AR169" i="5" s="1"/>
  <c r="AH86" i="5"/>
  <c r="AI86" i="5" s="1"/>
  <c r="AP316" i="5"/>
  <c r="AN231" i="5"/>
  <c r="AO231" i="5" s="1"/>
  <c r="AE86" i="5"/>
  <c r="AF86" i="5" s="1"/>
  <c r="AJ316" i="5"/>
  <c r="AF239" i="5"/>
  <c r="AN34" i="5"/>
  <c r="AO34" i="5" s="1"/>
  <c r="AK169" i="5"/>
  <c r="AL169" i="5" s="1"/>
  <c r="AH169" i="5"/>
  <c r="AI169" i="5" s="1"/>
  <c r="AH34" i="5"/>
  <c r="AI34" i="5" s="1"/>
  <c r="AO141" i="5"/>
  <c r="AH231" i="5"/>
  <c r="AI231" i="5" s="1"/>
  <c r="AN6" i="5"/>
  <c r="AO6" i="5" s="1"/>
  <c r="AN264" i="5"/>
  <c r="AO264" i="5" s="1"/>
  <c r="AE6" i="5"/>
  <c r="AF6" i="5" s="1"/>
  <c r="AL251" i="5"/>
  <c r="AK264" i="5"/>
  <c r="AL264" i="5" s="1"/>
  <c r="AK86" i="5"/>
  <c r="AL86" i="5" s="1"/>
  <c r="AH209" i="5"/>
  <c r="AI209" i="5" s="1"/>
  <c r="AL141" i="5"/>
  <c r="AH264" i="5"/>
  <c r="AI264" i="5" s="1"/>
  <c r="AQ264" i="5"/>
  <c r="AR264" i="5" s="1"/>
  <c r="AK209" i="5"/>
  <c r="AL209" i="5" s="1"/>
  <c r="AH6" i="5"/>
  <c r="AI6" i="5" s="1"/>
  <c r="AK231" i="5"/>
  <c r="AL231" i="5" s="1"/>
  <c r="AQ243" i="5"/>
  <c r="AR243" i="5" s="1"/>
  <c r="AQ209" i="5"/>
  <c r="AR209" i="5" s="1"/>
  <c r="AQ86" i="5"/>
  <c r="AR86" i="5" s="1"/>
  <c r="AQ34" i="5"/>
  <c r="AR34" i="5" s="1"/>
  <c r="AN209" i="5"/>
  <c r="AO209" i="5" s="1"/>
  <c r="AN86" i="5"/>
  <c r="AO86" i="5" s="1"/>
  <c r="AK34" i="5"/>
  <c r="AL34" i="5" s="1"/>
  <c r="AK6" i="5"/>
  <c r="AL6" i="5" s="1"/>
  <c r="AE264" i="5"/>
  <c r="AF264" i="5" s="1"/>
  <c r="AE209" i="5"/>
  <c r="AF209" i="5" s="1"/>
  <c r="AE34" i="5"/>
  <c r="AF34" i="5" s="1"/>
  <c r="AQ231" i="5"/>
  <c r="AR231" i="5" s="1"/>
  <c r="AN243" i="5"/>
  <c r="AO243" i="5" s="1"/>
  <c r="AH243" i="5"/>
  <c r="AI243" i="5" s="1"/>
  <c r="AN316" i="5" l="1"/>
  <c r="AO316" i="5" s="1"/>
  <c r="AH316" i="5"/>
  <c r="AI316" i="5" s="1"/>
  <c r="AQ316" i="5"/>
  <c r="AR316" i="5" s="1"/>
  <c r="AK316" i="5"/>
  <c r="AL316" i="5" s="1"/>
  <c r="AE316" i="5"/>
  <c r="AF316" i="5" s="1"/>
  <c r="AA309" i="5"/>
  <c r="AA264" i="5" s="1"/>
  <c r="AA251" i="5"/>
  <c r="AA243" i="5" s="1"/>
  <c r="AA239" i="5"/>
  <c r="AA231" i="5" s="1"/>
  <c r="AA225" i="5"/>
  <c r="AA209" i="5"/>
  <c r="AA206" i="5"/>
  <c r="AA169" i="5" s="1"/>
  <c r="AA167" i="5"/>
  <c r="AA165" i="5"/>
  <c r="AA139" i="5"/>
  <c r="AA115" i="5" s="1"/>
  <c r="AA111" i="5"/>
  <c r="AA109" i="5"/>
  <c r="AA78" i="5"/>
  <c r="AA76" i="5"/>
  <c r="AA30" i="5"/>
  <c r="AA28" i="5"/>
  <c r="U309" i="5"/>
  <c r="U264" i="5" s="1"/>
  <c r="U251" i="5"/>
  <c r="U243" i="5"/>
  <c r="U239" i="5"/>
  <c r="U231" i="5" s="1"/>
  <c r="U225" i="5"/>
  <c r="U209" i="5" s="1"/>
  <c r="U206" i="5"/>
  <c r="U169" i="5" s="1"/>
  <c r="U167" i="5"/>
  <c r="U165" i="5"/>
  <c r="U141" i="5" s="1"/>
  <c r="U139" i="5"/>
  <c r="U115" i="5" s="1"/>
  <c r="U111" i="5"/>
  <c r="U109" i="5"/>
  <c r="U78" i="5"/>
  <c r="U76" i="5"/>
  <c r="U34" i="5" s="1"/>
  <c r="AB315" i="5"/>
  <c r="AB314" i="5"/>
  <c r="AB313" i="5"/>
  <c r="AB312" i="5"/>
  <c r="AB311" i="5"/>
  <c r="AB310" i="5"/>
  <c r="AB304" i="5"/>
  <c r="AB303" i="5"/>
  <c r="AB302" i="5"/>
  <c r="AB301" i="5"/>
  <c r="AB300" i="5"/>
  <c r="AB299" i="5"/>
  <c r="AB298" i="5"/>
  <c r="AB297" i="5"/>
  <c r="AB296" i="5"/>
  <c r="AB295" i="5"/>
  <c r="AB294" i="5"/>
  <c r="AB293" i="5"/>
  <c r="AB292" i="5"/>
  <c r="AB291" i="5"/>
  <c r="AB290" i="5"/>
  <c r="AB288" i="5"/>
  <c r="AB287" i="5"/>
  <c r="AB286" i="5"/>
  <c r="AB285" i="5"/>
  <c r="AB284" i="5"/>
  <c r="AB283" i="5"/>
  <c r="AB282" i="5"/>
  <c r="AB281" i="5"/>
  <c r="AB280" i="5"/>
  <c r="AB279" i="5"/>
  <c r="AB278" i="5"/>
  <c r="AB277" i="5"/>
  <c r="AB276" i="5"/>
  <c r="AB275" i="5"/>
  <c r="AB274" i="5"/>
  <c r="AB273" i="5"/>
  <c r="AB272" i="5"/>
  <c r="AB271" i="5"/>
  <c r="AB270" i="5"/>
  <c r="AB269" i="5"/>
  <c r="AB268" i="5"/>
  <c r="AB267" i="5"/>
  <c r="AB266" i="5"/>
  <c r="AB265" i="5"/>
  <c r="AB261" i="5"/>
  <c r="AB260" i="5"/>
  <c r="AB259" i="5"/>
  <c r="AB258" i="5"/>
  <c r="AB257" i="5"/>
  <c r="AB256" i="5"/>
  <c r="AB255" i="5"/>
  <c r="AB254" i="5"/>
  <c r="AB253" i="5"/>
  <c r="AB252" i="5"/>
  <c r="AB247" i="5"/>
  <c r="AB246" i="5"/>
  <c r="AB245" i="5"/>
  <c r="AB244" i="5"/>
  <c r="AB242" i="5"/>
  <c r="AB241" i="5"/>
  <c r="AB240" i="5"/>
  <c r="AB238" i="5"/>
  <c r="AB237" i="5"/>
  <c r="AB236" i="5"/>
  <c r="AB235" i="5"/>
  <c r="AB234" i="5"/>
  <c r="AB233" i="5"/>
  <c r="AB230" i="5"/>
  <c r="AB229" i="5"/>
  <c r="AB228" i="5"/>
  <c r="AB227" i="5"/>
  <c r="AB226" i="5"/>
  <c r="AB224" i="5"/>
  <c r="AB223" i="5"/>
  <c r="AB222" i="5"/>
  <c r="AB221" i="5"/>
  <c r="AB220" i="5"/>
  <c r="AB219" i="5"/>
  <c r="AB218" i="5"/>
  <c r="AB217" i="5"/>
  <c r="AB216" i="5"/>
  <c r="AB215" i="5"/>
  <c r="AB214" i="5"/>
  <c r="AB213" i="5"/>
  <c r="AB212" i="5"/>
  <c r="AB211" i="5"/>
  <c r="AB210" i="5"/>
  <c r="AB208" i="5"/>
  <c r="AB207" i="5"/>
  <c r="AB205" i="5"/>
  <c r="AB204" i="5"/>
  <c r="AB203" i="5"/>
  <c r="AB202" i="5"/>
  <c r="AB201" i="5"/>
  <c r="AB200" i="5"/>
  <c r="AB199" i="5"/>
  <c r="AB198" i="5"/>
  <c r="AB197" i="5"/>
  <c r="AB196" i="5"/>
  <c r="AB195" i="5"/>
  <c r="AB194" i="5"/>
  <c r="AB193" i="5"/>
  <c r="AB192" i="5"/>
  <c r="AB191" i="5"/>
  <c r="AB190" i="5"/>
  <c r="AB189" i="5"/>
  <c r="AB188" i="5"/>
  <c r="AB187" i="5"/>
  <c r="AB186" i="5"/>
  <c r="AB185" i="5"/>
  <c r="AB184" i="5"/>
  <c r="AB183" i="5"/>
  <c r="AB182" i="5"/>
  <c r="AB181" i="5"/>
  <c r="AB180" i="5"/>
  <c r="AB179" i="5"/>
  <c r="AB178" i="5"/>
  <c r="AB177" i="5"/>
  <c r="AB176" i="5"/>
  <c r="AB175" i="5"/>
  <c r="AB174" i="5"/>
  <c r="AB173" i="5"/>
  <c r="AB172" i="5"/>
  <c r="AB171" i="5"/>
  <c r="AB170" i="5"/>
  <c r="AB168" i="5"/>
  <c r="AB167" i="5" s="1"/>
  <c r="AB166" i="5"/>
  <c r="AB165" i="5" s="1"/>
  <c r="AC165" i="5" s="1"/>
  <c r="AB164" i="5"/>
  <c r="AB163" i="5"/>
  <c r="AB162" i="5"/>
  <c r="AB161" i="5"/>
  <c r="AB160" i="5"/>
  <c r="AB159" i="5"/>
  <c r="AB158" i="5"/>
  <c r="AB157" i="5"/>
  <c r="AB156" i="5"/>
  <c r="AB155" i="5"/>
  <c r="AB154" i="5"/>
  <c r="AB153" i="5"/>
  <c r="AB152" i="5"/>
  <c r="AB151" i="5"/>
  <c r="AB150" i="5"/>
  <c r="AB149" i="5"/>
  <c r="AB148" i="5"/>
  <c r="AB147" i="5"/>
  <c r="AB146" i="5"/>
  <c r="AB145" i="5"/>
  <c r="AB144" i="5"/>
  <c r="AB143" i="5"/>
  <c r="AB142" i="5"/>
  <c r="AB140" i="5"/>
  <c r="AB139" i="5" s="1"/>
  <c r="AB138" i="5"/>
  <c r="AB137" i="5"/>
  <c r="AB136" i="5"/>
  <c r="AB135" i="5"/>
  <c r="AB134" i="5"/>
  <c r="AB133" i="5"/>
  <c r="AB132" i="5"/>
  <c r="AB131" i="5"/>
  <c r="AB130" i="5"/>
  <c r="AB129" i="5"/>
  <c r="AB128" i="5"/>
  <c r="AB127" i="5"/>
  <c r="AB126" i="5"/>
  <c r="AB125" i="5"/>
  <c r="AB124" i="5"/>
  <c r="AB123" i="5"/>
  <c r="AB122" i="5"/>
  <c r="AB121" i="5"/>
  <c r="AB120" i="5"/>
  <c r="AB119" i="5"/>
  <c r="AB118" i="5"/>
  <c r="AB117" i="5"/>
  <c r="AB116" i="5"/>
  <c r="AB114" i="5"/>
  <c r="AB113" i="5"/>
  <c r="AB112" i="5"/>
  <c r="AB110" i="5"/>
  <c r="AB109" i="5" s="1"/>
  <c r="AB108" i="5"/>
  <c r="AB107" i="5"/>
  <c r="AB106" i="5"/>
  <c r="AB105" i="5"/>
  <c r="AB104" i="5"/>
  <c r="AB103" i="5"/>
  <c r="AB102" i="5"/>
  <c r="AB101" i="5"/>
  <c r="AB100" i="5"/>
  <c r="AB99" i="5"/>
  <c r="AB98" i="5"/>
  <c r="AB97" i="5"/>
  <c r="AB96" i="5"/>
  <c r="AB95" i="5"/>
  <c r="AB94" i="5"/>
  <c r="AB93" i="5"/>
  <c r="AB92" i="5"/>
  <c r="AB91" i="5"/>
  <c r="AB90" i="5"/>
  <c r="AB89" i="5"/>
  <c r="AB88" i="5"/>
  <c r="AB87" i="5"/>
  <c r="AB85" i="5"/>
  <c r="AB84" i="5"/>
  <c r="AB83" i="5"/>
  <c r="AB82" i="5"/>
  <c r="AB81" i="5"/>
  <c r="AB80" i="5"/>
  <c r="AB79" i="5"/>
  <c r="AB77" i="5"/>
  <c r="AB76" i="5" s="1"/>
  <c r="AB75" i="5"/>
  <c r="AB74" i="5"/>
  <c r="AB73" i="5"/>
  <c r="AB72" i="5"/>
  <c r="AB71" i="5"/>
  <c r="AB70" i="5"/>
  <c r="AB69" i="5"/>
  <c r="AB68" i="5"/>
  <c r="AB67" i="5"/>
  <c r="AB6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Y315" i="5"/>
  <c r="Y314" i="5"/>
  <c r="Y313" i="5"/>
  <c r="Y312" i="5"/>
  <c r="Y311" i="5"/>
  <c r="Y310" i="5"/>
  <c r="Y304" i="5"/>
  <c r="Y303" i="5"/>
  <c r="Y302" i="5"/>
  <c r="Y301" i="5"/>
  <c r="Y300" i="5"/>
  <c r="Y299" i="5"/>
  <c r="Y298" i="5"/>
  <c r="Y297" i="5"/>
  <c r="Y296" i="5"/>
  <c r="Y295" i="5"/>
  <c r="Y294" i="5"/>
  <c r="Y293" i="5"/>
  <c r="Y292" i="5"/>
  <c r="Y291" i="5"/>
  <c r="Y290" i="5"/>
  <c r="Y288" i="5"/>
  <c r="Y287" i="5"/>
  <c r="Y286" i="5"/>
  <c r="Y285" i="5"/>
  <c r="Y284" i="5"/>
  <c r="Y283" i="5"/>
  <c r="Y282" i="5"/>
  <c r="Y281" i="5"/>
  <c r="Y280" i="5"/>
  <c r="Y279" i="5"/>
  <c r="Y278" i="5"/>
  <c r="Y277" i="5"/>
  <c r="Y276" i="5"/>
  <c r="Y275" i="5"/>
  <c r="Y274" i="5"/>
  <c r="Y273" i="5"/>
  <c r="Y272" i="5"/>
  <c r="Y271" i="5"/>
  <c r="Y270" i="5"/>
  <c r="Y269" i="5"/>
  <c r="Y268" i="5"/>
  <c r="Y267" i="5"/>
  <c r="Y266" i="5"/>
  <c r="Y265" i="5"/>
  <c r="Y261" i="5"/>
  <c r="Y260" i="5"/>
  <c r="Y259" i="5"/>
  <c r="Y258" i="5"/>
  <c r="Y257" i="5"/>
  <c r="Y256" i="5"/>
  <c r="Y255" i="5"/>
  <c r="Y254" i="5"/>
  <c r="Y253" i="5"/>
  <c r="Y252" i="5"/>
  <c r="Y247" i="5"/>
  <c r="Y246" i="5"/>
  <c r="Y245" i="5"/>
  <c r="Y244" i="5"/>
  <c r="Y242" i="5"/>
  <c r="Y241" i="5"/>
  <c r="Y240" i="5"/>
  <c r="Y238" i="5"/>
  <c r="Y237" i="5"/>
  <c r="Y236" i="5"/>
  <c r="Y235" i="5"/>
  <c r="Y234" i="5"/>
  <c r="Y233" i="5"/>
  <c r="Y232" i="5"/>
  <c r="Y230" i="5"/>
  <c r="Y229" i="5"/>
  <c r="Y228" i="5"/>
  <c r="Y227" i="5"/>
  <c r="Y226" i="5"/>
  <c r="Y224" i="5"/>
  <c r="Y223" i="5"/>
  <c r="Y222" i="5"/>
  <c r="Y221" i="5"/>
  <c r="Y220" i="5"/>
  <c r="Y219" i="5"/>
  <c r="Y218" i="5"/>
  <c r="Y217" i="5"/>
  <c r="Y216" i="5"/>
  <c r="Y215" i="5"/>
  <c r="Y214" i="5"/>
  <c r="Y213" i="5"/>
  <c r="Y212" i="5"/>
  <c r="Y211" i="5"/>
  <c r="Y210" i="5"/>
  <c r="Y208" i="5"/>
  <c r="Y207" i="5"/>
  <c r="Y205" i="5"/>
  <c r="Y204" i="5"/>
  <c r="Y203" i="5"/>
  <c r="Y202" i="5"/>
  <c r="Y201" i="5"/>
  <c r="Y200" i="5"/>
  <c r="Y199" i="5"/>
  <c r="Y198" i="5"/>
  <c r="Y197" i="5"/>
  <c r="Y196" i="5"/>
  <c r="Y195" i="5"/>
  <c r="Y194" i="5"/>
  <c r="Y193" i="5"/>
  <c r="Y192" i="5"/>
  <c r="Y191" i="5"/>
  <c r="Y190" i="5"/>
  <c r="Y189" i="5"/>
  <c r="Y188" i="5"/>
  <c r="Y187" i="5"/>
  <c r="Y186" i="5"/>
  <c r="Y185" i="5"/>
  <c r="Y184" i="5"/>
  <c r="Y183" i="5"/>
  <c r="Y182" i="5"/>
  <c r="Y181" i="5"/>
  <c r="Y180" i="5"/>
  <c r="Y179" i="5"/>
  <c r="Y178" i="5"/>
  <c r="Y177" i="5"/>
  <c r="Y176" i="5"/>
  <c r="Y175" i="5"/>
  <c r="Y174" i="5"/>
  <c r="Y173" i="5"/>
  <c r="Y172" i="5"/>
  <c r="Y171" i="5"/>
  <c r="Y170" i="5"/>
  <c r="Y168" i="5"/>
  <c r="Y167" i="5" s="1"/>
  <c r="Z167" i="5" s="1"/>
  <c r="Y166" i="5"/>
  <c r="Y165" i="5" s="1"/>
  <c r="Z165" i="5" s="1"/>
  <c r="Y164" i="5"/>
  <c r="Y163" i="5"/>
  <c r="Y162" i="5"/>
  <c r="Y161" i="5"/>
  <c r="Y160" i="5"/>
  <c r="Y159" i="5"/>
  <c r="Y158" i="5"/>
  <c r="Y157" i="5"/>
  <c r="Y156" i="5"/>
  <c r="Y155" i="5"/>
  <c r="Y154" i="5"/>
  <c r="Y153" i="5"/>
  <c r="Y152" i="5"/>
  <c r="Y151" i="5"/>
  <c r="Y150" i="5"/>
  <c r="Y149" i="5"/>
  <c r="Y148" i="5"/>
  <c r="Y147" i="5"/>
  <c r="Y146" i="5"/>
  <c r="Y145" i="5"/>
  <c r="Y144" i="5"/>
  <c r="Y143" i="5"/>
  <c r="Y142" i="5"/>
  <c r="Y140" i="5"/>
  <c r="Y139" i="5" s="1"/>
  <c r="Z139" i="5" s="1"/>
  <c r="Y138" i="5"/>
  <c r="Y137" i="5"/>
  <c r="Y136" i="5"/>
  <c r="Y135" i="5"/>
  <c r="Y134" i="5"/>
  <c r="Y133" i="5"/>
  <c r="Y132" i="5"/>
  <c r="Y131" i="5"/>
  <c r="Y130" i="5"/>
  <c r="Y129" i="5"/>
  <c r="Y128" i="5"/>
  <c r="Y127" i="5"/>
  <c r="Y126" i="5"/>
  <c r="Y125" i="5"/>
  <c r="Y124" i="5"/>
  <c r="Y123" i="5"/>
  <c r="Y122" i="5"/>
  <c r="Y121" i="5"/>
  <c r="Y120" i="5"/>
  <c r="Y119" i="5"/>
  <c r="Y118" i="5"/>
  <c r="Y117" i="5"/>
  <c r="Y116" i="5"/>
  <c r="Y114" i="5"/>
  <c r="Y113" i="5"/>
  <c r="Y112" i="5"/>
  <c r="Y110" i="5"/>
  <c r="Y109" i="5" s="1"/>
  <c r="Z109" i="5" s="1"/>
  <c r="Y108" i="5"/>
  <c r="Y107" i="5"/>
  <c r="Y106" i="5"/>
  <c r="Y105" i="5"/>
  <c r="Y104" i="5"/>
  <c r="Y103" i="5"/>
  <c r="Y102" i="5"/>
  <c r="Y101" i="5"/>
  <c r="Y100" i="5"/>
  <c r="Y99" i="5"/>
  <c r="Y98" i="5"/>
  <c r="Y97" i="5"/>
  <c r="Y96" i="5"/>
  <c r="Y95" i="5"/>
  <c r="Y94" i="5"/>
  <c r="Y93" i="5"/>
  <c r="Y92" i="5"/>
  <c r="Y91" i="5"/>
  <c r="Y90" i="5"/>
  <c r="Y89" i="5"/>
  <c r="Y88" i="5"/>
  <c r="Y87" i="5"/>
  <c r="Y85" i="5"/>
  <c r="Y84" i="5"/>
  <c r="Y83" i="5"/>
  <c r="Y82" i="5"/>
  <c r="Y81" i="5"/>
  <c r="Y80" i="5"/>
  <c r="Y79" i="5"/>
  <c r="Y77" i="5"/>
  <c r="Y76" i="5" s="1"/>
  <c r="Z76" i="5" s="1"/>
  <c r="Y75" i="5"/>
  <c r="Y74" i="5"/>
  <c r="Y73" i="5"/>
  <c r="Y72" i="5"/>
  <c r="Y71" i="5"/>
  <c r="Y70" i="5"/>
  <c r="Y69" i="5"/>
  <c r="Y68" i="5"/>
  <c r="Y67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3" i="5"/>
  <c r="Y31" i="5"/>
  <c r="Y29" i="5"/>
  <c r="Y28" i="5" s="1"/>
  <c r="Z28" i="5" s="1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V315" i="5"/>
  <c r="V314" i="5"/>
  <c r="V313" i="5"/>
  <c r="V312" i="5"/>
  <c r="V311" i="5"/>
  <c r="V310" i="5"/>
  <c r="V304" i="5"/>
  <c r="V303" i="5"/>
  <c r="V302" i="5"/>
  <c r="V301" i="5"/>
  <c r="V300" i="5"/>
  <c r="V299" i="5"/>
  <c r="V298" i="5"/>
  <c r="V297" i="5"/>
  <c r="V296" i="5"/>
  <c r="V295" i="5"/>
  <c r="V294" i="5"/>
  <c r="V293" i="5"/>
  <c r="V292" i="5"/>
  <c r="V291" i="5"/>
  <c r="V290" i="5"/>
  <c r="V288" i="5"/>
  <c r="V287" i="5"/>
  <c r="V286" i="5"/>
  <c r="V285" i="5"/>
  <c r="V284" i="5"/>
  <c r="V283" i="5"/>
  <c r="V282" i="5"/>
  <c r="V281" i="5"/>
  <c r="V280" i="5"/>
  <c r="V279" i="5"/>
  <c r="V278" i="5"/>
  <c r="V277" i="5"/>
  <c r="V276" i="5"/>
  <c r="V275" i="5"/>
  <c r="V274" i="5"/>
  <c r="V273" i="5"/>
  <c r="V272" i="5"/>
  <c r="V271" i="5"/>
  <c r="V270" i="5"/>
  <c r="V269" i="5"/>
  <c r="V268" i="5"/>
  <c r="V267" i="5"/>
  <c r="V266" i="5"/>
  <c r="V265" i="5"/>
  <c r="V261" i="5"/>
  <c r="V260" i="5"/>
  <c r="V259" i="5"/>
  <c r="V258" i="5"/>
  <c r="V257" i="5"/>
  <c r="V256" i="5"/>
  <c r="V255" i="5"/>
  <c r="V254" i="5"/>
  <c r="V253" i="5"/>
  <c r="V252" i="5"/>
  <c r="V247" i="5"/>
  <c r="V246" i="5"/>
  <c r="V245" i="5"/>
  <c r="V244" i="5"/>
  <c r="V242" i="5"/>
  <c r="V241" i="5"/>
  <c r="V240" i="5"/>
  <c r="V238" i="5"/>
  <c r="V237" i="5"/>
  <c r="V236" i="5"/>
  <c r="V235" i="5"/>
  <c r="V234" i="5"/>
  <c r="V233" i="5"/>
  <c r="V232" i="5"/>
  <c r="V230" i="5"/>
  <c r="V229" i="5"/>
  <c r="V228" i="5"/>
  <c r="V227" i="5"/>
  <c r="V226" i="5"/>
  <c r="V224" i="5"/>
  <c r="V223" i="5"/>
  <c r="V222" i="5"/>
  <c r="V221" i="5"/>
  <c r="V220" i="5"/>
  <c r="V219" i="5"/>
  <c r="V218" i="5"/>
  <c r="V217" i="5"/>
  <c r="V216" i="5"/>
  <c r="V215" i="5"/>
  <c r="V214" i="5"/>
  <c r="V213" i="5"/>
  <c r="V212" i="5"/>
  <c r="V211" i="5"/>
  <c r="V210" i="5"/>
  <c r="V208" i="5"/>
  <c r="V207" i="5"/>
  <c r="V205" i="5"/>
  <c r="V204" i="5"/>
  <c r="V203" i="5"/>
  <c r="V202" i="5"/>
  <c r="V201" i="5"/>
  <c r="V200" i="5"/>
  <c r="V199" i="5"/>
  <c r="V198" i="5"/>
  <c r="V197" i="5"/>
  <c r="V196" i="5"/>
  <c r="V195" i="5"/>
  <c r="V194" i="5"/>
  <c r="V193" i="5"/>
  <c r="V192" i="5"/>
  <c r="V191" i="5"/>
  <c r="V190" i="5"/>
  <c r="V189" i="5"/>
  <c r="V188" i="5"/>
  <c r="V187" i="5"/>
  <c r="V186" i="5"/>
  <c r="V185" i="5"/>
  <c r="V184" i="5"/>
  <c r="V183" i="5"/>
  <c r="V182" i="5"/>
  <c r="V181" i="5"/>
  <c r="V180" i="5"/>
  <c r="V179" i="5"/>
  <c r="V178" i="5"/>
  <c r="V177" i="5"/>
  <c r="V176" i="5"/>
  <c r="V175" i="5"/>
  <c r="V174" i="5"/>
  <c r="V173" i="5"/>
  <c r="V172" i="5"/>
  <c r="V171" i="5"/>
  <c r="V170" i="5"/>
  <c r="V168" i="5"/>
  <c r="V167" i="5" s="1"/>
  <c r="V166" i="5"/>
  <c r="V165" i="5" s="1"/>
  <c r="V164" i="5"/>
  <c r="V163" i="5"/>
  <c r="V162" i="5"/>
  <c r="V161" i="5"/>
  <c r="V160" i="5"/>
  <c r="V159" i="5"/>
  <c r="V158" i="5"/>
  <c r="V157" i="5"/>
  <c r="V156" i="5"/>
  <c r="V155" i="5"/>
  <c r="V154" i="5"/>
  <c r="V153" i="5"/>
  <c r="V152" i="5"/>
  <c r="V151" i="5"/>
  <c r="V150" i="5"/>
  <c r="V149" i="5"/>
  <c r="V148" i="5"/>
  <c r="V147" i="5"/>
  <c r="V146" i="5"/>
  <c r="V145" i="5"/>
  <c r="V144" i="5"/>
  <c r="V143" i="5"/>
  <c r="V142" i="5"/>
  <c r="V140" i="5"/>
  <c r="V139" i="5" s="1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4" i="5"/>
  <c r="V113" i="5"/>
  <c r="V112" i="5"/>
  <c r="V110" i="5"/>
  <c r="V109" i="5" s="1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5" i="5"/>
  <c r="V84" i="5"/>
  <c r="V83" i="5"/>
  <c r="V82" i="5"/>
  <c r="V81" i="5"/>
  <c r="V80" i="5"/>
  <c r="V79" i="5"/>
  <c r="V77" i="5"/>
  <c r="V76" i="5" s="1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3" i="5"/>
  <c r="V31" i="5"/>
  <c r="V29" i="5"/>
  <c r="V28" i="5" s="1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Q31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9" i="5"/>
  <c r="J311" i="5"/>
  <c r="J312" i="5"/>
  <c r="J313" i="5"/>
  <c r="J314" i="5"/>
  <c r="J315" i="5"/>
  <c r="J310" i="5"/>
  <c r="J266" i="5"/>
  <c r="J267" i="5"/>
  <c r="J268" i="5"/>
  <c r="J269" i="5"/>
  <c r="J270" i="5"/>
  <c r="J271" i="5"/>
  <c r="J272" i="5"/>
  <c r="J273" i="5"/>
  <c r="J274" i="5"/>
  <c r="J275" i="5"/>
  <c r="J276" i="5"/>
  <c r="J277" i="5"/>
  <c r="J278" i="5"/>
  <c r="J279" i="5"/>
  <c r="J280" i="5"/>
  <c r="J281" i="5"/>
  <c r="J282" i="5"/>
  <c r="J283" i="5"/>
  <c r="J284" i="5"/>
  <c r="J285" i="5"/>
  <c r="J286" i="5"/>
  <c r="J287" i="5"/>
  <c r="J288" i="5"/>
  <c r="J290" i="5"/>
  <c r="J291" i="5"/>
  <c r="J292" i="5"/>
  <c r="J293" i="5"/>
  <c r="J294" i="5"/>
  <c r="J295" i="5"/>
  <c r="J296" i="5"/>
  <c r="J298" i="5"/>
  <c r="J299" i="5"/>
  <c r="J300" i="5"/>
  <c r="J301" i="5"/>
  <c r="J302" i="5"/>
  <c r="J303" i="5"/>
  <c r="J304" i="5"/>
  <c r="J265" i="5"/>
  <c r="J253" i="5"/>
  <c r="J254" i="5"/>
  <c r="J255" i="5"/>
  <c r="J256" i="5"/>
  <c r="J257" i="5"/>
  <c r="J258" i="5"/>
  <c r="J259" i="5"/>
  <c r="J260" i="5"/>
  <c r="J261" i="5"/>
  <c r="J252" i="5"/>
  <c r="J245" i="5"/>
  <c r="J246" i="5"/>
  <c r="J247" i="5"/>
  <c r="J244" i="5"/>
  <c r="J241" i="5"/>
  <c r="J242" i="5"/>
  <c r="J240" i="5"/>
  <c r="J233" i="5"/>
  <c r="J234" i="5"/>
  <c r="J235" i="5"/>
  <c r="J236" i="5"/>
  <c r="J237" i="5"/>
  <c r="J238" i="5"/>
  <c r="J232" i="5"/>
  <c r="J227" i="5"/>
  <c r="J228" i="5"/>
  <c r="J229" i="5"/>
  <c r="J230" i="5"/>
  <c r="J226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10" i="5"/>
  <c r="AA34" i="5" l="1"/>
  <c r="AA6" i="5"/>
  <c r="AA141" i="5"/>
  <c r="U86" i="5"/>
  <c r="AC139" i="5"/>
  <c r="AC167" i="5"/>
  <c r="AB239" i="5"/>
  <c r="AB231" i="5" s="1"/>
  <c r="AC231" i="5" s="1"/>
  <c r="AC109" i="5"/>
  <c r="U316" i="5"/>
  <c r="AB111" i="5"/>
  <c r="AB86" i="5" s="1"/>
  <c r="AC28" i="5"/>
  <c r="AA86" i="5"/>
  <c r="AA316" i="5" s="1"/>
  <c r="Y141" i="5"/>
  <c r="Z141" i="5" s="1"/>
  <c r="AB141" i="5"/>
  <c r="V30" i="5"/>
  <c r="V6" i="5" s="1"/>
  <c r="W6" i="5" s="1"/>
  <c r="Y206" i="5"/>
  <c r="Z206" i="5" s="1"/>
  <c r="V239" i="5"/>
  <c r="V231" i="5" s="1"/>
  <c r="W231" i="5" s="1"/>
  <c r="V141" i="5"/>
  <c r="W141" i="5" s="1"/>
  <c r="AB225" i="5"/>
  <c r="AC225" i="5" s="1"/>
  <c r="AB30" i="5"/>
  <c r="AC30" i="5" s="1"/>
  <c r="Y251" i="5"/>
  <c r="Z251" i="5" s="1"/>
  <c r="Y239" i="5"/>
  <c r="Z239" i="5" s="1"/>
  <c r="Y111" i="5"/>
  <c r="Z111" i="5" s="1"/>
  <c r="Y30" i="5"/>
  <c r="Z30" i="5" s="1"/>
  <c r="AB115" i="5"/>
  <c r="AC115" i="5" s="1"/>
  <c r="AB206" i="5"/>
  <c r="AC206" i="5" s="1"/>
  <c r="AB78" i="5"/>
  <c r="AC78" i="5" s="1"/>
  <c r="AB251" i="5"/>
  <c r="AC251" i="5" s="1"/>
  <c r="AC76" i="5"/>
  <c r="AB309" i="5"/>
  <c r="AC309" i="5" s="1"/>
  <c r="X316" i="5"/>
  <c r="Y115" i="5"/>
  <c r="Z115" i="5" s="1"/>
  <c r="Y225" i="5"/>
  <c r="Z225" i="5" s="1"/>
  <c r="Y309" i="5"/>
  <c r="Z309" i="5" s="1"/>
  <c r="Y78" i="5"/>
  <c r="Z78" i="5" s="1"/>
  <c r="V309" i="5"/>
  <c r="W309" i="5" s="1"/>
  <c r="V251" i="5"/>
  <c r="W251" i="5" s="1"/>
  <c r="V225" i="5"/>
  <c r="W225" i="5" s="1"/>
  <c r="V206" i="5"/>
  <c r="W206" i="5" s="1"/>
  <c r="W167" i="5"/>
  <c r="W165" i="5"/>
  <c r="W139" i="5"/>
  <c r="V115" i="5"/>
  <c r="W115" i="5" s="1"/>
  <c r="V111" i="5"/>
  <c r="W111" i="5" s="1"/>
  <c r="W109" i="5"/>
  <c r="V78" i="5"/>
  <c r="W78" i="5" s="1"/>
  <c r="W76" i="5"/>
  <c r="W28" i="5"/>
  <c r="AC141" i="5" l="1"/>
  <c r="AC239" i="5"/>
  <c r="AC86" i="5"/>
  <c r="AC111" i="5"/>
  <c r="W239" i="5"/>
  <c r="Y169" i="5"/>
  <c r="Z169" i="5" s="1"/>
  <c r="AB169" i="5"/>
  <c r="AC169" i="5" s="1"/>
  <c r="Y231" i="5"/>
  <c r="Z231" i="5" s="1"/>
  <c r="V169" i="5"/>
  <c r="W169" i="5" s="1"/>
  <c r="AB209" i="5"/>
  <c r="AC209" i="5" s="1"/>
  <c r="Y264" i="5"/>
  <c r="Z264" i="5" s="1"/>
  <c r="Y6" i="5"/>
  <c r="Z6" i="5" s="1"/>
  <c r="W30" i="5"/>
  <c r="Y34" i="5"/>
  <c r="Z34" i="5" s="1"/>
  <c r="AB243" i="5"/>
  <c r="AC243" i="5" s="1"/>
  <c r="AB34" i="5"/>
  <c r="AC34" i="5" s="1"/>
  <c r="AB6" i="5"/>
  <c r="AC6" i="5" s="1"/>
  <c r="Y243" i="5"/>
  <c r="Z243" i="5" s="1"/>
  <c r="Y86" i="5"/>
  <c r="Z86" i="5" s="1"/>
  <c r="V86" i="5"/>
  <c r="W86" i="5" s="1"/>
  <c r="V34" i="5"/>
  <c r="W34" i="5" s="1"/>
  <c r="V264" i="5"/>
  <c r="W264" i="5" s="1"/>
  <c r="AB264" i="5"/>
  <c r="AC264" i="5" s="1"/>
  <c r="Y209" i="5"/>
  <c r="Z209" i="5" s="1"/>
  <c r="V243" i="5"/>
  <c r="W243" i="5" s="1"/>
  <c r="V209" i="5"/>
  <c r="W209" i="5" s="1"/>
  <c r="Y316" i="5" l="1"/>
  <c r="Z316" i="5" s="1"/>
  <c r="AB316" i="5"/>
  <c r="AC316" i="5" s="1"/>
  <c r="V316" i="5"/>
  <c r="W316" i="5" s="1"/>
  <c r="J208" i="5"/>
  <c r="J207" i="5"/>
  <c r="J205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170" i="5"/>
  <c r="J168" i="5"/>
  <c r="J166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42" i="5"/>
  <c r="J140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16" i="5"/>
  <c r="J113" i="5"/>
  <c r="J114" i="5"/>
  <c r="J112" i="5"/>
  <c r="J110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87" i="5"/>
  <c r="J79" i="5" l="1"/>
  <c r="J77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35" i="5"/>
  <c r="J31" i="5"/>
  <c r="J29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7" i="5"/>
  <c r="T315" i="5" l="1"/>
  <c r="T314" i="5"/>
  <c r="T313" i="5"/>
  <c r="T312" i="5"/>
  <c r="T311" i="5"/>
  <c r="T310" i="5"/>
  <c r="S309" i="5"/>
  <c r="R309" i="5"/>
  <c r="R264" i="5" s="1"/>
  <c r="T304" i="5"/>
  <c r="T303" i="5"/>
  <c r="T302" i="5"/>
  <c r="T301" i="5"/>
  <c r="T300" i="5"/>
  <c r="T299" i="5"/>
  <c r="T298" i="5"/>
  <c r="T297" i="5"/>
  <c r="T296" i="5"/>
  <c r="T295" i="5"/>
  <c r="T294" i="5"/>
  <c r="T293" i="5"/>
  <c r="T292" i="5"/>
  <c r="T291" i="5"/>
  <c r="T290" i="5"/>
  <c r="T288" i="5"/>
  <c r="T287" i="5"/>
  <c r="T286" i="5"/>
  <c r="T285" i="5"/>
  <c r="T284" i="5"/>
  <c r="T283" i="5"/>
  <c r="T282" i="5"/>
  <c r="T281" i="5"/>
  <c r="T280" i="5"/>
  <c r="T279" i="5"/>
  <c r="T278" i="5"/>
  <c r="T277" i="5"/>
  <c r="T276" i="5"/>
  <c r="T275" i="5"/>
  <c r="T274" i="5"/>
  <c r="T273" i="5"/>
  <c r="T272" i="5"/>
  <c r="T271" i="5"/>
  <c r="T270" i="5"/>
  <c r="T269" i="5"/>
  <c r="T268" i="5"/>
  <c r="T267" i="5"/>
  <c r="T266" i="5"/>
  <c r="T265" i="5"/>
  <c r="T261" i="5"/>
  <c r="T260" i="5"/>
  <c r="T259" i="5"/>
  <c r="T258" i="5"/>
  <c r="T257" i="5"/>
  <c r="T256" i="5"/>
  <c r="T255" i="5"/>
  <c r="T254" i="5"/>
  <c r="T253" i="5"/>
  <c r="T252" i="5"/>
  <c r="S251" i="5"/>
  <c r="S243" i="5" s="1"/>
  <c r="R251" i="5"/>
  <c r="R243" i="5" s="1"/>
  <c r="T247" i="5"/>
  <c r="T246" i="5"/>
  <c r="T245" i="5"/>
  <c r="T244" i="5"/>
  <c r="T242" i="5"/>
  <c r="T241" i="5"/>
  <c r="T240" i="5"/>
  <c r="S239" i="5"/>
  <c r="S231" i="5" s="1"/>
  <c r="R239" i="5"/>
  <c r="R231" i="5" s="1"/>
  <c r="T238" i="5"/>
  <c r="T237" i="5"/>
  <c r="T236" i="5"/>
  <c r="T235" i="5"/>
  <c r="T234" i="5"/>
  <c r="T233" i="5"/>
  <c r="T232" i="5"/>
  <c r="T230" i="5"/>
  <c r="T229" i="5"/>
  <c r="T228" i="5"/>
  <c r="S225" i="5"/>
  <c r="S209" i="5" s="1"/>
  <c r="R225" i="5"/>
  <c r="R209" i="5" s="1"/>
  <c r="S206" i="5"/>
  <c r="S169" i="5" s="1"/>
  <c r="R206" i="5"/>
  <c r="R169" i="5" s="1"/>
  <c r="S167" i="5"/>
  <c r="R167" i="5"/>
  <c r="S165" i="5"/>
  <c r="R165" i="5"/>
  <c r="S139" i="5"/>
  <c r="R139" i="5"/>
  <c r="R115" i="5"/>
  <c r="T114" i="5"/>
  <c r="S111" i="5"/>
  <c r="R111" i="5"/>
  <c r="T110" i="5"/>
  <c r="S109" i="5"/>
  <c r="R109" i="5"/>
  <c r="R86" i="5" s="1"/>
  <c r="T85" i="5"/>
  <c r="T84" i="5"/>
  <c r="T83" i="5"/>
  <c r="T82" i="5"/>
  <c r="T81" i="5"/>
  <c r="T80" i="5"/>
  <c r="T79" i="5"/>
  <c r="S78" i="5"/>
  <c r="R78" i="5"/>
  <c r="T77" i="5"/>
  <c r="S76" i="5"/>
  <c r="R76" i="5"/>
  <c r="R30" i="5"/>
  <c r="R28" i="5"/>
  <c r="Q315" i="5"/>
  <c r="Q314" i="5"/>
  <c r="Q313" i="5"/>
  <c r="Q312" i="5"/>
  <c r="Q311" i="5"/>
  <c r="Q310" i="5"/>
  <c r="P309" i="5"/>
  <c r="O309" i="5"/>
  <c r="O264" i="5" s="1"/>
  <c r="Q304" i="5"/>
  <c r="Q303" i="5"/>
  <c r="Q302" i="5"/>
  <c r="Q301" i="5"/>
  <c r="Q300" i="5"/>
  <c r="Q299" i="5"/>
  <c r="Q298" i="5"/>
  <c r="Q297" i="5"/>
  <c r="Q296" i="5"/>
  <c r="Q295" i="5"/>
  <c r="Q294" i="5"/>
  <c r="Q293" i="5"/>
  <c r="Q292" i="5"/>
  <c r="Q291" i="5"/>
  <c r="Q290" i="5"/>
  <c r="Q288" i="5"/>
  <c r="Q287" i="5"/>
  <c r="Q286" i="5"/>
  <c r="Q285" i="5"/>
  <c r="Q284" i="5"/>
  <c r="Q283" i="5"/>
  <c r="Q282" i="5"/>
  <c r="Q281" i="5"/>
  <c r="Q280" i="5"/>
  <c r="Q279" i="5"/>
  <c r="Q278" i="5"/>
  <c r="Q277" i="5"/>
  <c r="Q276" i="5"/>
  <c r="Q275" i="5"/>
  <c r="Q274" i="5"/>
  <c r="Q273" i="5"/>
  <c r="Q272" i="5"/>
  <c r="Q271" i="5"/>
  <c r="Q270" i="5"/>
  <c r="Q269" i="5"/>
  <c r="Q268" i="5"/>
  <c r="Q267" i="5"/>
  <c r="Q266" i="5"/>
  <c r="Q265" i="5"/>
  <c r="Q261" i="5"/>
  <c r="Q260" i="5"/>
  <c r="Q259" i="5"/>
  <c r="Q258" i="5"/>
  <c r="Q257" i="5"/>
  <c r="Q256" i="5"/>
  <c r="Q255" i="5"/>
  <c r="Q254" i="5"/>
  <c r="Q253" i="5"/>
  <c r="Q252" i="5"/>
  <c r="P251" i="5"/>
  <c r="P243" i="5" s="1"/>
  <c r="O251" i="5"/>
  <c r="O243" i="5" s="1"/>
  <c r="Q247" i="5"/>
  <c r="Q246" i="5"/>
  <c r="Q245" i="5"/>
  <c r="Q244" i="5"/>
  <c r="Q242" i="5"/>
  <c r="Q241" i="5"/>
  <c r="Q240" i="5"/>
  <c r="P239" i="5"/>
  <c r="P231" i="5" s="1"/>
  <c r="O239" i="5"/>
  <c r="O231" i="5" s="1"/>
  <c r="Q238" i="5"/>
  <c r="Q237" i="5"/>
  <c r="Q236" i="5"/>
  <c r="Q235" i="5"/>
  <c r="Q234" i="5"/>
  <c r="Q233" i="5"/>
  <c r="Q232" i="5"/>
  <c r="Q230" i="5"/>
  <c r="Q229" i="5"/>
  <c r="Q228" i="5"/>
  <c r="Q227" i="5"/>
  <c r="Q226" i="5"/>
  <c r="P225" i="5"/>
  <c r="P209" i="5" s="1"/>
  <c r="O225" i="5"/>
  <c r="O209" i="5" s="1"/>
  <c r="Q224" i="5"/>
  <c r="Q223" i="5"/>
  <c r="Q222" i="5"/>
  <c r="Q221" i="5"/>
  <c r="Q220" i="5"/>
  <c r="Q219" i="5"/>
  <c r="Q218" i="5"/>
  <c r="Q217" i="5"/>
  <c r="Q216" i="5"/>
  <c r="Q215" i="5"/>
  <c r="Q214" i="5"/>
  <c r="Q213" i="5"/>
  <c r="Q212" i="5"/>
  <c r="Q211" i="5"/>
  <c r="Q210" i="5"/>
  <c r="Q208" i="5"/>
  <c r="Q207" i="5"/>
  <c r="P206" i="5"/>
  <c r="P169" i="5" s="1"/>
  <c r="O206" i="5"/>
  <c r="O169" i="5" s="1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8" i="5"/>
  <c r="P167" i="5"/>
  <c r="O167" i="5"/>
  <c r="Q166" i="5"/>
  <c r="P165" i="5"/>
  <c r="O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0" i="5"/>
  <c r="O139" i="5"/>
  <c r="O115" i="5" s="1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4" i="5"/>
  <c r="Q113" i="5"/>
  <c r="Q112" i="5"/>
  <c r="O111" i="5"/>
  <c r="Q110" i="5"/>
  <c r="O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5" i="5"/>
  <c r="Q84" i="5"/>
  <c r="Q83" i="5"/>
  <c r="Q82" i="5"/>
  <c r="Q81" i="5"/>
  <c r="Q80" i="5"/>
  <c r="Q79" i="5"/>
  <c r="P78" i="5"/>
  <c r="O78" i="5"/>
  <c r="Q77" i="5"/>
  <c r="P76" i="5"/>
  <c r="O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3" i="5"/>
  <c r="P30" i="5"/>
  <c r="P28" i="5"/>
  <c r="O28" i="5"/>
  <c r="O6" i="5" s="1"/>
  <c r="L309" i="5"/>
  <c r="L251" i="5"/>
  <c r="L239" i="5"/>
  <c r="L225" i="5"/>
  <c r="L206" i="5"/>
  <c r="L167" i="5"/>
  <c r="N167" i="5" s="1"/>
  <c r="L165" i="5"/>
  <c r="N165" i="5" s="1"/>
  <c r="L139" i="5"/>
  <c r="L111" i="5"/>
  <c r="N111" i="5" s="1"/>
  <c r="L109" i="5"/>
  <c r="N109" i="5" s="1"/>
  <c r="L78" i="5"/>
  <c r="N78" i="5" s="1"/>
  <c r="L76" i="5"/>
  <c r="N76" i="5" s="1"/>
  <c r="L30" i="5"/>
  <c r="N30" i="5" s="1"/>
  <c r="L28" i="5"/>
  <c r="N28" i="5" s="1"/>
  <c r="J309" i="5"/>
  <c r="J264" i="5" s="1"/>
  <c r="I309" i="5"/>
  <c r="I264" i="5" s="1"/>
  <c r="J251" i="5"/>
  <c r="J243" i="5" s="1"/>
  <c r="I251" i="5"/>
  <c r="I243" i="5" s="1"/>
  <c r="J239" i="5"/>
  <c r="J231" i="5" s="1"/>
  <c r="I239" i="5"/>
  <c r="I231" i="5" s="1"/>
  <c r="J225" i="5"/>
  <c r="J209" i="5" s="1"/>
  <c r="I225" i="5"/>
  <c r="I209" i="5" s="1"/>
  <c r="J206" i="5"/>
  <c r="J169" i="5" s="1"/>
  <c r="I206" i="5"/>
  <c r="I169" i="5" s="1"/>
  <c r="J167" i="5"/>
  <c r="I167" i="5"/>
  <c r="J165" i="5"/>
  <c r="I165" i="5"/>
  <c r="J139" i="5"/>
  <c r="I139" i="5"/>
  <c r="I115" i="5" s="1"/>
  <c r="J111" i="5"/>
  <c r="I111" i="5"/>
  <c r="J109" i="5"/>
  <c r="I109" i="5"/>
  <c r="I78" i="5"/>
  <c r="J76" i="5"/>
  <c r="I76" i="5"/>
  <c r="I30" i="5"/>
  <c r="J28" i="5"/>
  <c r="I28" i="5"/>
  <c r="F309" i="5"/>
  <c r="H309" i="5" s="1"/>
  <c r="F251" i="5"/>
  <c r="H251" i="5" s="1"/>
  <c r="F239" i="5"/>
  <c r="F225" i="5"/>
  <c r="F206" i="5"/>
  <c r="F167" i="5"/>
  <c r="H167" i="5" s="1"/>
  <c r="F165" i="5"/>
  <c r="F139" i="5"/>
  <c r="F111" i="5"/>
  <c r="H111" i="5" s="1"/>
  <c r="F109" i="5"/>
  <c r="F78" i="5"/>
  <c r="H78" i="5" s="1"/>
  <c r="F76" i="5"/>
  <c r="F30" i="5"/>
  <c r="F28" i="5"/>
  <c r="E207" i="5"/>
  <c r="D206" i="5"/>
  <c r="D169" i="5" s="1"/>
  <c r="C206" i="5"/>
  <c r="C169" i="5" s="1"/>
  <c r="D167" i="5"/>
  <c r="C167" i="5"/>
  <c r="E112" i="5"/>
  <c r="E113" i="5"/>
  <c r="E114" i="5"/>
  <c r="D111" i="5"/>
  <c r="C111" i="5"/>
  <c r="L169" i="5" l="1"/>
  <c r="N169" i="5" s="1"/>
  <c r="N206" i="5"/>
  <c r="L243" i="5"/>
  <c r="N243" i="5" s="1"/>
  <c r="N251" i="5"/>
  <c r="L115" i="5"/>
  <c r="N115" i="5" s="1"/>
  <c r="N139" i="5"/>
  <c r="L264" i="5"/>
  <c r="N264" i="5" s="1"/>
  <c r="N309" i="5"/>
  <c r="H206" i="5"/>
  <c r="F169" i="5"/>
  <c r="H169" i="5" s="1"/>
  <c r="L231" i="5"/>
  <c r="N231" i="5" s="1"/>
  <c r="N239" i="5"/>
  <c r="L209" i="5"/>
  <c r="N209" i="5" s="1"/>
  <c r="N225" i="5"/>
  <c r="P141" i="5"/>
  <c r="S86" i="5"/>
  <c r="F264" i="5"/>
  <c r="H264" i="5" s="1"/>
  <c r="P6" i="5"/>
  <c r="Q6" i="5" s="1"/>
  <c r="R34" i="5"/>
  <c r="K139" i="5"/>
  <c r="S34" i="5"/>
  <c r="P34" i="5"/>
  <c r="L141" i="5"/>
  <c r="N141" i="5" s="1"/>
  <c r="S141" i="5"/>
  <c r="J86" i="5"/>
  <c r="L34" i="5"/>
  <c r="N34" i="5" s="1"/>
  <c r="L6" i="5"/>
  <c r="N6" i="5" s="1"/>
  <c r="I6" i="5"/>
  <c r="J141" i="5"/>
  <c r="O141" i="5"/>
  <c r="R6" i="5"/>
  <c r="I34" i="5"/>
  <c r="K169" i="5"/>
  <c r="E206" i="5"/>
  <c r="I86" i="5"/>
  <c r="T169" i="5"/>
  <c r="F34" i="5"/>
  <c r="H34" i="5" s="1"/>
  <c r="H76" i="5"/>
  <c r="F141" i="5"/>
  <c r="H141" i="5" s="1"/>
  <c r="H165" i="5"/>
  <c r="O86" i="5"/>
  <c r="Q309" i="5"/>
  <c r="F115" i="5"/>
  <c r="H115" i="5" s="1"/>
  <c r="P86" i="5"/>
  <c r="F209" i="5"/>
  <c r="H209" i="5" s="1"/>
  <c r="H225" i="5"/>
  <c r="F231" i="5"/>
  <c r="H231" i="5" s="1"/>
  <c r="H239" i="5"/>
  <c r="F86" i="5"/>
  <c r="H86" i="5" s="1"/>
  <c r="H109" i="5"/>
  <c r="I141" i="5"/>
  <c r="L86" i="5"/>
  <c r="N86" i="5" s="1"/>
  <c r="O34" i="5"/>
  <c r="Q169" i="5"/>
  <c r="R141" i="5"/>
  <c r="F6" i="5"/>
  <c r="T309" i="5"/>
  <c r="T264" i="5"/>
  <c r="T251" i="5"/>
  <c r="T243" i="5"/>
  <c r="T239" i="5"/>
  <c r="T209" i="5"/>
  <c r="T206" i="5"/>
  <c r="T167" i="5"/>
  <c r="T165" i="5"/>
  <c r="T139" i="5"/>
  <c r="T111" i="5"/>
  <c r="T109" i="5"/>
  <c r="T78" i="5"/>
  <c r="P264" i="5"/>
  <c r="Q264" i="5" s="1"/>
  <c r="Q251" i="5"/>
  <c r="Q243" i="5"/>
  <c r="Q239" i="5"/>
  <c r="Q231" i="5"/>
  <c r="Q206" i="5"/>
  <c r="Q167" i="5"/>
  <c r="Q139" i="5"/>
  <c r="Q109" i="5"/>
  <c r="Q78" i="5"/>
  <c r="Q30" i="5"/>
  <c r="Q28" i="5"/>
  <c r="Q111" i="5"/>
  <c r="K309" i="5"/>
  <c r="K264" i="5"/>
  <c r="K251" i="5"/>
  <c r="K243" i="5"/>
  <c r="K206" i="5"/>
  <c r="K167" i="5"/>
  <c r="K111" i="5"/>
  <c r="K109" i="5"/>
  <c r="K28" i="5"/>
  <c r="T231" i="5"/>
  <c r="T76" i="5"/>
  <c r="S115" i="5"/>
  <c r="T115" i="5" s="1"/>
  <c r="T225" i="5"/>
  <c r="Q209" i="5"/>
  <c r="Q165" i="5"/>
  <c r="Q225" i="5"/>
  <c r="Q76" i="5"/>
  <c r="Q115" i="5"/>
  <c r="K209" i="5"/>
  <c r="K231" i="5"/>
  <c r="K76" i="5"/>
  <c r="J115" i="5"/>
  <c r="K115" i="5" s="1"/>
  <c r="K165" i="5"/>
  <c r="K225" i="5"/>
  <c r="K239" i="5"/>
  <c r="F243" i="5"/>
  <c r="H243" i="5" s="1"/>
  <c r="E111" i="5"/>
  <c r="D78" i="5"/>
  <c r="C78" i="5"/>
  <c r="E31" i="5"/>
  <c r="E33" i="5"/>
  <c r="C30" i="5"/>
  <c r="Q141" i="5" l="1"/>
  <c r="Q34" i="5"/>
  <c r="T34" i="5"/>
  <c r="T86" i="5"/>
  <c r="I316" i="5"/>
  <c r="K86" i="5"/>
  <c r="L316" i="5"/>
  <c r="N316" i="5" s="1"/>
  <c r="K141" i="5"/>
  <c r="T141" i="5"/>
  <c r="F316" i="5"/>
  <c r="H316" i="5" s="1"/>
  <c r="Q86" i="5"/>
  <c r="R316" i="5"/>
  <c r="O316" i="5"/>
  <c r="P316" i="5"/>
  <c r="E30" i="5"/>
  <c r="Q316" i="5" l="1"/>
  <c r="E314" i="5" l="1"/>
  <c r="E313" i="5"/>
  <c r="D309" i="5"/>
  <c r="D264" i="5" s="1"/>
  <c r="C309" i="5"/>
  <c r="C264" i="5" s="1"/>
  <c r="E303" i="5"/>
  <c r="E302" i="5"/>
  <c r="E301" i="5"/>
  <c r="E299" i="5"/>
  <c r="E298" i="5"/>
  <c r="E297" i="5"/>
  <c r="E296" i="5"/>
  <c r="E293" i="5"/>
  <c r="E292" i="5"/>
  <c r="E291" i="5"/>
  <c r="E290" i="5"/>
  <c r="E288" i="5"/>
  <c r="E285" i="5"/>
  <c r="E284" i="5"/>
  <c r="E283" i="5"/>
  <c r="E281" i="5"/>
  <c r="E280" i="5"/>
  <c r="E279" i="5"/>
  <c r="E278" i="5"/>
  <c r="E277" i="5"/>
  <c r="E276" i="5"/>
  <c r="E273" i="5"/>
  <c r="E272" i="5"/>
  <c r="D251" i="5"/>
  <c r="D243" i="5" s="1"/>
  <c r="C251" i="5"/>
  <c r="C243" i="5" s="1"/>
  <c r="E246" i="5"/>
  <c r="E245" i="5"/>
  <c r="E244" i="5"/>
  <c r="D239" i="5"/>
  <c r="D231" i="5" s="1"/>
  <c r="C239" i="5"/>
  <c r="C231" i="5" s="1"/>
  <c r="E238" i="5"/>
  <c r="E237" i="5"/>
  <c r="E236" i="5"/>
  <c r="E235" i="5"/>
  <c r="E234" i="5"/>
  <c r="E233" i="5"/>
  <c r="E232" i="5"/>
  <c r="D225" i="5"/>
  <c r="D209" i="5" s="1"/>
  <c r="C225" i="5"/>
  <c r="C209" i="5" s="1"/>
  <c r="E222" i="5"/>
  <c r="E221" i="5"/>
  <c r="E218" i="5"/>
  <c r="E217" i="5"/>
  <c r="E216" i="5"/>
  <c r="E213" i="5"/>
  <c r="E212" i="5"/>
  <c r="E211" i="5"/>
  <c r="E210" i="5"/>
  <c r="E205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0" i="5"/>
  <c r="E189" i="5"/>
  <c r="E188" i="5"/>
  <c r="E187" i="5"/>
  <c r="E186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D165" i="5"/>
  <c r="D141" i="5" s="1"/>
  <c r="C165" i="5"/>
  <c r="C141" i="5" s="1"/>
  <c r="E161" i="5"/>
  <c r="E159" i="5"/>
  <c r="E140" i="5"/>
  <c r="D139" i="5"/>
  <c r="C139" i="5"/>
  <c r="C115" i="5" s="1"/>
  <c r="E135" i="5"/>
  <c r="E134" i="5"/>
  <c r="E133" i="5"/>
  <c r="E132" i="5"/>
  <c r="E116" i="5"/>
  <c r="E110" i="5"/>
  <c r="D109" i="5"/>
  <c r="D86" i="5" s="1"/>
  <c r="C109" i="5"/>
  <c r="C86" i="5" s="1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D76" i="5"/>
  <c r="D34" i="5" s="1"/>
  <c r="C76" i="5"/>
  <c r="C34" i="5" s="1"/>
  <c r="E55" i="5"/>
  <c r="E54" i="5"/>
  <c r="E53" i="5"/>
  <c r="E52" i="5"/>
  <c r="E37" i="5"/>
  <c r="E36" i="5"/>
  <c r="E29" i="5"/>
  <c r="D28" i="5"/>
  <c r="D6" i="5" s="1"/>
  <c r="C28" i="5"/>
  <c r="C6" i="5" s="1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169" i="5" l="1"/>
  <c r="E109" i="5"/>
  <c r="E309" i="5"/>
  <c r="E139" i="5"/>
  <c r="D115" i="5"/>
  <c r="E115" i="5" s="1"/>
  <c r="E34" i="5"/>
  <c r="E141" i="5"/>
  <c r="E264" i="5"/>
  <c r="E231" i="5"/>
  <c r="E209" i="5"/>
  <c r="E243" i="5"/>
  <c r="E6" i="5"/>
  <c r="E28" i="5"/>
  <c r="C316" i="5" l="1"/>
  <c r="E86" i="5"/>
  <c r="D316" i="5"/>
  <c r="E316" i="5" l="1"/>
  <c r="J33" i="5"/>
  <c r="J30" i="5" s="1"/>
  <c r="J81" i="5"/>
  <c r="J82" i="5"/>
  <c r="J80" i="5"/>
  <c r="J84" i="5"/>
  <c r="J83" i="5"/>
  <c r="J85" i="5"/>
  <c r="K30" i="5" l="1"/>
  <c r="J6" i="5"/>
  <c r="K6" i="5" s="1"/>
  <c r="J78" i="5"/>
  <c r="J34" i="5" s="1"/>
  <c r="T28" i="5" l="1"/>
  <c r="K78" i="5"/>
  <c r="S30" i="5"/>
  <c r="T30" i="5" s="1"/>
  <c r="K34" i="5" l="1"/>
  <c r="J316" i="5"/>
  <c r="K316" i="5" s="1"/>
  <c r="T6" i="5" l="1"/>
  <c r="S316" i="5"/>
  <c r="T316" i="5" s="1"/>
</calcChain>
</file>

<file path=xl/sharedStrings.xml><?xml version="1.0" encoding="utf-8"?>
<sst xmlns="http://schemas.openxmlformats.org/spreadsheetml/2006/main" count="692" uniqueCount="629">
  <si>
    <t>№ п.п.</t>
  </si>
  <si>
    <t>Всего для Елизовского района, в том числе:</t>
  </si>
  <si>
    <t>Всего для Мильковского района, в том числе:</t>
  </si>
  <si>
    <t>Всего для Соболевского района, в том числе:</t>
  </si>
  <si>
    <t>Всего для Усть-Большерецкого района, в т.ч.:</t>
  </si>
  <si>
    <t>Всего для Усть-Камчатского района, в т.ч.:</t>
  </si>
  <si>
    <t>Всего для Карагинского района, в том числе:</t>
  </si>
  <si>
    <t>Всего для Олюторского района, в том числе:</t>
  </si>
  <si>
    <t>Всего для Пенжинского района, в том числе:</t>
  </si>
  <si>
    <t>Всего для Тигильского района, в том числе:</t>
  </si>
  <si>
    <t>общедоступные охотничьи угодья, в том числе: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</si>
  <si>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</si>
  <si>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</si>
  <si>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</si>
  <si>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</si>
  <si>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</si>
  <si>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</si>
  <si>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</si>
  <si>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</si>
  <si>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</si>
  <si>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</si>
  <si>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8.1</t>
  </si>
  <si>
    <t>8.2</t>
  </si>
  <si>
    <t>8.3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</si>
  <si>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</si>
  <si>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</si>
  <si>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</si>
  <si>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</si>
  <si>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</si>
  <si>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</si>
  <si>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</si>
  <si>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</si>
  <si>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</si>
  <si>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</si>
  <si>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</si>
  <si>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</si>
  <si>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</si>
  <si>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</si>
  <si>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</si>
  <si>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</si>
  <si>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</si>
  <si>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</si>
  <si>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</si>
  <si>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</si>
  <si>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</si>
  <si>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</si>
  <si>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</si>
  <si>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</si>
  <si>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</si>
  <si>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</si>
  <si>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</si>
  <si>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</si>
  <si>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</si>
  <si>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</si>
  <si>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</si>
  <si>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</si>
  <si>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</si>
  <si>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</si>
  <si>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</si>
  <si>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охотничье угодье № 1 "Кекукский"</t>
  </si>
  <si>
    <t>Всего для Быстринского района:</t>
  </si>
  <si>
    <t>охотничье угодье № 9 "Быстринский"</t>
  </si>
  <si>
    <t>охотничье угодье № 12 "Уксичанский"</t>
  </si>
  <si>
    <t>охотничье угодье № 2 "Текловаямский"</t>
  </si>
  <si>
    <t>охотничье угодье № 4 "Чабинский"</t>
  </si>
  <si>
    <t>охотничье угодье "Алней"</t>
  </si>
  <si>
    <t>охотничье угодье № 19 "Сухарики"</t>
  </si>
  <si>
    <t>охотничье угодье № 23"Кимитинский"</t>
  </si>
  <si>
    <t>охотничье угодье № 5 "Верхне-Тихой"</t>
  </si>
  <si>
    <t>охотничье угодье № 6 "Янпатский"</t>
  </si>
  <si>
    <t xml:space="preserve">охотничье угодье "Скара" </t>
  </si>
  <si>
    <t>охотничье угодье № 13 "Тополовский"</t>
  </si>
  <si>
    <t>охотничье угодье № 16 "Романовский"</t>
  </si>
  <si>
    <t>охотничье угодье "Облуковинское"</t>
  </si>
  <si>
    <t>охотничье угодье№ 17 "Рассошинский"</t>
  </si>
  <si>
    <t>охотничье угодье № 18 "Сопочный"</t>
  </si>
  <si>
    <t>охотничье угодье № 20 "Тваянский"</t>
  </si>
  <si>
    <t>охотничье угодье № 21 "Ичинский"</t>
  </si>
  <si>
    <t>охотничье угодье № 22 "Семеновский"</t>
  </si>
  <si>
    <t>охотничье угодье» № 28 "Андриановский"</t>
  </si>
  <si>
    <t>охотничье угодье № 29 "Копылье"</t>
  </si>
  <si>
    <t>1.22</t>
  </si>
  <si>
    <t>1.22.1</t>
  </si>
  <si>
    <t>охотничье угодье № 3 "Рыбный"</t>
  </si>
  <si>
    <t>1.23</t>
  </si>
  <si>
    <t>иные территории, являющиеся средой обитания охотничьих ресурсов, в том числе:</t>
  </si>
  <si>
    <t>1.23.1</t>
  </si>
  <si>
    <t>заказник "Таежный"</t>
  </si>
  <si>
    <t>1.23.2</t>
  </si>
  <si>
    <t>заказник "Ичинский"</t>
  </si>
  <si>
    <t>численность</t>
  </si>
  <si>
    <t>плотность</t>
  </si>
  <si>
    <t>охотничье угодье № 1 "Бивуачный"</t>
  </si>
  <si>
    <t>охотничье угодье "Константиновский"</t>
  </si>
  <si>
    <t>охотничье угодье № 3 "Сопочка на Долу"</t>
  </si>
  <si>
    <t xml:space="preserve">охотничье угодье "Правожупановское" </t>
  </si>
  <si>
    <t xml:space="preserve">охотничье угодье "Кедровское" </t>
  </si>
  <si>
    <t>охотничье угодье № 6 "Березово-Карымский"</t>
  </si>
  <si>
    <t>охотничье угодье № 8 "Мальцевский"</t>
  </si>
  <si>
    <t>охотничье угодье № 9 "Лебяжий"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</si>
  <si>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</si>
  <si>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</si>
  <si>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</si>
  <si>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</si>
  <si>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</si>
  <si>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</si>
  <si>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</si>
  <si>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</si>
  <si>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</si>
  <si>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</si>
  <si>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</si>
  <si>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</si>
  <si>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</si>
  <si>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</si>
  <si>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</si>
  <si>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</si>
  <si>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</si>
  <si>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</si>
  <si>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</si>
  <si>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</si>
  <si>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</si>
  <si>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</si>
  <si>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</si>
  <si>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</si>
  <si>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</si>
  <si>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</si>
  <si>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</si>
  <si>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</si>
  <si>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</si>
  <si>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</si>
  <si>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</si>
  <si>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</si>
  <si>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</si>
  <si>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</si>
  <si>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</si>
  <si>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</si>
  <si>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</si>
  <si>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</si>
  <si>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</si>
  <si>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</si>
  <si>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</si>
  <si>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охотничье угодье  № 7 "Семячик"</t>
  </si>
  <si>
    <t>охотничье угодье № 11 "Карымский"</t>
  </si>
  <si>
    <t>охотничье угодье  № 13 "Верхнегаванский"</t>
  </si>
  <si>
    <t>охотничье угодье  № 14 "Нижнегаванский"</t>
  </si>
  <si>
    <t>охотничье угодье  № 16 "Нижнежупановский"</t>
  </si>
  <si>
    <t>охотничье угодье»  № 22 "Вершинский"</t>
  </si>
  <si>
    <t>охотничье угодье  № 23 "Дзендзурский"</t>
  </si>
  <si>
    <t>охотничье угодье  № 24 "Теплый"</t>
  </si>
  <si>
    <t>охотничье угодье  № 25 "Фигурный"</t>
  </si>
  <si>
    <t>охотничье угодье № 12 "Юртинский"</t>
  </si>
  <si>
    <t>охотничье угодье № 17 "Немтик"</t>
  </si>
  <si>
    <t>охотничье угодье "Ганальское-Стеновское"</t>
  </si>
  <si>
    <t>охотничье угодье  "Островновский"</t>
  </si>
  <si>
    <t>охотничье угодье № 29 "Верхненалычевский"</t>
  </si>
  <si>
    <t>охотничье угодье № 27 "Калыгирь"</t>
  </si>
  <si>
    <t>охотничье угодье № 28 "Степановский"</t>
  </si>
  <si>
    <t>охотничье угодье № 30 "Нижненалычевский"</t>
  </si>
  <si>
    <t>охотничье угодье № 32 "Мутновский"</t>
  </si>
  <si>
    <t>охотничье угодье № 39 "Паратунский"</t>
  </si>
  <si>
    <t>охотничье угодье № 33-А "Асачинский"</t>
  </si>
  <si>
    <t>охотничье угодье № 33-Б "Асачинский"</t>
  </si>
  <si>
    <t>охотничье угодье № 34 "Правоходуткинский"</t>
  </si>
  <si>
    <t xml:space="preserve">охотничье угодье "Левоходуткинское"  </t>
  </si>
  <si>
    <t>охотничье угодье № 36 "Малоходуткинский"</t>
  </si>
  <si>
    <t>охотничье угодье № 37 "Вестник"</t>
  </si>
  <si>
    <t>охотничье угодье № 38-А "Быстринский-Дукук"</t>
  </si>
  <si>
    <t>охотничье угодье   "Вилючинское"</t>
  </si>
  <si>
    <t>охотничье угодье № 42 "Начикинское"</t>
  </si>
  <si>
    <t>охотничье угодье № 35-В "Левоходуткинский"</t>
  </si>
  <si>
    <t>охотничье угодье № 43 "Пиначевское"</t>
  </si>
  <si>
    <t>охотничье угодье охотничье угодье "Тимановское"</t>
  </si>
  <si>
    <t>охотничье угодье № 38-В "Быстринский-Малкинский"</t>
  </si>
  <si>
    <t>2.43</t>
  </si>
  <si>
    <t>2.43.1</t>
  </si>
  <si>
    <t>2.43.2</t>
  </si>
  <si>
    <t>2.43.3</t>
  </si>
  <si>
    <t>2.43.4</t>
  </si>
  <si>
    <t>2.43.5</t>
  </si>
  <si>
    <t>2.43.6</t>
  </si>
  <si>
    <t>2.43.7</t>
  </si>
  <si>
    <t>охотничье угодье №40 "Прибрежный"</t>
  </si>
  <si>
    <t>2.42</t>
  </si>
  <si>
    <t>2.42.1</t>
  </si>
  <si>
    <t>заказник "Берег Чубука</t>
  </si>
  <si>
    <t>заказник "Мыс Налычева"</t>
  </si>
  <si>
    <t>заказник "Сурчиный"</t>
  </si>
  <si>
    <t>заказник "Тимоновский"</t>
  </si>
  <si>
    <t>природный парк "Вулканы Камчатки"</t>
  </si>
  <si>
    <t>городской округ г. Петропавловска-Камчатского</t>
  </si>
  <si>
    <t>102 лесничество МО РФ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</si>
  <si>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</si>
  <si>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</si>
  <si>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</si>
  <si>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</si>
  <si>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</si>
  <si>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</si>
  <si>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</si>
  <si>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</si>
  <si>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</si>
  <si>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</si>
  <si>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</si>
  <si>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</si>
  <si>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</si>
  <si>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</si>
  <si>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</si>
  <si>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</si>
  <si>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</si>
  <si>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</si>
  <si>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</si>
  <si>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</si>
  <si>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</si>
  <si>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</si>
  <si>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</si>
  <si>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3.23.1</t>
  </si>
  <si>
    <t>Наименование муниципальных районов, охотничьих угодий (общедоступных, закрепленных), иных территорий, являющихся средой обитания охотничьих ресурсов</t>
  </si>
  <si>
    <t>площадь</t>
  </si>
  <si>
    <t>Итого по Камчатскому краю</t>
  </si>
  <si>
    <t>охотничье угодье № 1 "Козыревский"</t>
  </si>
  <si>
    <t>охотничье угодье № 3 "Сокорецкий"</t>
  </si>
  <si>
    <t>охотничье угодье "Восточный"</t>
  </si>
  <si>
    <t>охотничье угодье № 2 "Сухарики"</t>
  </si>
  <si>
    <t>охотничье угодье» № 17 "Урцевский"</t>
  </si>
  <si>
    <t>охотничье угодье "Промхоз Мильковский"</t>
  </si>
  <si>
    <t>охотничье угодье № 9 "Халминский"</t>
  </si>
  <si>
    <t>охотничье угодье "Толбачикское"</t>
  </si>
  <si>
    <t>охотничье угодье "Никольское-Максимовское"</t>
  </si>
  <si>
    <t>охотничье угодье "Щапинское"</t>
  </si>
  <si>
    <t>охотничье угодье "Кирганик"</t>
  </si>
  <si>
    <t>охотничье угодье "Вахвинское"</t>
  </si>
  <si>
    <t>охотничье угодье № 24 "Кавычинский"</t>
  </si>
  <si>
    <t>охотничье угодье № 30-А "Озерная- Толбачинская"</t>
  </si>
  <si>
    <t>охотничье угодье № 31 "Санопадьский"</t>
  </si>
  <si>
    <t>охотничье угодье № 35 "Генералка"</t>
  </si>
  <si>
    <t>охотничье угодье  № 32 "Атласовский"</t>
  </si>
  <si>
    <t>охотничье угодье № 36 "Валагинский"</t>
  </si>
  <si>
    <t>охотничье угодье "Шаромский мыс"</t>
  </si>
  <si>
    <t>охотничье угодье № 39 "Озерная Камчатка"</t>
  </si>
  <si>
    <t>охотничье угодье № 40 "Центральный"</t>
  </si>
  <si>
    <t>охотничье угодье № 19 "Темный"</t>
  </si>
  <si>
    <t>3.24</t>
  </si>
  <si>
    <t>3.24.1</t>
  </si>
  <si>
    <t>3.24.2</t>
  </si>
  <si>
    <t>3.24.3</t>
  </si>
  <si>
    <t>охотничье угодье № 38 "Пущинский"</t>
  </si>
  <si>
    <t>заказник "Налычевская Тундра"</t>
  </si>
  <si>
    <t>заказник "Бобровый"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</si>
  <si>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</si>
  <si>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</si>
  <si>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</si>
  <si>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</si>
  <si>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</si>
  <si>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</si>
  <si>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</si>
  <si>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</si>
  <si>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</si>
  <si>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</si>
  <si>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</si>
  <si>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</si>
  <si>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</si>
  <si>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</si>
  <si>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</si>
  <si>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</si>
  <si>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</si>
  <si>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</si>
  <si>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</si>
  <si>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</si>
  <si>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</si>
  <si>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</si>
  <si>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</si>
  <si>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</si>
  <si>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4.24.1</t>
  </si>
  <si>
    <t>охотничье угодье "Низконский-Кенашенский"</t>
  </si>
  <si>
    <t>охотничье угодье "Садушкинско-Коопское"</t>
  </si>
  <si>
    <t>охотничье угодье "Хейванско-Колпаковское"</t>
  </si>
  <si>
    <t>охотничье угодье № 12 "Большереченский"</t>
  </si>
  <si>
    <t>охотничье угодье № 13 "Киумшич"</t>
  </si>
  <si>
    <t>охотничье угодье № 21 "Кылкиш"</t>
  </si>
  <si>
    <t>охотничье угодье № 24 "Кехтинский"</t>
  </si>
  <si>
    <t>охотничье угодье № 30 "Устьевой"</t>
  </si>
  <si>
    <t>охотничье угодье № 10-Б "Верхнеколпаковский"</t>
  </si>
  <si>
    <t xml:space="preserve">охотничье угодье "Озерновское" </t>
  </si>
  <si>
    <t xml:space="preserve">охотничье угодье "Касангско-Левокольское" </t>
  </si>
  <si>
    <t>охотничье угодье "Крутогоровский"</t>
  </si>
  <si>
    <t>охотничье угодье № 7-А "Колпаковский"</t>
  </si>
  <si>
    <t>охотничье угодье № 8 "Брюмкинский"</t>
  </si>
  <si>
    <t>охотничье угодье № 17 "Киненкийский"</t>
  </si>
  <si>
    <t>охотничье угодье № 19 "Средневоровской"</t>
  </si>
  <si>
    <t xml:space="preserve">охотничье угодье "Немтикский - Пымтинский" </t>
  </si>
  <si>
    <t>охотничье угодье № 9-А"Хейванский"</t>
  </si>
  <si>
    <t>охотничье угодье № 10-А "Верхнеколпаковский"</t>
  </si>
  <si>
    <t>охотничье угодье № 26-А "Правокольский"</t>
  </si>
  <si>
    <t>охотничье угодье № 31 "Прибрежный"</t>
  </si>
  <si>
    <t>охотничье угодье № 32 "Горный"</t>
  </si>
  <si>
    <t>охотничье угодье № 11 "Пумшумский"</t>
  </si>
  <si>
    <t>охотничье угодье № 33 "Правоворовской"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</si>
  <si>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</si>
  <si>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</si>
  <si>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</si>
  <si>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</si>
  <si>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</si>
  <si>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</si>
  <si>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</si>
  <si>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</si>
  <si>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</si>
  <si>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</si>
  <si>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</si>
  <si>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</si>
  <si>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</si>
  <si>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</si>
  <si>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</si>
  <si>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</si>
  <si>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</si>
  <si>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</si>
  <si>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</si>
  <si>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</si>
  <si>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</si>
  <si>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</si>
  <si>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</si>
  <si>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</si>
  <si>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5.24.1</t>
  </si>
  <si>
    <t>охотничье угодье № 1 "Порожистый"</t>
  </si>
  <si>
    <t>охотничье угодье № 2 "Кихчик"</t>
  </si>
  <si>
    <t>охотничье угодье № 3 "Хомутинский"</t>
  </si>
  <si>
    <t>охотничье угодье № 24 "Банный"</t>
  </si>
  <si>
    <t>охотничье угодье № 25 "Апачинский"</t>
  </si>
  <si>
    <t>охотничье угодье № 26 "Приморский"</t>
  </si>
  <si>
    <t>охотничье угодье № 4 "Утинский"</t>
  </si>
  <si>
    <t>охотничье угодье № 6 "Быстринский"</t>
  </si>
  <si>
    <t>охотничье угодье № 7 "Верхнегольцовский"</t>
  </si>
  <si>
    <t>охотничье угодье № 8 "Ипельский"</t>
  </si>
  <si>
    <t>охотничье угодье № 9 "Хребтовский"</t>
  </si>
  <si>
    <t>охотничье угодье № 11 "Апачанский"</t>
  </si>
  <si>
    <t>охотничье угодье "Карымчина"</t>
  </si>
  <si>
    <t>охотничье угодье № 14 "Маркеевский"</t>
  </si>
  <si>
    <t>охотничье угодье № 15 "Опалинский"</t>
  </si>
  <si>
    <t>охотничье угодье № 18 "Саванский"</t>
  </si>
  <si>
    <t>охотничье угодье № 16 "Верхнеопалинский"</t>
  </si>
  <si>
    <t>охотничье угодье № 19 "Хетикский"</t>
  </si>
  <si>
    <t>охотничье угодье № 20 "Голыгинский"</t>
  </si>
  <si>
    <t>охотничье угодье № 21 "Кузанекский"</t>
  </si>
  <si>
    <t>охотничье угодье № 23 "Пуконка"</t>
  </si>
  <si>
    <t>охотничье угодье № 22 "Верхнеголыгинский"</t>
  </si>
  <si>
    <t>охотничье угодье. № 17 "Малый Ипельский"</t>
  </si>
  <si>
    <t>охотничье угодье № 5 "Начиловский"</t>
  </si>
  <si>
    <t>5.25</t>
  </si>
  <si>
    <t>5.25.1</t>
  </si>
  <si>
    <t>заказник "Река Удочка"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</si>
  <si>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</si>
  <si>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</si>
  <si>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</si>
  <si>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</si>
  <si>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</si>
  <si>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</si>
  <si>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</si>
  <si>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</si>
  <si>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</si>
  <si>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</si>
  <si>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</si>
  <si>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</si>
  <si>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</si>
  <si>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</si>
  <si>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</si>
  <si>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</si>
  <si>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</si>
  <si>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</si>
  <si>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</si>
  <si>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</si>
  <si>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</si>
  <si>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</si>
  <si>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охотничье угодье "Еловые дали"</t>
  </si>
  <si>
    <t>охотничье угодье № 17 "Листвяги"</t>
  </si>
  <si>
    <t>охотничье угодье № 26 "Левая Половинная"</t>
  </si>
  <si>
    <t>охотничье угодье № 4 "Озерная"</t>
  </si>
  <si>
    <t>охотничье угодье № 5 "Левая"</t>
  </si>
  <si>
    <t>охотничье угодье "Верхняя Двухюрточная - Верхняя Киревна"</t>
  </si>
  <si>
    <t>охотничье угодье № 32 "Фомкин"</t>
  </si>
  <si>
    <t>охотничье угодье № 41 "Чажма"</t>
  </si>
  <si>
    <t>охотничье угодье № 42 "Крапивинский"</t>
  </si>
  <si>
    <t>охотничье угодье № 14 "Белая"</t>
  </si>
  <si>
    <t>охотничье угодье № 16 "Каменское"</t>
  </si>
  <si>
    <t>охотничье угодье № 18 - А "Ильчинец"</t>
  </si>
  <si>
    <t>охотничье угодье № 10 "Юрьевский"</t>
  </si>
  <si>
    <t>охотничье угодье № 13 "Харчинский"</t>
  </si>
  <si>
    <t>охотничье угодье № 33 "Хапица"</t>
  </si>
  <si>
    <t>охотничье угодье № 36 "Шубертовский"</t>
  </si>
  <si>
    <t>охотничье угодье № 46 "Восточный"</t>
  </si>
  <si>
    <t>охотничье угодье № 11 "Алтын"</t>
  </si>
  <si>
    <t>охотничье угодье № 20 "Радуга"</t>
  </si>
  <si>
    <t>охотничье угодье № 25 "Култучный"</t>
  </si>
  <si>
    <t>охотничье угодье "Новиковский"</t>
  </si>
  <si>
    <t>охотничье угодье "Столбовое"</t>
  </si>
  <si>
    <t>охотничье угодье "Правая Половинная - Крюки"</t>
  </si>
  <si>
    <t>охотничье угодье № 29 "Крерук"</t>
  </si>
  <si>
    <t>охотничье угодье № 30 "Чаша"</t>
  </si>
  <si>
    <t>охотничье угодье "Ажабачье"</t>
  </si>
  <si>
    <t>охотничье угодье № 31 "Кахтун"</t>
  </si>
  <si>
    <t>охотничье угодье № 37 "Пятая"</t>
  </si>
  <si>
    <t>охотничье угодье № 38 "Быстрая"</t>
  </si>
  <si>
    <t>охотничье угодье № 39 "Андриановка"</t>
  </si>
  <si>
    <t>охотничье угодье № 40 "Сторож"</t>
  </si>
  <si>
    <t>охотничье угодье "Ключевской"</t>
  </si>
  <si>
    <t>охотничье угодье № 45 "Западный"</t>
  </si>
  <si>
    <t>охотничье угодье "Халница"</t>
  </si>
  <si>
    <t>охотничье угодье № 44 "Озеро Нерпичье"</t>
  </si>
  <si>
    <t>охотничье угодье № 2 "Кура"</t>
  </si>
  <si>
    <t>6.37</t>
  </si>
  <si>
    <t>6.37.1</t>
  </si>
  <si>
    <t>6.37.2</t>
  </si>
  <si>
    <t>заказник "Озеро Харчинское"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</si>
  <si>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</si>
  <si>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</si>
  <si>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</si>
  <si>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</si>
  <si>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</si>
  <si>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</si>
  <si>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</si>
  <si>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</si>
  <si>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</si>
  <si>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</si>
  <si>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</si>
  <si>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</si>
  <si>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</si>
  <si>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</si>
  <si>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</si>
  <si>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</si>
  <si>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7.16.1</t>
  </si>
  <si>
    <t>7.16.2</t>
  </si>
  <si>
    <t>7.16.3</t>
  </si>
  <si>
    <t>7.16.4</t>
  </si>
  <si>
    <t>7.16.5</t>
  </si>
  <si>
    <t>охотничье угодье "Карагинское"</t>
  </si>
  <si>
    <t>охотничье угодье "Рысь"</t>
  </si>
  <si>
    <t>охотничье угодье № 8 "Ука"</t>
  </si>
  <si>
    <t>охотничье угодье  "Селинг"</t>
  </si>
  <si>
    <t>охотничье угодье № 11 "Маламваям"</t>
  </si>
  <si>
    <t>охотничье угодье № 16 "Дранкинский"</t>
  </si>
  <si>
    <t>охотничье угодье № 13 "Озерновский"</t>
  </si>
  <si>
    <t>охотничье угодье № 2 "Тымлат"</t>
  </si>
  <si>
    <t>охотничье угодье № 3 "Карага"</t>
  </si>
  <si>
    <t>охотничье угодье № 4 "Макаровка"</t>
  </si>
  <si>
    <t>охотничье угодье № 15 "Ивашкинский"</t>
  </si>
  <si>
    <t>охотничье угодье № 19 "Охотский"</t>
  </si>
  <si>
    <t>охотничье угодье "Парапольское"</t>
  </si>
  <si>
    <t>охотничье угодье № 23 "Остров Карагинский"</t>
  </si>
  <si>
    <t>охотничье угодье № 24 "Лагуна Казарок"</t>
  </si>
  <si>
    <t>охотничье угодье № 1 "Паклаваям"</t>
  </si>
  <si>
    <t>охотничье угодье № 12 "Ольховый"</t>
  </si>
  <si>
    <t>охотничье угодье № 17 "Кичигинский"</t>
  </si>
  <si>
    <t>охотничье угодье № 18 "Валаваямский"</t>
  </si>
  <si>
    <t>охотничье угодье № 22 "Ивашкинский-Приморский"</t>
  </si>
  <si>
    <t>8.4</t>
  </si>
  <si>
    <t>8.5</t>
  </si>
  <si>
    <t>8.6</t>
  </si>
  <si>
    <t>8.7</t>
  </si>
  <si>
    <t>8.8</t>
  </si>
  <si>
    <t>8.8.1</t>
  </si>
  <si>
    <t>8.8.2</t>
  </si>
  <si>
    <t>8.8.3</t>
  </si>
  <si>
    <t>охотничье угодье "Южный"</t>
  </si>
  <si>
    <t>охотничье угодье № 4 "Пахачинский"</t>
  </si>
  <si>
    <t>охотничье угодье № 7 "Олюторский"</t>
  </si>
  <si>
    <t>охотничье угодье № 5 "Горный"</t>
  </si>
  <si>
    <t>охотничье угодье № 6 "Бараний"</t>
  </si>
  <si>
    <t>охотничье угодье № 8 "Ачайваямский"</t>
  </si>
  <si>
    <t>охотничье угодье № 9 "Дальний"</t>
  </si>
  <si>
    <t>охотничье угодье № 2 "Ветвейский"</t>
  </si>
  <si>
    <t>охотничье угодье № 3 "Вывенский"</t>
  </si>
  <si>
    <t>охотничье угодье № 10 "Два Озера"</t>
  </si>
  <si>
    <t>9.1</t>
  </si>
  <si>
    <t>9.2</t>
  </si>
  <si>
    <t>9.3</t>
  </si>
  <si>
    <t>9.4</t>
  </si>
  <si>
    <t>9.5</t>
  </si>
  <si>
    <t>9.6</t>
  </si>
  <si>
    <t>охотничье угодье № 8 "Уннейваямский"</t>
  </si>
  <si>
    <t>охотничье угодье № 17 "Крайний</t>
  </si>
  <si>
    <t>охотничье угодье № 10 "Эссовеемский"</t>
  </si>
  <si>
    <t>охотничье угодье № 14 "Болотистый"</t>
  </si>
  <si>
    <t>охотничье угодье № 19 "Мургальский"</t>
  </si>
  <si>
    <t>охотничье угодье № 1 "Пареньский"</t>
  </si>
  <si>
    <t>охотничье угодье № 2 "Тылхой"</t>
  </si>
  <si>
    <t>охотничье угодье № 3 "Микино"</t>
  </si>
  <si>
    <t>охотничье угодье № 4 "Верхне-Окланский"</t>
  </si>
  <si>
    <t>охотничье угодье № 5 "Нижне-Окланский"</t>
  </si>
  <si>
    <t>охотничье угодье № 6 "Мамет"</t>
  </si>
  <si>
    <t>охотничье угодье № 7 "Айнын"</t>
  </si>
  <si>
    <t>охотничье угодье № 9 "Энычаваямский"</t>
  </si>
  <si>
    <t>охотничье угодье № 11 "Импенвеемский"</t>
  </si>
  <si>
    <t>охотничье угодье № 12 "Черный"</t>
  </si>
  <si>
    <t>охотничье угодье № 13 "Центральный"</t>
  </si>
  <si>
    <t>охотничье угодье "Аянкинский-Хиузный"</t>
  </si>
  <si>
    <t>охотничье угодье № 16 "Пенжинский"</t>
  </si>
  <si>
    <t>охотничье угодье № 18 "Большой Аянкинский"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</si>
  <si>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</si>
  <si>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</si>
  <si>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</si>
  <si>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</si>
  <si>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</si>
  <si>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</si>
  <si>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</si>
  <si>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</si>
  <si>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</si>
  <si>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</si>
  <si>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</si>
  <si>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</si>
  <si>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</si>
  <si>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</si>
  <si>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</si>
  <si>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</si>
  <si>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</si>
  <si>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</si>
  <si>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</si>
  <si>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</si>
  <si>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</si>
  <si>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</si>
  <si>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</si>
  <si>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</si>
  <si>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</si>
  <si>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</si>
  <si>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</si>
  <si>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</si>
  <si>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</si>
  <si>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</si>
  <si>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</si>
  <si>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</si>
  <si>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</si>
  <si>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</si>
  <si>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</si>
  <si>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</si>
  <si>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</si>
  <si>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</si>
  <si>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</si>
  <si>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10.40</t>
  </si>
  <si>
    <t>10.41</t>
  </si>
  <si>
    <t>охотничье угодье "Тевинское"</t>
  </si>
  <si>
    <t>охотничье угодье "Паланское"</t>
  </si>
  <si>
    <t>охотничье угодье № 17 "Кокыртинский"</t>
  </si>
  <si>
    <t>охотничье угодье "Кинкильский"</t>
  </si>
  <si>
    <t>охотничье угодье № 14 "Нижне-Кахтанинский"</t>
  </si>
  <si>
    <t>охотничье угодье № 15 "Верхне-Кахтанинский"</t>
  </si>
  <si>
    <t>охотничье угодье № 18 "Качылынский"</t>
  </si>
  <si>
    <t>охотничье угодье № 16 "Жиловой"</t>
  </si>
  <si>
    <t>охотничье угодье № 19 "Энпа"</t>
  </si>
  <si>
    <t>охотничье угодье № 21 "Усть-Воямпольский"</t>
  </si>
  <si>
    <t>охотничье угодье "Атъавайский - Мутновский"</t>
  </si>
  <si>
    <t>охотничье угодье № 22 "Кангора"</t>
  </si>
  <si>
    <t>охотничье угодье "Шишель"</t>
  </si>
  <si>
    <t>охотничье угодье "Шлен"</t>
  </si>
  <si>
    <t>охотничье угодье "Калгауч"</t>
  </si>
  <si>
    <t>охотничье угодье № 25 "Аманинский"</t>
  </si>
  <si>
    <t>охотничье угодье "Центральное"</t>
  </si>
  <si>
    <t>охотничье угодье № 30 "Омгонский"</t>
  </si>
  <si>
    <t>охотничье угодье № 43 "Хлебненско-Текловаямский"</t>
  </si>
  <si>
    <t>охотничье угодье № 35 "Седанкинский"</t>
  </si>
  <si>
    <t>охотничье угодье "Сопочный-Ушхский"</t>
  </si>
  <si>
    <t>охотничье угодье № 45 "Медвежий"</t>
  </si>
  <si>
    <t>охотничье угодье № 71 "Утхолок"</t>
  </si>
  <si>
    <t>охотничье угодье № 64 "Морошечный"</t>
  </si>
  <si>
    <t>охотничье угодье "Тигильское"</t>
  </si>
  <si>
    <t>охотничье угодье № 53 "Быстринский"</t>
  </si>
  <si>
    <t>охотничье угодье № 55 "Верхне 1-й Белоголовый"</t>
  </si>
  <si>
    <t>охотничье угодье № 51 "Ахльчинский"</t>
  </si>
  <si>
    <t>охотничье угодье № 13 " Уйвеемский"</t>
  </si>
  <si>
    <t>охотничье угодье № 66 " Ватапваямский"</t>
  </si>
  <si>
    <t>охотничье угодье "Ичинский-Кешумный"</t>
  </si>
  <si>
    <t>охотничье угодье № 44 "Река Тихая"</t>
  </si>
  <si>
    <t>охотничье угодье № 46 "Река Утхолок"</t>
  </si>
  <si>
    <t>охотничье угодье № 54 "Этопаньский"</t>
  </si>
  <si>
    <t>охотничье угодье № 47 "Ковранский"</t>
  </si>
  <si>
    <t>охотничье угодье № 50 "Константиновский"</t>
  </si>
  <si>
    <t>охотничье угодье № 52 "Верхне-Чананка"</t>
  </si>
  <si>
    <t>охотничье угодье № 56 "Эмгучанский"</t>
  </si>
  <si>
    <t>охотничье угодье № 62 "Белоголовая"</t>
  </si>
  <si>
    <t>охотничье угодье № 60 "Куэченский"</t>
  </si>
  <si>
    <t>охотничье угодье № 4 "Пенсепель"</t>
  </si>
  <si>
    <t>охотничье угодье № 8 "Нижне-Кинкильский"</t>
  </si>
  <si>
    <t>охотничье угодье № 26 "Хромушка"</t>
  </si>
  <si>
    <t>охотничье угодье № 32 "Кулевацкий"</t>
  </si>
  <si>
    <t>охотничье угодье № 40 "Алманен"</t>
  </si>
  <si>
    <t>охотничье угодье № 48 "Усть-Хайрюзовский"</t>
  </si>
  <si>
    <t>охотничье угодье № 49 "Мыс Амбон"</t>
  </si>
  <si>
    <t>охотничье угодье № 63 "1-й Белоголовый"</t>
  </si>
  <si>
    <t>охотничье угодье № 65 "Вулкан Ичинский"</t>
  </si>
  <si>
    <t xml:space="preserve">охотничье угодье № 70 "Озеро Паланское" </t>
  </si>
  <si>
    <t>Рысь</t>
  </si>
  <si>
    <t>Снежный баран</t>
  </si>
  <si>
    <t>Соболь</t>
  </si>
  <si>
    <t>Бурый медведь</t>
  </si>
  <si>
    <t>Выдра</t>
  </si>
  <si>
    <t>Заяц-беляк</t>
  </si>
  <si>
    <t>Сурок черношапочный</t>
  </si>
  <si>
    <t>Волк</t>
  </si>
  <si>
    <t>Росомаха</t>
  </si>
  <si>
    <t>Норка</t>
  </si>
  <si>
    <t>Белка</t>
  </si>
  <si>
    <t>Горностай</t>
  </si>
  <si>
    <t>Лисица</t>
  </si>
  <si>
    <t>Лось</t>
  </si>
  <si>
    <t>Дикий северный олень</t>
  </si>
  <si>
    <t>Каменный глухарь</t>
  </si>
  <si>
    <t>Куропатка</t>
  </si>
  <si>
    <t>охотничье угодье № 18 "Кижиченок"</t>
  </si>
  <si>
    <t>Зона особой охраны природного парка "Вулканы Камчатки"</t>
  </si>
  <si>
    <t>1.23.3</t>
  </si>
  <si>
    <t>9.7</t>
  </si>
  <si>
    <t>9.8</t>
  </si>
  <si>
    <t>9.8.1</t>
  </si>
  <si>
    <t>9.8.2</t>
  </si>
  <si>
    <t>9.8.3</t>
  </si>
  <si>
    <t>9.8.4</t>
  </si>
  <si>
    <t>9.8.5</t>
  </si>
  <si>
    <t>9.8.6</t>
  </si>
  <si>
    <t>9.8.7</t>
  </si>
  <si>
    <t>9.8.8</t>
  </si>
  <si>
    <t>9.8.9</t>
  </si>
  <si>
    <t>9.8.10</t>
  </si>
  <si>
    <t>9.8.11</t>
  </si>
  <si>
    <t>9.8.12</t>
  </si>
  <si>
    <t>10.42</t>
  </si>
  <si>
    <t>10.43</t>
  </si>
  <si>
    <t>10.44</t>
  </si>
  <si>
    <t>10.45</t>
  </si>
  <si>
    <t>10.45.1</t>
  </si>
  <si>
    <t>10.45.2</t>
  </si>
  <si>
    <t>10.45.3</t>
  </si>
  <si>
    <t>10.45.4</t>
  </si>
  <si>
    <t>10.45.5</t>
  </si>
  <si>
    <t>10.45.6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</si>
</sst>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Border="1"/>
    <xf numFmtId="1" fontId="5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Border="1"/>
    <xf numFmtId="49" fontId="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49" fontId="3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3" fillId="6" borderId="1" xfId="0" applyNumberFormat="1" applyFont="1" applyFill="1" applyBorder="1" applyAlignment="1">
      <alignment horizontal="center" vertical="center"/>
    </xf>
    <xf numFmtId="0" fontId="0" fillId="6" borderId="0" xfId="0" applyFill="1"/>
    <xf numFmtId="1" fontId="3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11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2" fontId="3" fillId="6" borderId="10" xfId="0" applyNumberFormat="1" applyFont="1" applyFill="1" applyBorder="1" applyAlignment="1">
      <alignment horizontal="center" vertical="center"/>
    </xf>
    <xf numFmtId="2" fontId="3" fillId="5" borderId="10" xfId="0" applyNumberFormat="1" applyFont="1" applyFill="1" applyBorder="1" applyAlignment="1">
      <alignment horizontal="center" vertical="center"/>
    </xf>
    <xf numFmtId="2" fontId="3" fillId="4" borderId="12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5" borderId="10" xfId="0" applyNumberFormat="1" applyFill="1" applyBorder="1" applyAlignment="1">
      <alignment horizontal="center" vertical="center"/>
    </xf>
    <xf numFmtId="2" fontId="0" fillId="5" borderId="11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2" fontId="0" fillId="6" borderId="11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4" borderId="15" xfId="0" applyNumberFormat="1" applyFill="1" applyBorder="1" applyAlignment="1">
      <alignment horizontal="center" vertical="center"/>
    </xf>
    <xf numFmtId="1" fontId="0" fillId="0" borderId="0" xfId="0" applyNumberFormat="1" applyBorder="1"/>
    <xf numFmtId="2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10" xfId="0" applyNumberFormat="1" applyFont="1" applyFill="1" applyBorder="1" applyAlignment="1">
      <alignment horizontal="center" vertical="center" textRotation="90" wrapText="1"/>
    </xf>
    <xf numFmtId="2" fontId="2" fillId="2" borderId="11" xfId="0" applyNumberFormat="1" applyFont="1" applyFill="1" applyBorder="1" applyAlignment="1">
      <alignment horizontal="center" vertical="center" textRotation="90" wrapText="1"/>
    </xf>
    <xf numFmtId="2" fontId="2" fillId="2" borderId="2" xfId="0" applyNumberFormat="1" applyFont="1" applyFill="1" applyBorder="1" applyAlignment="1">
      <alignment horizontal="center" vertical="center" textRotation="90" wrapText="1"/>
    </xf>
    <xf numFmtId="1" fontId="2" fillId="2" borderId="1" xfId="0" applyNumberFormat="1" applyFont="1" applyFill="1" applyBorder="1" applyAlignment="1">
      <alignment horizontal="center" vertical="center" textRotation="90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2" fontId="5" fillId="5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left" vertical="center" wrapText="1"/>
    </xf>
    <xf numFmtId="2" fontId="5" fillId="7" borderId="10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2" fontId="5" fillId="7" borderId="2" xfId="0" applyNumberFormat="1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7" borderId="11" xfId="0" applyNumberFormat="1" applyFill="1" applyBorder="1" applyAlignment="1">
      <alignment horizontal="center" vertical="center"/>
    </xf>
    <xf numFmtId="0" fontId="0" fillId="7" borderId="0" xfId="0" applyFill="1"/>
    <xf numFmtId="2" fontId="3" fillId="7" borderId="10" xfId="0" applyNumberFormat="1" applyFont="1" applyFill="1" applyBorder="1" applyAlignment="1">
      <alignment horizontal="center" vertical="center"/>
    </xf>
    <xf numFmtId="2" fontId="5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63"/>
  <sheetViews>
    <sheetView tabSelected="1" zoomScaleNormal="100" workbookViewId="0">
      <pane xSplit="2" ySplit="3" topLeftCell="AG60" activePane="bottomRight" state="frozen"/>
      <selection pane="topRight" activeCell="C1" sqref="C1"/>
      <selection pane="bottomLeft" activeCell="A4" sqref="A4"/>
      <selection pane="bottomRight" activeCell="AZ35" sqref="AZ35:AZ85"/>
    </sheetView>
  </sheetViews>
  <sheetFormatPr defaultRowHeight="15" x14ac:dyDescent="0.25"/>
  <cols>
    <col min="1" max="1" width="8.28515625" style="6" customWidth="1"/>
    <col min="2" max="2" width="53.140625" customWidth="1"/>
    <col min="3" max="3" width="9.42578125" style="21" customWidth="1"/>
    <col min="4" max="4" width="7.42578125" style="26" customWidth="1"/>
    <col min="5" max="5" width="8.5703125" style="21" customWidth="1"/>
    <col min="6" max="6" width="9.140625" style="21"/>
    <col min="7" max="7" width="9.140625" style="26"/>
    <col min="8" max="9" width="9.140625" style="21"/>
    <col min="10" max="10" width="9.140625" style="26"/>
    <col min="11" max="12" width="9.140625" style="21"/>
    <col min="13" max="13" width="9.140625" style="26"/>
    <col min="14" max="15" width="9.140625" style="21"/>
    <col min="16" max="16" width="9.140625" style="26"/>
    <col min="17" max="18" width="9.140625" style="21"/>
    <col min="19" max="19" width="9.140625" style="26"/>
    <col min="20" max="21" width="9.140625" style="21"/>
    <col min="22" max="22" width="9.140625" style="26"/>
    <col min="23" max="23" width="9.140625" style="21"/>
    <col min="24" max="24" width="9.140625" style="1"/>
    <col min="25" max="25" width="9.140625" style="65"/>
    <col min="26" max="26" width="9.140625" style="1"/>
    <col min="27" max="27" width="9.140625" style="28"/>
    <col min="28" max="28" width="9.140625" style="29"/>
    <col min="29" max="30" width="9.140625" style="28"/>
    <col min="31" max="31" width="9.140625" style="29"/>
    <col min="32" max="33" width="9.140625" style="28"/>
    <col min="34" max="34" width="9.140625" style="29"/>
    <col min="35" max="36" width="9.140625" style="28"/>
    <col min="37" max="37" width="9.140625" style="29"/>
    <col min="38" max="39" width="9.140625" style="28"/>
    <col min="40" max="40" width="9.140625" style="29"/>
    <col min="41" max="42" width="9.140625" style="28"/>
    <col min="43" max="43" width="9.140625" style="29"/>
    <col min="44" max="44" width="9.140625" style="28"/>
    <col min="52" max="52" width="9.28515625" customWidth="1"/>
  </cols>
  <sheetData>
    <row r="1" spans="1:53" ht="21" customHeight="1" x14ac:dyDescent="0.25">
      <c r="A1" s="109" t="s">
        <v>0</v>
      </c>
      <c r="B1" s="112" t="s">
        <v>215</v>
      </c>
      <c r="C1" s="99" t="s">
        <v>598</v>
      </c>
      <c r="D1" s="100"/>
      <c r="E1" s="101"/>
      <c r="F1" s="99" t="s">
        <v>585</v>
      </c>
      <c r="G1" s="100"/>
      <c r="H1" s="101"/>
      <c r="I1" s="99" t="s">
        <v>586</v>
      </c>
      <c r="J1" s="100"/>
      <c r="K1" s="101"/>
      <c r="L1" s="99" t="s">
        <v>587</v>
      </c>
      <c r="M1" s="100"/>
      <c r="N1" s="101"/>
      <c r="O1" s="99" t="s">
        <v>588</v>
      </c>
      <c r="P1" s="100"/>
      <c r="Q1" s="101"/>
      <c r="R1" s="99" t="s">
        <v>589</v>
      </c>
      <c r="S1" s="100"/>
      <c r="T1" s="101"/>
      <c r="U1" s="99" t="s">
        <v>590</v>
      </c>
      <c r="V1" s="100"/>
      <c r="W1" s="101"/>
      <c r="X1" s="99" t="s">
        <v>591</v>
      </c>
      <c r="Y1" s="100"/>
      <c r="Z1" s="101"/>
      <c r="AA1" s="99" t="s">
        <v>592</v>
      </c>
      <c r="AB1" s="100"/>
      <c r="AC1" s="101"/>
      <c r="AD1" s="99" t="s">
        <v>593</v>
      </c>
      <c r="AE1" s="100"/>
      <c r="AF1" s="101"/>
      <c r="AG1" s="99" t="s">
        <v>594</v>
      </c>
      <c r="AH1" s="100"/>
      <c r="AI1" s="101"/>
      <c r="AJ1" s="99" t="s">
        <v>595</v>
      </c>
      <c r="AK1" s="100"/>
      <c r="AL1" s="101"/>
      <c r="AM1" s="99" t="s">
        <v>596</v>
      </c>
      <c r="AN1" s="100"/>
      <c r="AO1" s="101"/>
      <c r="AP1" s="99" t="s">
        <v>597</v>
      </c>
      <c r="AQ1" s="100"/>
      <c r="AR1" s="101"/>
      <c r="AS1" s="99" t="s">
        <v>599</v>
      </c>
      <c r="AT1" s="100"/>
      <c r="AU1" s="101"/>
      <c r="AV1" s="99" t="s">
        <v>600</v>
      </c>
      <c r="AW1" s="100"/>
      <c r="AX1" s="101"/>
      <c r="AY1" s="99" t="s">
        <v>601</v>
      </c>
      <c r="AZ1" s="100"/>
      <c r="BA1" s="105"/>
    </row>
    <row r="2" spans="1:53" ht="17.25" customHeight="1" x14ac:dyDescent="0.25">
      <c r="A2" s="110"/>
      <c r="B2" s="113"/>
      <c r="C2" s="102"/>
      <c r="D2" s="103"/>
      <c r="E2" s="104"/>
      <c r="F2" s="102"/>
      <c r="G2" s="103"/>
      <c r="H2" s="104"/>
      <c r="I2" s="102"/>
      <c r="J2" s="103"/>
      <c r="K2" s="104"/>
      <c r="L2" s="102"/>
      <c r="M2" s="103"/>
      <c r="N2" s="104"/>
      <c r="O2" s="102"/>
      <c r="P2" s="103"/>
      <c r="Q2" s="104"/>
      <c r="R2" s="102"/>
      <c r="S2" s="103"/>
      <c r="T2" s="104"/>
      <c r="U2" s="102"/>
      <c r="V2" s="103"/>
      <c r="W2" s="104"/>
      <c r="X2" s="102"/>
      <c r="Y2" s="103"/>
      <c r="Z2" s="104"/>
      <c r="AA2" s="102"/>
      <c r="AB2" s="103"/>
      <c r="AC2" s="104"/>
      <c r="AD2" s="102"/>
      <c r="AE2" s="103"/>
      <c r="AF2" s="104"/>
      <c r="AG2" s="102"/>
      <c r="AH2" s="103"/>
      <c r="AI2" s="104"/>
      <c r="AJ2" s="102"/>
      <c r="AK2" s="103"/>
      <c r="AL2" s="104"/>
      <c r="AM2" s="102"/>
      <c r="AN2" s="103"/>
      <c r="AO2" s="104"/>
      <c r="AP2" s="102"/>
      <c r="AQ2" s="103"/>
      <c r="AR2" s="104"/>
      <c r="AS2" s="102"/>
      <c r="AT2" s="103"/>
      <c r="AU2" s="104"/>
      <c r="AV2" s="102"/>
      <c r="AW2" s="103"/>
      <c r="AX2" s="104"/>
      <c r="AY2" s="102"/>
      <c r="AZ2" s="103"/>
      <c r="BA2" s="106"/>
    </row>
    <row r="3" spans="1:53" ht="144.75" customHeight="1" x14ac:dyDescent="0.25">
      <c r="A3" s="110"/>
      <c r="B3" s="113"/>
      <c r="C3" s="102"/>
      <c r="D3" s="103"/>
      <c r="E3" s="104"/>
      <c r="F3" s="102"/>
      <c r="G3" s="103"/>
      <c r="H3" s="104"/>
      <c r="I3" s="102"/>
      <c r="J3" s="103"/>
      <c r="K3" s="104"/>
      <c r="L3" s="102"/>
      <c r="M3" s="103"/>
      <c r="N3" s="104"/>
      <c r="O3" s="102"/>
      <c r="P3" s="103"/>
      <c r="Q3" s="104"/>
      <c r="R3" s="102"/>
      <c r="S3" s="103"/>
      <c r="T3" s="104"/>
      <c r="U3" s="102"/>
      <c r="V3" s="103"/>
      <c r="W3" s="104"/>
      <c r="X3" s="102"/>
      <c r="Y3" s="103"/>
      <c r="Z3" s="104"/>
      <c r="AA3" s="102"/>
      <c r="AB3" s="103"/>
      <c r="AC3" s="104"/>
      <c r="AD3" s="102"/>
      <c r="AE3" s="103"/>
      <c r="AF3" s="104"/>
      <c r="AG3" s="102"/>
      <c r="AH3" s="103"/>
      <c r="AI3" s="104"/>
      <c r="AJ3" s="102"/>
      <c r="AK3" s="103"/>
      <c r="AL3" s="104"/>
      <c r="AM3" s="102"/>
      <c r="AN3" s="103"/>
      <c r="AO3" s="104"/>
      <c r="AP3" s="102"/>
      <c r="AQ3" s="103"/>
      <c r="AR3" s="104"/>
      <c r="AS3" s="102"/>
      <c r="AT3" s="103"/>
      <c r="AU3" s="104"/>
      <c r="AV3" s="102"/>
      <c r="AW3" s="103"/>
      <c r="AX3" s="104"/>
      <c r="AY3" s="102"/>
      <c r="AZ3" s="103"/>
      <c r="BA3" s="106"/>
    </row>
    <row r="4" spans="1:53" ht="111.75" customHeight="1" x14ac:dyDescent="0.25">
      <c r="A4" s="111"/>
      <c r="B4" s="114"/>
      <c r="C4" s="67" t="s">
        <v>216</v>
      </c>
      <c r="D4" s="70" t="s">
        <v>90</v>
      </c>
      <c r="E4" s="69" t="s">
        <v>91</v>
      </c>
      <c r="F4" s="67" t="s">
        <v>216</v>
      </c>
      <c r="G4" s="70" t="s">
        <v>90</v>
      </c>
      <c r="H4" s="69" t="s">
        <v>91</v>
      </c>
      <c r="I4" s="67" t="s">
        <v>216</v>
      </c>
      <c r="J4" s="70" t="s">
        <v>90</v>
      </c>
      <c r="K4" s="69" t="s">
        <v>91</v>
      </c>
      <c r="L4" s="67" t="s">
        <v>216</v>
      </c>
      <c r="M4" s="70" t="s">
        <v>90</v>
      </c>
      <c r="N4" s="69" t="s">
        <v>91</v>
      </c>
      <c r="O4" s="67" t="s">
        <v>216</v>
      </c>
      <c r="P4" s="70" t="s">
        <v>90</v>
      </c>
      <c r="Q4" s="69" t="s">
        <v>91</v>
      </c>
      <c r="R4" s="67" t="s">
        <v>216</v>
      </c>
      <c r="S4" s="70" t="s">
        <v>90</v>
      </c>
      <c r="T4" s="69" t="s">
        <v>91</v>
      </c>
      <c r="U4" s="67" t="s">
        <v>216</v>
      </c>
      <c r="V4" s="70" t="s">
        <v>90</v>
      </c>
      <c r="W4" s="69" t="s">
        <v>91</v>
      </c>
      <c r="X4" s="67" t="s">
        <v>216</v>
      </c>
      <c r="Y4" s="66" t="s">
        <v>90</v>
      </c>
      <c r="Z4" s="69" t="s">
        <v>91</v>
      </c>
      <c r="AA4" s="67" t="s">
        <v>216</v>
      </c>
      <c r="AB4" s="70" t="s">
        <v>90</v>
      </c>
      <c r="AC4" s="69" t="s">
        <v>91</v>
      </c>
      <c r="AD4" s="67" t="s">
        <v>216</v>
      </c>
      <c r="AE4" s="70" t="s">
        <v>90</v>
      </c>
      <c r="AF4" s="69" t="s">
        <v>91</v>
      </c>
      <c r="AG4" s="67" t="s">
        <v>216</v>
      </c>
      <c r="AH4" s="70" t="s">
        <v>90</v>
      </c>
      <c r="AI4" s="69" t="s">
        <v>91</v>
      </c>
      <c r="AJ4" s="67" t="s">
        <v>216</v>
      </c>
      <c r="AK4" s="70" t="s">
        <v>90</v>
      </c>
      <c r="AL4" s="69" t="s">
        <v>91</v>
      </c>
      <c r="AM4" s="67" t="s">
        <v>216</v>
      </c>
      <c r="AN4" s="70" t="s">
        <v>90</v>
      </c>
      <c r="AO4" s="69" t="s">
        <v>91</v>
      </c>
      <c r="AP4" s="67" t="s">
        <v>216</v>
      </c>
      <c r="AQ4" s="70" t="s">
        <v>90</v>
      </c>
      <c r="AR4" s="69" t="s">
        <v>91</v>
      </c>
      <c r="AS4" s="67" t="s">
        <v>216</v>
      </c>
      <c r="AT4" s="70" t="s">
        <v>90</v>
      </c>
      <c r="AU4" s="69" t="s">
        <v>91</v>
      </c>
      <c r="AV4" s="67" t="s">
        <v>216</v>
      </c>
      <c r="AW4" s="70" t="s">
        <v>90</v>
      </c>
      <c r="AX4" s="69" t="s">
        <v>91</v>
      </c>
      <c r="AY4" s="67" t="s">
        <v>216</v>
      </c>
      <c r="AZ4" s="70" t="s">
        <v>90</v>
      </c>
      <c r="BA4" s="68" t="s">
        <v>91</v>
      </c>
    </row>
    <row r="5" spans="1:53" s="26" customFormat="1" ht="13.5" customHeight="1" x14ac:dyDescent="0.25">
      <c r="A5" s="71" t="s">
        <v>11</v>
      </c>
      <c r="B5" s="72">
        <v>2</v>
      </c>
      <c r="C5" s="58">
        <v>3</v>
      </c>
      <c r="D5" s="75">
        <v>4</v>
      </c>
      <c r="E5" s="76">
        <v>5</v>
      </c>
      <c r="F5" s="59">
        <v>6</v>
      </c>
      <c r="G5" s="75">
        <v>7</v>
      </c>
      <c r="H5" s="76">
        <v>8</v>
      </c>
      <c r="I5" s="59">
        <v>9</v>
      </c>
      <c r="J5" s="75">
        <v>10</v>
      </c>
      <c r="K5" s="76">
        <v>11</v>
      </c>
      <c r="L5" s="59">
        <v>12</v>
      </c>
      <c r="M5" s="75">
        <v>13</v>
      </c>
      <c r="N5" s="76">
        <v>14</v>
      </c>
      <c r="O5" s="59">
        <v>15</v>
      </c>
      <c r="P5" s="75">
        <v>16</v>
      </c>
      <c r="Q5" s="76">
        <v>17</v>
      </c>
      <c r="R5" s="59">
        <v>18</v>
      </c>
      <c r="S5" s="75">
        <v>19</v>
      </c>
      <c r="T5" s="76">
        <v>20</v>
      </c>
      <c r="U5" s="59">
        <v>21</v>
      </c>
      <c r="V5" s="75">
        <v>22</v>
      </c>
      <c r="W5" s="76">
        <v>23</v>
      </c>
      <c r="X5" s="59">
        <v>24</v>
      </c>
      <c r="Y5" s="23">
        <v>25</v>
      </c>
      <c r="Z5" s="73">
        <v>26</v>
      </c>
      <c r="AA5" s="59">
        <v>27</v>
      </c>
      <c r="AB5" s="23">
        <v>28</v>
      </c>
      <c r="AC5" s="73">
        <v>29</v>
      </c>
      <c r="AD5" s="59">
        <v>30</v>
      </c>
      <c r="AE5" s="23">
        <v>31</v>
      </c>
      <c r="AF5" s="73">
        <v>32</v>
      </c>
      <c r="AG5" s="59">
        <v>33</v>
      </c>
      <c r="AH5" s="23">
        <v>34</v>
      </c>
      <c r="AI5" s="73">
        <v>35</v>
      </c>
      <c r="AJ5" s="59">
        <v>36</v>
      </c>
      <c r="AK5" s="23">
        <v>37</v>
      </c>
      <c r="AL5" s="73">
        <v>38</v>
      </c>
      <c r="AM5" s="59">
        <v>39</v>
      </c>
      <c r="AN5" s="23">
        <v>40</v>
      </c>
      <c r="AO5" s="73">
        <v>41</v>
      </c>
      <c r="AP5" s="59">
        <v>42</v>
      </c>
      <c r="AQ5" s="23">
        <v>43</v>
      </c>
      <c r="AR5" s="73">
        <v>44</v>
      </c>
      <c r="AS5" s="59">
        <v>45</v>
      </c>
      <c r="AT5" s="23">
        <v>46</v>
      </c>
      <c r="AU5" s="73">
        <v>47</v>
      </c>
      <c r="AV5" s="59">
        <v>48</v>
      </c>
      <c r="AW5" s="23">
        <v>49</v>
      </c>
      <c r="AX5" s="73">
        <v>50</v>
      </c>
      <c r="AY5" s="59">
        <v>51</v>
      </c>
      <c r="AZ5" s="23">
        <v>52</v>
      </c>
      <c r="BA5" s="74">
        <v>53</v>
      </c>
    </row>
    <row r="6" spans="1:53" s="13" customFormat="1" x14ac:dyDescent="0.25">
      <c r="A6" s="11" t="s">
        <v>11</v>
      </c>
      <c r="B6" s="30" t="s">
        <v>60</v>
      </c>
      <c r="C6" s="37">
        <f>SUM(C7:C28,C30)</f>
        <v>896.85000000000014</v>
      </c>
      <c r="D6" s="12">
        <f>SUM(D7:D28,D30)</f>
        <v>1830</v>
      </c>
      <c r="E6" s="77">
        <f t="shared" ref="E6:E29" si="0">D6/C6</f>
        <v>2.0404749958186983</v>
      </c>
      <c r="F6" s="47">
        <f>SUM(F7:F28,F30)</f>
        <v>1044.3</v>
      </c>
      <c r="G6" s="24">
        <f>SUM(G7:G28,G30)</f>
        <v>70.365200000000002</v>
      </c>
      <c r="H6" s="60">
        <v>0.06</v>
      </c>
      <c r="I6" s="47">
        <f>SUM(I7:I28,I30)</f>
        <v>606.09999999999991</v>
      </c>
      <c r="J6" s="24">
        <f>SUM(J7:J28,J30)</f>
        <v>1577.8329999999999</v>
      </c>
      <c r="K6" s="60">
        <f t="shared" ref="K6" si="1">J6/I6</f>
        <v>2.6032552384095036</v>
      </c>
      <c r="L6" s="47">
        <f>SUM(L7:L28,L30)</f>
        <v>1558.1999999999996</v>
      </c>
      <c r="M6" s="24">
        <f>SUM(M7:M28,M30)</f>
        <v>2476.6248000000001</v>
      </c>
      <c r="N6" s="60">
        <f t="shared" ref="N6" si="2">M6/L6</f>
        <v>1.5894139391605704</v>
      </c>
      <c r="O6" s="47">
        <f>SUM(O7:O28,O30)</f>
        <v>2043.8599999999997</v>
      </c>
      <c r="P6" s="24">
        <f>SUM(P7:P28,P30)</f>
        <v>1707</v>
      </c>
      <c r="Q6" s="60">
        <f t="shared" ref="Q6" si="3">P6/O6</f>
        <v>0.83518440597692611</v>
      </c>
      <c r="R6" s="47">
        <f>SUM(R7:R28,R30)</f>
        <v>5747.3</v>
      </c>
      <c r="S6" s="24">
        <f>SUM(S7:S28,S30)</f>
        <v>326</v>
      </c>
      <c r="T6" s="60">
        <f t="shared" ref="T6" si="4">S6/R6</f>
        <v>5.672228698693299E-2</v>
      </c>
      <c r="U6" s="47">
        <f>SUM(U7:U28,U30)</f>
        <v>2043.8599999999997</v>
      </c>
      <c r="V6" s="24">
        <f>SUM(V7:V28,V30)</f>
        <v>9906.5894200000002</v>
      </c>
      <c r="W6" s="60">
        <f t="shared" ref="W6" si="5">V6/U6</f>
        <v>4.8470000000000013</v>
      </c>
      <c r="X6" s="47">
        <f>SUM(X7:X28,X30)</f>
        <v>606.09999999999991</v>
      </c>
      <c r="Y6" s="24">
        <f>SUM(Y7:Y28,Y30)</f>
        <v>1394.0299999999997</v>
      </c>
      <c r="Z6" s="60">
        <f t="shared" ref="Z6" si="6">Y6/X6</f>
        <v>2.2999999999999998</v>
      </c>
      <c r="AA6" s="47">
        <f>SUM(AA7:AA28,AA30)</f>
        <v>2043.8599999999997</v>
      </c>
      <c r="AB6" s="24">
        <f>SUM(AB7:AB28,AB30)</f>
        <v>0</v>
      </c>
      <c r="AC6" s="60">
        <f t="shared" ref="AC6" si="7">AB6/AA6</f>
        <v>0</v>
      </c>
      <c r="AD6" s="47">
        <f>SUM(AD7:AD28,AD30)</f>
        <v>2043.8599999999997</v>
      </c>
      <c r="AE6" s="24">
        <f>SUM(AE7:AE28,AE30)</f>
        <v>69.491240000000005</v>
      </c>
      <c r="AF6" s="60">
        <f t="shared" ref="AF6" si="8">AE6/AD6</f>
        <v>3.4000000000000009E-2</v>
      </c>
      <c r="AG6" s="47">
        <f>SUM(AG7:AG28,AG30)</f>
        <v>5528.3</v>
      </c>
      <c r="AH6" s="24">
        <f>SUM(AH7:AH28,AH30)</f>
        <v>497.54699999999997</v>
      </c>
      <c r="AI6" s="60">
        <f t="shared" ref="AI6" si="9">AH6/AG6</f>
        <v>0.09</v>
      </c>
      <c r="AJ6" s="47">
        <f>SUM(AJ7:AJ28,AJ30)</f>
        <v>2049.5599999999995</v>
      </c>
      <c r="AK6" s="24">
        <f>SUM(AK7:AK28,AK30)</f>
        <v>1817.9597199999996</v>
      </c>
      <c r="AL6" s="60">
        <f t="shared" ref="AL6" si="10">AK6/AJ6</f>
        <v>0.88700000000000001</v>
      </c>
      <c r="AM6" s="47">
        <f>SUM(AM7:AM28,AM30)</f>
        <v>2047.0599999999997</v>
      </c>
      <c r="AN6" s="24">
        <f>SUM(AN7:AN28,AN30)</f>
        <v>1387.9066800000001</v>
      </c>
      <c r="AO6" s="60">
        <f t="shared" ref="AO6" si="11">AN6/AM6</f>
        <v>0.67800000000000016</v>
      </c>
      <c r="AP6" s="47">
        <f>SUM(AP7:AP28,AP30)</f>
        <v>2035.4599999999996</v>
      </c>
      <c r="AQ6" s="24">
        <f>SUM(AQ7:AQ28,AQ30)</f>
        <v>1485.0358000000001</v>
      </c>
      <c r="AR6" s="60">
        <f t="shared" ref="AR6" si="12">AQ6/AP6</f>
        <v>0.72958240397747953</v>
      </c>
      <c r="AS6" s="47">
        <f>SUM(AS7:AS28,AS30)</f>
        <v>2049.5599999999995</v>
      </c>
      <c r="AT6" s="24">
        <f>SUM(AT7:AT28,AT30)</f>
        <v>0</v>
      </c>
      <c r="AU6" s="60">
        <f t="shared" ref="AU6" si="13">AT6/AS6</f>
        <v>0</v>
      </c>
      <c r="AV6" s="47">
        <f>SUM(AV7:AV28,AV30)</f>
        <v>1946.3599999999997</v>
      </c>
      <c r="AW6" s="24">
        <f>SUM(AW7:AW28,AW30)</f>
        <v>5385.5781199999992</v>
      </c>
      <c r="AX6" s="60">
        <f t="shared" ref="AX6" si="14">AW6/AV6</f>
        <v>2.7669999999999999</v>
      </c>
      <c r="AY6" s="47">
        <f>SUM(AY7:AY28,AY30)</f>
        <v>2043.8599999999997</v>
      </c>
      <c r="AZ6" s="24">
        <f>SUM(AZ7:AZ28,AZ30)</f>
        <v>511619.03519999998</v>
      </c>
      <c r="BA6" s="48">
        <f t="shared" ref="BA6" si="15">AZ6/AY6</f>
        <v>250.32000000000002</v>
      </c>
    </row>
    <row r="7" spans="1:53" x14ac:dyDescent="0.25">
      <c r="A7" s="5" t="s">
        <v>38</v>
      </c>
      <c r="B7" s="31" t="s">
        <v>59</v>
      </c>
      <c r="C7" s="85">
        <v>25.8</v>
      </c>
      <c r="D7" s="2">
        <v>58</v>
      </c>
      <c r="E7" s="78">
        <f t="shared" si="0"/>
        <v>2.248062015503876</v>
      </c>
      <c r="F7" s="39">
        <v>54.7</v>
      </c>
      <c r="G7" s="23">
        <f>H7*F7</f>
        <v>3.8290000000000006</v>
      </c>
      <c r="H7" s="61">
        <v>7.0000000000000007E-2</v>
      </c>
      <c r="I7" s="39">
        <v>0</v>
      </c>
      <c r="J7" s="23">
        <f>K7*I7</f>
        <v>0</v>
      </c>
      <c r="K7" s="78">
        <v>0</v>
      </c>
      <c r="L7" s="39">
        <v>54.7</v>
      </c>
      <c r="M7" s="23">
        <f>N7*L7</f>
        <v>87.082400000000007</v>
      </c>
      <c r="N7" s="78">
        <v>1.5920000000000001</v>
      </c>
      <c r="O7" s="39">
        <v>75.7</v>
      </c>
      <c r="P7" s="2">
        <v>80</v>
      </c>
      <c r="Q7" s="61">
        <f t="shared" ref="Q7:Q29" si="16">P7/O7</f>
        <v>1.0568031704095111</v>
      </c>
      <c r="R7" s="83">
        <v>200</v>
      </c>
      <c r="S7" s="2">
        <v>20</v>
      </c>
      <c r="T7" s="61">
        <f>S7/R7</f>
        <v>0.1</v>
      </c>
      <c r="U7" s="39">
        <v>75.7</v>
      </c>
      <c r="V7" s="23">
        <f>W7*U7</f>
        <v>366.91790000000003</v>
      </c>
      <c r="W7" s="61">
        <v>4.8470000000000004</v>
      </c>
      <c r="X7" s="39">
        <v>0</v>
      </c>
      <c r="Y7" s="23">
        <f>Z7*X7</f>
        <v>0</v>
      </c>
      <c r="Z7" s="61">
        <v>2.2999999999999998</v>
      </c>
      <c r="AA7" s="39">
        <v>75.7</v>
      </c>
      <c r="AB7" s="23">
        <f>AC7*AA7</f>
        <v>0</v>
      </c>
      <c r="AC7" s="61">
        <v>0</v>
      </c>
      <c r="AD7" s="39">
        <v>75.7</v>
      </c>
      <c r="AE7" s="23">
        <f>AF7*AD7</f>
        <v>2.5738000000000003</v>
      </c>
      <c r="AF7" s="61">
        <v>3.4000000000000002E-2</v>
      </c>
      <c r="AG7" s="83">
        <v>200</v>
      </c>
      <c r="AH7" s="23">
        <f>AI7*AG7</f>
        <v>18</v>
      </c>
      <c r="AI7" s="61">
        <v>0.09</v>
      </c>
      <c r="AJ7" s="39">
        <v>75.7</v>
      </c>
      <c r="AK7" s="23">
        <f>AL7*AJ7</f>
        <v>67.145899999999997</v>
      </c>
      <c r="AL7" s="61">
        <v>0.88700000000000001</v>
      </c>
      <c r="AM7" s="39">
        <v>75.7</v>
      </c>
      <c r="AN7" s="23">
        <f>AO7*AM7</f>
        <v>51.324600000000004</v>
      </c>
      <c r="AO7" s="61">
        <v>0.67800000000000005</v>
      </c>
      <c r="AP7" s="39">
        <v>75.7</v>
      </c>
      <c r="AQ7" s="23">
        <v>60</v>
      </c>
      <c r="AR7" s="61">
        <v>0.73</v>
      </c>
      <c r="AS7" s="39">
        <v>75.7</v>
      </c>
      <c r="AT7" s="2">
        <v>0</v>
      </c>
      <c r="AU7" s="61">
        <f t="shared" ref="AU7:AU30" si="17">AT7/AS7</f>
        <v>0</v>
      </c>
      <c r="AV7" s="39">
        <v>75.7</v>
      </c>
      <c r="AW7" s="23">
        <f>AX7*AV7</f>
        <v>209.46190000000001</v>
      </c>
      <c r="AX7" s="61">
        <v>2.7669999999999999</v>
      </c>
      <c r="AY7" s="39">
        <v>75.7</v>
      </c>
      <c r="AZ7" s="23">
        <f>BA7*AY7</f>
        <v>18949.224000000002</v>
      </c>
      <c r="BA7" s="49">
        <v>250.32</v>
      </c>
    </row>
    <row r="8" spans="1:53" x14ac:dyDescent="0.25">
      <c r="A8" s="5" t="s">
        <v>39</v>
      </c>
      <c r="B8" s="31" t="s">
        <v>61</v>
      </c>
      <c r="C8" s="85">
        <v>72.900000000000006</v>
      </c>
      <c r="D8" s="2">
        <v>186</v>
      </c>
      <c r="E8" s="78">
        <f t="shared" si="0"/>
        <v>2.5514403292181069</v>
      </c>
      <c r="F8" s="39">
        <v>127.4</v>
      </c>
      <c r="G8" s="23">
        <f t="shared" ref="G8:G27" si="18">H8*F8</f>
        <v>8.918000000000001</v>
      </c>
      <c r="H8" s="61">
        <v>7.0000000000000007E-2</v>
      </c>
      <c r="I8" s="39">
        <v>6.8</v>
      </c>
      <c r="J8" s="23">
        <f t="shared" ref="J8:J27" si="19">K8*I8</f>
        <v>10.54</v>
      </c>
      <c r="K8" s="78">
        <v>1.55</v>
      </c>
      <c r="L8" s="39">
        <v>127.4</v>
      </c>
      <c r="M8" s="23">
        <f t="shared" ref="M8:M27" si="20">N8*L8</f>
        <v>202.82080000000002</v>
      </c>
      <c r="N8" s="78">
        <v>1.5920000000000001</v>
      </c>
      <c r="O8" s="39">
        <v>157.30000000000001</v>
      </c>
      <c r="P8" s="2">
        <v>120</v>
      </c>
      <c r="Q8" s="61">
        <f t="shared" si="16"/>
        <v>0.76287349014621741</v>
      </c>
      <c r="R8" s="83">
        <v>450</v>
      </c>
      <c r="S8" s="2">
        <v>40</v>
      </c>
      <c r="T8" s="61">
        <f t="shared" ref="T8:T27" si="21">S8/R8</f>
        <v>8.8888888888888892E-2</v>
      </c>
      <c r="U8" s="39">
        <v>157.30000000000001</v>
      </c>
      <c r="V8" s="23">
        <f t="shared" ref="V8:V27" si="22">W8*U8</f>
        <v>762.43310000000008</v>
      </c>
      <c r="W8" s="61">
        <v>4.8470000000000004</v>
      </c>
      <c r="X8" s="39">
        <v>6.8</v>
      </c>
      <c r="Y8" s="23">
        <f t="shared" ref="Y8:Y27" si="23">Z8*X8</f>
        <v>15.639999999999999</v>
      </c>
      <c r="Z8" s="61">
        <v>2.2999999999999998</v>
      </c>
      <c r="AA8" s="39">
        <v>157.30000000000001</v>
      </c>
      <c r="AB8" s="23">
        <f t="shared" ref="AB8:AB27" si="24">AC8*AA8</f>
        <v>0</v>
      </c>
      <c r="AC8" s="61">
        <v>0</v>
      </c>
      <c r="AD8" s="39">
        <v>157.30000000000001</v>
      </c>
      <c r="AE8" s="23">
        <f t="shared" ref="AE8:AE27" si="25">AF8*AD8</f>
        <v>5.3482000000000012</v>
      </c>
      <c r="AF8" s="61">
        <v>3.4000000000000002E-2</v>
      </c>
      <c r="AG8" s="83">
        <v>450</v>
      </c>
      <c r="AH8" s="23">
        <f t="shared" ref="AH8:AH27" si="26">AI8*AG8</f>
        <v>40.5</v>
      </c>
      <c r="AI8" s="61">
        <v>0.09</v>
      </c>
      <c r="AJ8" s="39">
        <v>157.30000000000001</v>
      </c>
      <c r="AK8" s="23">
        <f t="shared" ref="AK8:AK27" si="27">AL8*AJ8</f>
        <v>139.52510000000001</v>
      </c>
      <c r="AL8" s="61">
        <v>0.88700000000000001</v>
      </c>
      <c r="AM8" s="39">
        <v>157.30000000000001</v>
      </c>
      <c r="AN8" s="23">
        <f t="shared" ref="AN8:AN27" si="28">AO8*AM8</f>
        <v>106.64940000000001</v>
      </c>
      <c r="AO8" s="61">
        <v>0.67800000000000005</v>
      </c>
      <c r="AP8" s="39">
        <v>157.30000000000001</v>
      </c>
      <c r="AQ8" s="23">
        <f t="shared" ref="AQ8:AQ27" si="29">AR8*AP8</f>
        <v>114.82900000000001</v>
      </c>
      <c r="AR8" s="61">
        <v>0.73</v>
      </c>
      <c r="AS8" s="39">
        <v>157.30000000000001</v>
      </c>
      <c r="AT8" s="2">
        <v>0</v>
      </c>
      <c r="AU8" s="61">
        <f t="shared" si="17"/>
        <v>0</v>
      </c>
      <c r="AV8" s="39">
        <v>157.30000000000001</v>
      </c>
      <c r="AW8" s="23">
        <f t="shared" ref="AW8:AW27" si="30">AX8*AV8</f>
        <v>435.2491</v>
      </c>
      <c r="AX8" s="61">
        <v>2.7669999999999999</v>
      </c>
      <c r="AY8" s="39">
        <v>157.30000000000001</v>
      </c>
      <c r="AZ8" s="23">
        <f t="shared" ref="AZ8:AZ27" si="31">BA8*AY8</f>
        <v>39375.336000000003</v>
      </c>
      <c r="BA8" s="49">
        <v>250.32</v>
      </c>
    </row>
    <row r="9" spans="1:53" x14ac:dyDescent="0.25">
      <c r="A9" s="5" t="s">
        <v>40</v>
      </c>
      <c r="B9" s="31" t="s">
        <v>62</v>
      </c>
      <c r="C9" s="85">
        <v>14.4</v>
      </c>
      <c r="D9" s="2">
        <v>21</v>
      </c>
      <c r="E9" s="78">
        <f t="shared" si="0"/>
        <v>1.4583333333333333</v>
      </c>
      <c r="F9" s="39">
        <v>28.8</v>
      </c>
      <c r="G9" s="23">
        <f t="shared" si="18"/>
        <v>2.0160000000000005</v>
      </c>
      <c r="H9" s="61">
        <v>7.0000000000000007E-2</v>
      </c>
      <c r="I9" s="39">
        <v>45.3</v>
      </c>
      <c r="J9" s="23">
        <f t="shared" si="19"/>
        <v>70.215000000000003</v>
      </c>
      <c r="K9" s="78">
        <v>1.55</v>
      </c>
      <c r="L9" s="39">
        <v>28.8</v>
      </c>
      <c r="M9" s="23">
        <f t="shared" si="20"/>
        <v>45.849600000000002</v>
      </c>
      <c r="N9" s="78">
        <v>1.5920000000000001</v>
      </c>
      <c r="O9" s="39">
        <v>49.9</v>
      </c>
      <c r="P9" s="2">
        <v>46</v>
      </c>
      <c r="Q9" s="61">
        <f t="shared" si="16"/>
        <v>0.92184368737474953</v>
      </c>
      <c r="R9" s="83">
        <v>200</v>
      </c>
      <c r="S9" s="2">
        <v>20</v>
      </c>
      <c r="T9" s="61">
        <f t="shared" si="21"/>
        <v>0.1</v>
      </c>
      <c r="U9" s="39">
        <v>49.9</v>
      </c>
      <c r="V9" s="23">
        <f t="shared" si="22"/>
        <v>241.86530000000002</v>
      </c>
      <c r="W9" s="61">
        <v>4.8470000000000004</v>
      </c>
      <c r="X9" s="39">
        <v>45.3</v>
      </c>
      <c r="Y9" s="23">
        <f t="shared" si="23"/>
        <v>104.18999999999998</v>
      </c>
      <c r="Z9" s="61">
        <v>2.2999999999999998</v>
      </c>
      <c r="AA9" s="39">
        <v>49.9</v>
      </c>
      <c r="AB9" s="23">
        <f t="shared" si="24"/>
        <v>0</v>
      </c>
      <c r="AC9" s="61">
        <v>0</v>
      </c>
      <c r="AD9" s="39">
        <v>49.9</v>
      </c>
      <c r="AE9" s="23">
        <f t="shared" si="25"/>
        <v>1.6966000000000001</v>
      </c>
      <c r="AF9" s="61">
        <v>3.4000000000000002E-2</v>
      </c>
      <c r="AG9" s="83">
        <v>200</v>
      </c>
      <c r="AH9" s="23">
        <f t="shared" si="26"/>
        <v>18</v>
      </c>
      <c r="AI9" s="61">
        <v>0.09</v>
      </c>
      <c r="AJ9" s="39">
        <v>49.9</v>
      </c>
      <c r="AK9" s="23">
        <f t="shared" si="27"/>
        <v>44.261299999999999</v>
      </c>
      <c r="AL9" s="61">
        <v>0.88700000000000001</v>
      </c>
      <c r="AM9" s="39">
        <v>49.9</v>
      </c>
      <c r="AN9" s="23">
        <f t="shared" si="28"/>
        <v>33.8322</v>
      </c>
      <c r="AO9" s="61">
        <v>0.67800000000000005</v>
      </c>
      <c r="AP9" s="39">
        <v>49.9</v>
      </c>
      <c r="AQ9" s="23">
        <f t="shared" si="29"/>
        <v>36.427</v>
      </c>
      <c r="AR9" s="61">
        <v>0.73</v>
      </c>
      <c r="AS9" s="39">
        <v>49.9</v>
      </c>
      <c r="AT9" s="2">
        <v>0</v>
      </c>
      <c r="AU9" s="61">
        <f t="shared" si="17"/>
        <v>0</v>
      </c>
      <c r="AV9" s="39">
        <v>49.9</v>
      </c>
      <c r="AW9" s="23">
        <f t="shared" si="30"/>
        <v>138.07329999999999</v>
      </c>
      <c r="AX9" s="61">
        <v>2.7669999999999999</v>
      </c>
      <c r="AY9" s="39">
        <v>49.9</v>
      </c>
      <c r="AZ9" s="23">
        <f t="shared" si="31"/>
        <v>12490.967999999999</v>
      </c>
      <c r="BA9" s="49">
        <v>250.32</v>
      </c>
    </row>
    <row r="10" spans="1:53" x14ac:dyDescent="0.25">
      <c r="A10" s="5" t="s">
        <v>41</v>
      </c>
      <c r="B10" s="31" t="s">
        <v>63</v>
      </c>
      <c r="C10" s="85">
        <v>42.7</v>
      </c>
      <c r="D10" s="2">
        <v>64</v>
      </c>
      <c r="E10" s="78">
        <f t="shared" si="0"/>
        <v>1.4988290398126463</v>
      </c>
      <c r="F10" s="39">
        <v>26.9</v>
      </c>
      <c r="G10" s="23">
        <f t="shared" si="18"/>
        <v>1.883</v>
      </c>
      <c r="H10" s="61">
        <v>7.0000000000000007E-2</v>
      </c>
      <c r="I10" s="39">
        <v>0</v>
      </c>
      <c r="J10" s="23">
        <f t="shared" si="19"/>
        <v>0</v>
      </c>
      <c r="K10" s="78">
        <v>0</v>
      </c>
      <c r="L10" s="39">
        <v>56.2</v>
      </c>
      <c r="M10" s="23">
        <f t="shared" si="20"/>
        <v>89.470400000000012</v>
      </c>
      <c r="N10" s="78">
        <v>1.5920000000000001</v>
      </c>
      <c r="O10" s="39">
        <v>79.3</v>
      </c>
      <c r="P10" s="2">
        <v>31</v>
      </c>
      <c r="Q10" s="61">
        <f t="shared" si="16"/>
        <v>0.39092055485498112</v>
      </c>
      <c r="R10" s="83">
        <v>250</v>
      </c>
      <c r="S10" s="2">
        <v>3</v>
      </c>
      <c r="T10" s="61">
        <f t="shared" si="21"/>
        <v>1.2E-2</v>
      </c>
      <c r="U10" s="39">
        <v>79.3</v>
      </c>
      <c r="V10" s="23">
        <f t="shared" si="22"/>
        <v>384.36709999999999</v>
      </c>
      <c r="W10" s="61">
        <v>4.8470000000000004</v>
      </c>
      <c r="X10" s="39">
        <v>0</v>
      </c>
      <c r="Y10" s="23">
        <f t="shared" si="23"/>
        <v>0</v>
      </c>
      <c r="Z10" s="61">
        <v>2.2999999999999998</v>
      </c>
      <c r="AA10" s="39">
        <v>79.3</v>
      </c>
      <c r="AB10" s="23">
        <f t="shared" si="24"/>
        <v>0</v>
      </c>
      <c r="AC10" s="61">
        <v>0</v>
      </c>
      <c r="AD10" s="39">
        <v>79.3</v>
      </c>
      <c r="AE10" s="23">
        <f t="shared" si="25"/>
        <v>2.6962000000000002</v>
      </c>
      <c r="AF10" s="61">
        <v>3.4000000000000002E-2</v>
      </c>
      <c r="AG10" s="83">
        <v>250</v>
      </c>
      <c r="AH10" s="23">
        <f t="shared" si="26"/>
        <v>22.5</v>
      </c>
      <c r="AI10" s="61">
        <v>0.09</v>
      </c>
      <c r="AJ10" s="39">
        <v>79.3</v>
      </c>
      <c r="AK10" s="23">
        <f t="shared" si="27"/>
        <v>70.339100000000002</v>
      </c>
      <c r="AL10" s="61">
        <v>0.88700000000000001</v>
      </c>
      <c r="AM10" s="39">
        <v>79.3</v>
      </c>
      <c r="AN10" s="23">
        <f t="shared" si="28"/>
        <v>53.7654</v>
      </c>
      <c r="AO10" s="61">
        <v>0.67800000000000005</v>
      </c>
      <c r="AP10" s="39">
        <v>79.3</v>
      </c>
      <c r="AQ10" s="23">
        <f t="shared" si="29"/>
        <v>57.888999999999996</v>
      </c>
      <c r="AR10" s="61">
        <v>0.73</v>
      </c>
      <c r="AS10" s="39">
        <v>79.3</v>
      </c>
      <c r="AT10" s="2">
        <v>0</v>
      </c>
      <c r="AU10" s="61">
        <f t="shared" si="17"/>
        <v>0</v>
      </c>
      <c r="AV10" s="39">
        <v>79.3</v>
      </c>
      <c r="AW10" s="23">
        <f t="shared" si="30"/>
        <v>219.42309999999998</v>
      </c>
      <c r="AX10" s="61">
        <v>2.7669999999999999</v>
      </c>
      <c r="AY10" s="39">
        <v>79.3</v>
      </c>
      <c r="AZ10" s="23">
        <f t="shared" si="31"/>
        <v>19850.376</v>
      </c>
      <c r="BA10" s="49">
        <v>250.32</v>
      </c>
    </row>
    <row r="11" spans="1:53" x14ac:dyDescent="0.25">
      <c r="A11" s="5" t="s">
        <v>42</v>
      </c>
      <c r="B11" s="31" t="s">
        <v>64</v>
      </c>
      <c r="C11" s="86">
        <v>21.7</v>
      </c>
      <c r="D11" s="2">
        <v>52</v>
      </c>
      <c r="E11" s="78">
        <f t="shared" si="0"/>
        <v>2.3963133640552998</v>
      </c>
      <c r="F11" s="39">
        <v>20.9</v>
      </c>
      <c r="G11" s="23">
        <f t="shared" si="18"/>
        <v>1.4630000000000001</v>
      </c>
      <c r="H11" s="61">
        <v>7.0000000000000007E-2</v>
      </c>
      <c r="I11" s="39">
        <v>13</v>
      </c>
      <c r="J11" s="23">
        <f t="shared" si="19"/>
        <v>13.780000000000001</v>
      </c>
      <c r="K11" s="78">
        <v>1.06</v>
      </c>
      <c r="L11" s="39">
        <v>32.4</v>
      </c>
      <c r="M11" s="23">
        <f t="shared" si="20"/>
        <v>51.580800000000004</v>
      </c>
      <c r="N11" s="78">
        <v>1.5920000000000001</v>
      </c>
      <c r="O11" s="39">
        <v>39.200000000000003</v>
      </c>
      <c r="P11" s="2">
        <v>31</v>
      </c>
      <c r="Q11" s="61">
        <f t="shared" si="16"/>
        <v>0.79081632653061218</v>
      </c>
      <c r="R11" s="83">
        <v>100</v>
      </c>
      <c r="S11" s="2">
        <v>1</v>
      </c>
      <c r="T11" s="61">
        <f t="shared" si="21"/>
        <v>0.01</v>
      </c>
      <c r="U11" s="39">
        <v>39.200000000000003</v>
      </c>
      <c r="V11" s="23">
        <f t="shared" si="22"/>
        <v>190.00240000000002</v>
      </c>
      <c r="W11" s="61">
        <v>4.8470000000000004</v>
      </c>
      <c r="X11" s="39">
        <v>13</v>
      </c>
      <c r="Y11" s="23">
        <f t="shared" si="23"/>
        <v>29.9</v>
      </c>
      <c r="Z11" s="61">
        <v>2.2999999999999998</v>
      </c>
      <c r="AA11" s="39">
        <v>39.200000000000003</v>
      </c>
      <c r="AB11" s="23">
        <f t="shared" si="24"/>
        <v>0</v>
      </c>
      <c r="AC11" s="61">
        <v>0</v>
      </c>
      <c r="AD11" s="39">
        <v>39.200000000000003</v>
      </c>
      <c r="AE11" s="23">
        <f t="shared" si="25"/>
        <v>1.3328000000000002</v>
      </c>
      <c r="AF11" s="61">
        <v>3.4000000000000002E-2</v>
      </c>
      <c r="AG11" s="83">
        <v>100</v>
      </c>
      <c r="AH11" s="23">
        <f t="shared" si="26"/>
        <v>9</v>
      </c>
      <c r="AI11" s="61">
        <v>0.09</v>
      </c>
      <c r="AJ11" s="39">
        <v>39.200000000000003</v>
      </c>
      <c r="AK11" s="23">
        <f t="shared" si="27"/>
        <v>34.770400000000002</v>
      </c>
      <c r="AL11" s="61">
        <v>0.88700000000000001</v>
      </c>
      <c r="AM11" s="39">
        <v>39.200000000000003</v>
      </c>
      <c r="AN11" s="23">
        <f t="shared" si="28"/>
        <v>26.577600000000004</v>
      </c>
      <c r="AO11" s="61">
        <v>0.67800000000000005</v>
      </c>
      <c r="AP11" s="39">
        <v>39.200000000000003</v>
      </c>
      <c r="AQ11" s="23">
        <f t="shared" si="29"/>
        <v>28.616</v>
      </c>
      <c r="AR11" s="61">
        <v>0.73</v>
      </c>
      <c r="AS11" s="39">
        <v>39.200000000000003</v>
      </c>
      <c r="AT11" s="2">
        <v>0</v>
      </c>
      <c r="AU11" s="61">
        <f t="shared" si="17"/>
        <v>0</v>
      </c>
      <c r="AV11" s="39">
        <v>39.200000000000003</v>
      </c>
      <c r="AW11" s="23">
        <f t="shared" si="30"/>
        <v>108.46640000000001</v>
      </c>
      <c r="AX11" s="61">
        <v>2.7669999999999999</v>
      </c>
      <c r="AY11" s="39">
        <v>39.200000000000003</v>
      </c>
      <c r="AZ11" s="23">
        <f t="shared" si="31"/>
        <v>9812.5439999999999</v>
      </c>
      <c r="BA11" s="49">
        <v>250.32</v>
      </c>
    </row>
    <row r="12" spans="1:53" x14ac:dyDescent="0.25">
      <c r="A12" s="5" t="s">
        <v>43</v>
      </c>
      <c r="B12" s="31" t="s">
        <v>65</v>
      </c>
      <c r="C12" s="85">
        <v>85.8</v>
      </c>
      <c r="D12" s="2">
        <v>210</v>
      </c>
      <c r="E12" s="78">
        <f t="shared" si="0"/>
        <v>2.4475524475524475</v>
      </c>
      <c r="F12" s="39">
        <v>132.5</v>
      </c>
      <c r="G12" s="23">
        <f t="shared" si="18"/>
        <v>7.9499999999999993</v>
      </c>
      <c r="H12" s="61">
        <v>0.06</v>
      </c>
      <c r="I12" s="39">
        <v>83.2</v>
      </c>
      <c r="J12" s="23">
        <f t="shared" si="19"/>
        <v>234.624</v>
      </c>
      <c r="K12" s="78">
        <v>2.82</v>
      </c>
      <c r="L12" s="39">
        <v>139.5</v>
      </c>
      <c r="M12" s="23">
        <f t="shared" si="20"/>
        <v>222.084</v>
      </c>
      <c r="N12" s="78">
        <v>1.5920000000000001</v>
      </c>
      <c r="O12" s="39">
        <v>182.3</v>
      </c>
      <c r="P12" s="2">
        <v>142</v>
      </c>
      <c r="Q12" s="61">
        <f t="shared" si="16"/>
        <v>0.7789358200767964</v>
      </c>
      <c r="R12" s="83">
        <v>780</v>
      </c>
      <c r="S12" s="2">
        <v>12</v>
      </c>
      <c r="T12" s="61">
        <f t="shared" si="21"/>
        <v>1.5384615384615385E-2</v>
      </c>
      <c r="U12" s="39">
        <v>182.3</v>
      </c>
      <c r="V12" s="23">
        <f t="shared" si="22"/>
        <v>883.60810000000015</v>
      </c>
      <c r="W12" s="61">
        <v>4.8470000000000004</v>
      </c>
      <c r="X12" s="39">
        <v>83.2</v>
      </c>
      <c r="Y12" s="23">
        <f t="shared" si="23"/>
        <v>191.35999999999999</v>
      </c>
      <c r="Z12" s="61">
        <v>2.2999999999999998</v>
      </c>
      <c r="AA12" s="39">
        <v>182.3</v>
      </c>
      <c r="AB12" s="23">
        <f t="shared" si="24"/>
        <v>0</v>
      </c>
      <c r="AC12" s="61">
        <v>0</v>
      </c>
      <c r="AD12" s="39">
        <v>182.3</v>
      </c>
      <c r="AE12" s="23">
        <f t="shared" si="25"/>
        <v>6.1982000000000008</v>
      </c>
      <c r="AF12" s="61">
        <v>3.4000000000000002E-2</v>
      </c>
      <c r="AG12" s="83">
        <v>780</v>
      </c>
      <c r="AH12" s="23">
        <f t="shared" si="26"/>
        <v>70.2</v>
      </c>
      <c r="AI12" s="61">
        <v>0.09</v>
      </c>
      <c r="AJ12" s="39">
        <v>182.3</v>
      </c>
      <c r="AK12" s="23">
        <f t="shared" si="27"/>
        <v>161.70010000000002</v>
      </c>
      <c r="AL12" s="61">
        <v>0.88700000000000001</v>
      </c>
      <c r="AM12" s="39">
        <v>182.3</v>
      </c>
      <c r="AN12" s="23">
        <f t="shared" si="28"/>
        <v>123.59940000000002</v>
      </c>
      <c r="AO12" s="61">
        <v>0.67800000000000005</v>
      </c>
      <c r="AP12" s="39">
        <v>182.3</v>
      </c>
      <c r="AQ12" s="23">
        <f t="shared" si="29"/>
        <v>133.07900000000001</v>
      </c>
      <c r="AR12" s="61">
        <v>0.73</v>
      </c>
      <c r="AS12" s="39">
        <v>182.3</v>
      </c>
      <c r="AT12" s="2">
        <v>0</v>
      </c>
      <c r="AU12" s="61">
        <f t="shared" si="17"/>
        <v>0</v>
      </c>
      <c r="AV12" s="39">
        <v>182.3</v>
      </c>
      <c r="AW12" s="23">
        <f t="shared" si="30"/>
        <v>504.42410000000001</v>
      </c>
      <c r="AX12" s="61">
        <v>2.7669999999999999</v>
      </c>
      <c r="AY12" s="39">
        <v>182.3</v>
      </c>
      <c r="AZ12" s="23">
        <f t="shared" si="31"/>
        <v>45633.336000000003</v>
      </c>
      <c r="BA12" s="49">
        <v>250.32</v>
      </c>
    </row>
    <row r="13" spans="1:53" x14ac:dyDescent="0.25">
      <c r="A13" s="5" t="s">
        <v>44</v>
      </c>
      <c r="B13" s="31" t="s">
        <v>66</v>
      </c>
      <c r="C13" s="85">
        <v>13.5</v>
      </c>
      <c r="D13" s="2">
        <v>35</v>
      </c>
      <c r="E13" s="78">
        <f t="shared" si="0"/>
        <v>2.5925925925925926</v>
      </c>
      <c r="F13" s="39">
        <v>13.2</v>
      </c>
      <c r="G13" s="23">
        <f t="shared" si="18"/>
        <v>0.92400000000000004</v>
      </c>
      <c r="H13" s="61">
        <v>7.0000000000000007E-2</v>
      </c>
      <c r="I13" s="39">
        <v>16.899999999999999</v>
      </c>
      <c r="J13" s="23">
        <f t="shared" si="19"/>
        <v>45.460999999999999</v>
      </c>
      <c r="K13" s="78">
        <v>2.69</v>
      </c>
      <c r="L13" s="39">
        <v>20.6</v>
      </c>
      <c r="M13" s="23">
        <f t="shared" si="20"/>
        <v>32.795200000000001</v>
      </c>
      <c r="N13" s="78">
        <v>1.5920000000000001</v>
      </c>
      <c r="O13" s="39">
        <v>20.6</v>
      </c>
      <c r="P13" s="2">
        <v>15</v>
      </c>
      <c r="Q13" s="61">
        <f t="shared" si="16"/>
        <v>0.72815533980582514</v>
      </c>
      <c r="R13" s="83">
        <v>200</v>
      </c>
      <c r="S13" s="2">
        <v>3</v>
      </c>
      <c r="T13" s="61">
        <f t="shared" si="21"/>
        <v>1.4999999999999999E-2</v>
      </c>
      <c r="U13" s="39">
        <v>20.6</v>
      </c>
      <c r="V13" s="23">
        <f t="shared" si="22"/>
        <v>99.84820000000002</v>
      </c>
      <c r="W13" s="61">
        <v>4.8470000000000004</v>
      </c>
      <c r="X13" s="39">
        <v>16.899999999999999</v>
      </c>
      <c r="Y13" s="23">
        <f t="shared" si="23"/>
        <v>38.86999999999999</v>
      </c>
      <c r="Z13" s="61">
        <v>2.2999999999999998</v>
      </c>
      <c r="AA13" s="39">
        <v>20.6</v>
      </c>
      <c r="AB13" s="23">
        <f t="shared" si="24"/>
        <v>0</v>
      </c>
      <c r="AC13" s="61">
        <v>0</v>
      </c>
      <c r="AD13" s="39">
        <v>20.6</v>
      </c>
      <c r="AE13" s="23">
        <f t="shared" si="25"/>
        <v>0.70040000000000013</v>
      </c>
      <c r="AF13" s="61">
        <v>3.4000000000000002E-2</v>
      </c>
      <c r="AG13" s="83">
        <v>200</v>
      </c>
      <c r="AH13" s="23">
        <f t="shared" si="26"/>
        <v>18</v>
      </c>
      <c r="AI13" s="61">
        <v>0.09</v>
      </c>
      <c r="AJ13" s="39">
        <v>20.6</v>
      </c>
      <c r="AK13" s="23">
        <f t="shared" si="27"/>
        <v>18.272200000000002</v>
      </c>
      <c r="AL13" s="61">
        <v>0.88700000000000001</v>
      </c>
      <c r="AM13" s="39">
        <v>20.6</v>
      </c>
      <c r="AN13" s="23">
        <f t="shared" si="28"/>
        <v>13.966800000000003</v>
      </c>
      <c r="AO13" s="61">
        <v>0.67800000000000005</v>
      </c>
      <c r="AP13" s="39">
        <v>20.6</v>
      </c>
      <c r="AQ13" s="23">
        <f t="shared" si="29"/>
        <v>15.038</v>
      </c>
      <c r="AR13" s="61">
        <v>0.73</v>
      </c>
      <c r="AS13" s="39">
        <v>20.6</v>
      </c>
      <c r="AT13" s="2">
        <v>0</v>
      </c>
      <c r="AU13" s="61">
        <f t="shared" si="17"/>
        <v>0</v>
      </c>
      <c r="AV13" s="39">
        <v>20.6</v>
      </c>
      <c r="AW13" s="23">
        <f t="shared" si="30"/>
        <v>57.0002</v>
      </c>
      <c r="AX13" s="61">
        <v>2.7669999999999999</v>
      </c>
      <c r="AY13" s="39">
        <v>20.6</v>
      </c>
      <c r="AZ13" s="23">
        <f t="shared" si="31"/>
        <v>5156.5920000000006</v>
      </c>
      <c r="BA13" s="49">
        <v>250.32</v>
      </c>
    </row>
    <row r="14" spans="1:53" x14ac:dyDescent="0.25">
      <c r="A14" s="5" t="s">
        <v>45</v>
      </c>
      <c r="B14" s="31" t="s">
        <v>67</v>
      </c>
      <c r="C14" s="85">
        <v>40.9</v>
      </c>
      <c r="D14" s="2">
        <v>88</v>
      </c>
      <c r="E14" s="78">
        <f t="shared" si="0"/>
        <v>2.1515892420537899</v>
      </c>
      <c r="F14" s="39">
        <v>41.1</v>
      </c>
      <c r="G14" s="23">
        <f t="shared" si="18"/>
        <v>2.8770000000000002</v>
      </c>
      <c r="H14" s="61">
        <v>7.0000000000000007E-2</v>
      </c>
      <c r="I14" s="39">
        <v>17.3</v>
      </c>
      <c r="J14" s="23">
        <f t="shared" si="19"/>
        <v>60.031000000000006</v>
      </c>
      <c r="K14" s="78">
        <v>3.47</v>
      </c>
      <c r="L14" s="39">
        <v>41.1</v>
      </c>
      <c r="M14" s="23">
        <f t="shared" si="20"/>
        <v>65.431200000000004</v>
      </c>
      <c r="N14" s="78">
        <v>1.5920000000000001</v>
      </c>
      <c r="O14" s="39">
        <v>40.9</v>
      </c>
      <c r="P14" s="2">
        <v>26</v>
      </c>
      <c r="Q14" s="61">
        <f t="shared" si="16"/>
        <v>0.63569682151589246</v>
      </c>
      <c r="R14" s="83">
        <v>200</v>
      </c>
      <c r="S14" s="2">
        <v>3</v>
      </c>
      <c r="T14" s="61">
        <f t="shared" si="21"/>
        <v>1.4999999999999999E-2</v>
      </c>
      <c r="U14" s="39">
        <v>40.9</v>
      </c>
      <c r="V14" s="23">
        <f t="shared" si="22"/>
        <v>198.2423</v>
      </c>
      <c r="W14" s="61">
        <v>4.8470000000000004</v>
      </c>
      <c r="X14" s="39">
        <v>17.3</v>
      </c>
      <c r="Y14" s="23">
        <f t="shared" si="23"/>
        <v>39.79</v>
      </c>
      <c r="Z14" s="61">
        <v>2.2999999999999998</v>
      </c>
      <c r="AA14" s="39">
        <v>40.9</v>
      </c>
      <c r="AB14" s="23">
        <f t="shared" si="24"/>
        <v>0</v>
      </c>
      <c r="AC14" s="61">
        <v>0</v>
      </c>
      <c r="AD14" s="39">
        <v>40.9</v>
      </c>
      <c r="AE14" s="23">
        <f t="shared" si="25"/>
        <v>1.3906000000000001</v>
      </c>
      <c r="AF14" s="61">
        <v>3.4000000000000002E-2</v>
      </c>
      <c r="AG14" s="83">
        <v>200</v>
      </c>
      <c r="AH14" s="23">
        <f t="shared" si="26"/>
        <v>18</v>
      </c>
      <c r="AI14" s="61">
        <v>0.09</v>
      </c>
      <c r="AJ14" s="39">
        <v>40.9</v>
      </c>
      <c r="AK14" s="23">
        <f t="shared" si="27"/>
        <v>36.278300000000002</v>
      </c>
      <c r="AL14" s="61">
        <v>0.88700000000000001</v>
      </c>
      <c r="AM14" s="39">
        <v>40.9</v>
      </c>
      <c r="AN14" s="23">
        <f t="shared" si="28"/>
        <v>27.7302</v>
      </c>
      <c r="AO14" s="61">
        <v>0.67800000000000005</v>
      </c>
      <c r="AP14" s="39">
        <v>40.9</v>
      </c>
      <c r="AQ14" s="23">
        <f t="shared" si="29"/>
        <v>29.856999999999999</v>
      </c>
      <c r="AR14" s="61">
        <v>0.73</v>
      </c>
      <c r="AS14" s="39">
        <v>40.9</v>
      </c>
      <c r="AT14" s="2">
        <v>0</v>
      </c>
      <c r="AU14" s="61">
        <f t="shared" si="17"/>
        <v>0</v>
      </c>
      <c r="AV14" s="39">
        <v>40.9</v>
      </c>
      <c r="AW14" s="23">
        <f t="shared" si="30"/>
        <v>113.1703</v>
      </c>
      <c r="AX14" s="61">
        <v>2.7669999999999999</v>
      </c>
      <c r="AY14" s="39">
        <v>40.9</v>
      </c>
      <c r="AZ14" s="23">
        <f t="shared" si="31"/>
        <v>10238.088</v>
      </c>
      <c r="BA14" s="49">
        <v>250.32</v>
      </c>
    </row>
    <row r="15" spans="1:53" x14ac:dyDescent="0.25">
      <c r="A15" s="5" t="s">
        <v>46</v>
      </c>
      <c r="B15" s="31" t="s">
        <v>68</v>
      </c>
      <c r="C15" s="85">
        <v>27.4</v>
      </c>
      <c r="D15" s="2">
        <v>42</v>
      </c>
      <c r="E15" s="78">
        <f t="shared" si="0"/>
        <v>1.5328467153284673</v>
      </c>
      <c r="F15" s="39">
        <v>11.7</v>
      </c>
      <c r="G15" s="23">
        <f t="shared" si="18"/>
        <v>0.81900000000000006</v>
      </c>
      <c r="H15" s="61">
        <v>7.0000000000000007E-2</v>
      </c>
      <c r="I15" s="39">
        <v>30.6</v>
      </c>
      <c r="J15" s="23">
        <f t="shared" si="19"/>
        <v>0</v>
      </c>
      <c r="K15" s="78">
        <v>0</v>
      </c>
      <c r="L15" s="39">
        <v>55.2</v>
      </c>
      <c r="M15" s="23">
        <f t="shared" si="20"/>
        <v>87.878400000000013</v>
      </c>
      <c r="N15" s="78">
        <v>1.5920000000000001</v>
      </c>
      <c r="O15" s="39">
        <v>61.1</v>
      </c>
      <c r="P15" s="2">
        <v>42</v>
      </c>
      <c r="Q15" s="61">
        <f t="shared" si="16"/>
        <v>0.68739770867430439</v>
      </c>
      <c r="R15" s="83">
        <v>220</v>
      </c>
      <c r="S15" s="2">
        <v>20</v>
      </c>
      <c r="T15" s="61">
        <f t="shared" si="21"/>
        <v>9.0909090909090912E-2</v>
      </c>
      <c r="U15" s="39">
        <v>61.1</v>
      </c>
      <c r="V15" s="23">
        <f t="shared" si="22"/>
        <v>296.15170000000001</v>
      </c>
      <c r="W15" s="61">
        <v>4.8470000000000004</v>
      </c>
      <c r="X15" s="39">
        <v>30.6</v>
      </c>
      <c r="Y15" s="23">
        <f t="shared" si="23"/>
        <v>70.38</v>
      </c>
      <c r="Z15" s="61">
        <v>2.2999999999999998</v>
      </c>
      <c r="AA15" s="39">
        <v>61.1</v>
      </c>
      <c r="AB15" s="23">
        <f t="shared" si="24"/>
        <v>0</v>
      </c>
      <c r="AC15" s="61">
        <v>0</v>
      </c>
      <c r="AD15" s="39">
        <v>61.1</v>
      </c>
      <c r="AE15" s="23">
        <f t="shared" si="25"/>
        <v>2.0774000000000004</v>
      </c>
      <c r="AF15" s="61">
        <v>3.4000000000000002E-2</v>
      </c>
      <c r="AG15" s="83">
        <v>220</v>
      </c>
      <c r="AH15" s="23">
        <f t="shared" si="26"/>
        <v>19.8</v>
      </c>
      <c r="AI15" s="61">
        <v>0.09</v>
      </c>
      <c r="AJ15" s="39">
        <v>61.1</v>
      </c>
      <c r="AK15" s="23">
        <f t="shared" si="27"/>
        <v>54.195700000000002</v>
      </c>
      <c r="AL15" s="61">
        <v>0.88700000000000001</v>
      </c>
      <c r="AM15" s="39">
        <v>61.1</v>
      </c>
      <c r="AN15" s="23">
        <f t="shared" si="28"/>
        <v>41.425800000000002</v>
      </c>
      <c r="AO15" s="61">
        <v>0.67800000000000005</v>
      </c>
      <c r="AP15" s="39">
        <v>61.1</v>
      </c>
      <c r="AQ15" s="23">
        <f t="shared" si="29"/>
        <v>44.603000000000002</v>
      </c>
      <c r="AR15" s="61">
        <v>0.73</v>
      </c>
      <c r="AS15" s="39">
        <v>61.1</v>
      </c>
      <c r="AT15" s="2">
        <v>0</v>
      </c>
      <c r="AU15" s="61">
        <f t="shared" si="17"/>
        <v>0</v>
      </c>
      <c r="AV15" s="39">
        <v>61.1</v>
      </c>
      <c r="AW15" s="23">
        <f t="shared" si="30"/>
        <v>169.06370000000001</v>
      </c>
      <c r="AX15" s="61">
        <v>2.7669999999999999</v>
      </c>
      <c r="AY15" s="39">
        <v>61.1</v>
      </c>
      <c r="AZ15" s="23">
        <f t="shared" si="31"/>
        <v>15294.552</v>
      </c>
      <c r="BA15" s="49">
        <v>250.32</v>
      </c>
    </row>
    <row r="16" spans="1:53" x14ac:dyDescent="0.25">
      <c r="A16" s="5" t="s">
        <v>47</v>
      </c>
      <c r="B16" s="31" t="s">
        <v>69</v>
      </c>
      <c r="C16" s="85">
        <v>3.8</v>
      </c>
      <c r="D16" s="2">
        <v>8</v>
      </c>
      <c r="E16" s="78">
        <f t="shared" si="0"/>
        <v>2.1052631578947367</v>
      </c>
      <c r="F16" s="39">
        <v>1.7</v>
      </c>
      <c r="G16" s="23">
        <f t="shared" si="18"/>
        <v>0.11900000000000001</v>
      </c>
      <c r="H16" s="61">
        <v>7.0000000000000007E-2</v>
      </c>
      <c r="I16" s="39">
        <v>26.1</v>
      </c>
      <c r="J16" s="23">
        <f t="shared" si="19"/>
        <v>40.455000000000005</v>
      </c>
      <c r="K16" s="78">
        <v>1.55</v>
      </c>
      <c r="L16" s="39">
        <v>57.2</v>
      </c>
      <c r="M16" s="23">
        <f t="shared" si="20"/>
        <v>91.062400000000011</v>
      </c>
      <c r="N16" s="78">
        <v>1.5920000000000001</v>
      </c>
      <c r="O16" s="39">
        <v>78.099999999999994</v>
      </c>
      <c r="P16" s="2">
        <v>68</v>
      </c>
      <c r="Q16" s="61">
        <f t="shared" si="16"/>
        <v>0.87067861715749051</v>
      </c>
      <c r="R16" s="83">
        <v>232</v>
      </c>
      <c r="S16" s="2">
        <v>21</v>
      </c>
      <c r="T16" s="61">
        <f t="shared" si="21"/>
        <v>9.0517241379310345E-2</v>
      </c>
      <c r="U16" s="39">
        <v>78.099999999999994</v>
      </c>
      <c r="V16" s="23">
        <f t="shared" si="22"/>
        <v>378.55070000000001</v>
      </c>
      <c r="W16" s="61">
        <v>4.8470000000000004</v>
      </c>
      <c r="X16" s="39">
        <v>26.1</v>
      </c>
      <c r="Y16" s="23">
        <f t="shared" si="23"/>
        <v>60.03</v>
      </c>
      <c r="Z16" s="61">
        <v>2.2999999999999998</v>
      </c>
      <c r="AA16" s="39">
        <v>78.099999999999994</v>
      </c>
      <c r="AB16" s="23">
        <f t="shared" si="24"/>
        <v>0</v>
      </c>
      <c r="AC16" s="61">
        <v>0</v>
      </c>
      <c r="AD16" s="39">
        <v>78.099999999999994</v>
      </c>
      <c r="AE16" s="23">
        <f t="shared" si="25"/>
        <v>2.6554000000000002</v>
      </c>
      <c r="AF16" s="61">
        <v>3.4000000000000002E-2</v>
      </c>
      <c r="AG16" s="83">
        <v>232</v>
      </c>
      <c r="AH16" s="23">
        <f t="shared" si="26"/>
        <v>20.88</v>
      </c>
      <c r="AI16" s="61">
        <v>0.09</v>
      </c>
      <c r="AJ16" s="39">
        <v>78.099999999999994</v>
      </c>
      <c r="AK16" s="23">
        <f t="shared" si="27"/>
        <v>69.274699999999996</v>
      </c>
      <c r="AL16" s="61">
        <v>0.88700000000000001</v>
      </c>
      <c r="AM16" s="39">
        <v>78.099999999999994</v>
      </c>
      <c r="AN16" s="23">
        <f t="shared" si="28"/>
        <v>52.951799999999999</v>
      </c>
      <c r="AO16" s="61">
        <v>0.67800000000000005</v>
      </c>
      <c r="AP16" s="39">
        <v>78.099999999999994</v>
      </c>
      <c r="AQ16" s="23">
        <f t="shared" si="29"/>
        <v>57.012999999999991</v>
      </c>
      <c r="AR16" s="61">
        <v>0.73</v>
      </c>
      <c r="AS16" s="39">
        <v>78.099999999999994</v>
      </c>
      <c r="AT16" s="2">
        <v>0</v>
      </c>
      <c r="AU16" s="61">
        <f t="shared" si="17"/>
        <v>0</v>
      </c>
      <c r="AV16" s="39">
        <v>78.099999999999994</v>
      </c>
      <c r="AW16" s="23">
        <f t="shared" si="30"/>
        <v>216.10269999999997</v>
      </c>
      <c r="AX16" s="61">
        <v>2.7669999999999999</v>
      </c>
      <c r="AY16" s="39">
        <v>78.099999999999994</v>
      </c>
      <c r="AZ16" s="23">
        <f t="shared" si="31"/>
        <v>19549.991999999998</v>
      </c>
      <c r="BA16" s="49">
        <v>250.32</v>
      </c>
    </row>
    <row r="17" spans="1:53" x14ac:dyDescent="0.25">
      <c r="A17" s="5" t="s">
        <v>48</v>
      </c>
      <c r="B17" s="31" t="s">
        <v>70</v>
      </c>
      <c r="C17" s="85">
        <v>29.6</v>
      </c>
      <c r="D17" s="2">
        <v>94</v>
      </c>
      <c r="E17" s="78">
        <f t="shared" si="0"/>
        <v>3.1756756756756754</v>
      </c>
      <c r="F17" s="39">
        <v>17.3</v>
      </c>
      <c r="G17" s="23">
        <f t="shared" si="18"/>
        <v>1.2110000000000001</v>
      </c>
      <c r="H17" s="61">
        <v>7.0000000000000007E-2</v>
      </c>
      <c r="I17" s="39">
        <v>101.4</v>
      </c>
      <c r="J17" s="23">
        <f t="shared" si="19"/>
        <v>253.5</v>
      </c>
      <c r="K17" s="78">
        <v>2.5</v>
      </c>
      <c r="L17" s="39">
        <v>76.599999999999994</v>
      </c>
      <c r="M17" s="23">
        <f t="shared" si="20"/>
        <v>121.9472</v>
      </c>
      <c r="N17" s="78">
        <v>1.5920000000000001</v>
      </c>
      <c r="O17" s="39">
        <v>126.4</v>
      </c>
      <c r="P17" s="2">
        <v>62</v>
      </c>
      <c r="Q17" s="61">
        <f t="shared" si="16"/>
        <v>0.49050632911392406</v>
      </c>
      <c r="R17" s="83">
        <v>375</v>
      </c>
      <c r="S17" s="2">
        <v>74</v>
      </c>
      <c r="T17" s="61">
        <f t="shared" si="21"/>
        <v>0.19733333333333333</v>
      </c>
      <c r="U17" s="39">
        <v>126.4</v>
      </c>
      <c r="V17" s="23">
        <f t="shared" si="22"/>
        <v>612.66080000000011</v>
      </c>
      <c r="W17" s="61">
        <v>4.8470000000000004</v>
      </c>
      <c r="X17" s="39">
        <v>101.4</v>
      </c>
      <c r="Y17" s="23">
        <f t="shared" si="23"/>
        <v>233.22</v>
      </c>
      <c r="Z17" s="61">
        <v>2.2999999999999998</v>
      </c>
      <c r="AA17" s="39">
        <v>126.4</v>
      </c>
      <c r="AB17" s="23">
        <f t="shared" si="24"/>
        <v>0</v>
      </c>
      <c r="AC17" s="61">
        <v>0</v>
      </c>
      <c r="AD17" s="39">
        <v>126.4</v>
      </c>
      <c r="AE17" s="23">
        <f t="shared" si="25"/>
        <v>4.2976000000000001</v>
      </c>
      <c r="AF17" s="61">
        <v>3.4000000000000002E-2</v>
      </c>
      <c r="AG17" s="83">
        <v>156</v>
      </c>
      <c r="AH17" s="23">
        <f t="shared" si="26"/>
        <v>14.04</v>
      </c>
      <c r="AI17" s="61">
        <v>0.09</v>
      </c>
      <c r="AJ17" s="39">
        <v>126.4</v>
      </c>
      <c r="AK17" s="23">
        <f t="shared" si="27"/>
        <v>112.11680000000001</v>
      </c>
      <c r="AL17" s="61">
        <v>0.88700000000000001</v>
      </c>
      <c r="AM17" s="39">
        <v>126.4</v>
      </c>
      <c r="AN17" s="23">
        <f t="shared" si="28"/>
        <v>85.699200000000005</v>
      </c>
      <c r="AO17" s="61">
        <v>0.67800000000000005</v>
      </c>
      <c r="AP17" s="39">
        <v>126.4</v>
      </c>
      <c r="AQ17" s="23">
        <f t="shared" si="29"/>
        <v>92.272000000000006</v>
      </c>
      <c r="AR17" s="61">
        <v>0.73</v>
      </c>
      <c r="AS17" s="39">
        <v>126.4</v>
      </c>
      <c r="AT17" s="2">
        <v>0</v>
      </c>
      <c r="AU17" s="61">
        <f t="shared" si="17"/>
        <v>0</v>
      </c>
      <c r="AV17" s="39">
        <v>126.4</v>
      </c>
      <c r="AW17" s="23">
        <f t="shared" si="30"/>
        <v>349.74880000000002</v>
      </c>
      <c r="AX17" s="61">
        <v>2.7669999999999999</v>
      </c>
      <c r="AY17" s="39">
        <v>126.4</v>
      </c>
      <c r="AZ17" s="23">
        <f t="shared" si="31"/>
        <v>31640.448</v>
      </c>
      <c r="BA17" s="49">
        <v>250.32</v>
      </c>
    </row>
    <row r="18" spans="1:53" x14ac:dyDescent="0.25">
      <c r="A18" s="5" t="s">
        <v>49</v>
      </c>
      <c r="B18" s="31" t="s">
        <v>71</v>
      </c>
      <c r="C18" s="85">
        <v>49.8</v>
      </c>
      <c r="D18" s="2">
        <v>130</v>
      </c>
      <c r="E18" s="78">
        <f t="shared" si="0"/>
        <v>2.6104417670682731</v>
      </c>
      <c r="F18" s="39">
        <v>29</v>
      </c>
      <c r="G18" s="23">
        <f t="shared" si="18"/>
        <v>2.0300000000000002</v>
      </c>
      <c r="H18" s="61">
        <v>7.0000000000000007E-2</v>
      </c>
      <c r="I18" s="39">
        <v>5.9</v>
      </c>
      <c r="J18" s="23">
        <f t="shared" si="19"/>
        <v>2.0060000000000002</v>
      </c>
      <c r="K18" s="78">
        <v>0.34</v>
      </c>
      <c r="L18" s="39">
        <v>61</v>
      </c>
      <c r="M18" s="23">
        <f t="shared" si="20"/>
        <v>97.112000000000009</v>
      </c>
      <c r="N18" s="78">
        <v>1.5920000000000001</v>
      </c>
      <c r="O18" s="39">
        <v>71.3</v>
      </c>
      <c r="P18" s="2">
        <v>43</v>
      </c>
      <c r="Q18" s="61">
        <f t="shared" si="16"/>
        <v>0.60308555399719499</v>
      </c>
      <c r="R18" s="83">
        <v>50</v>
      </c>
      <c r="S18" s="2">
        <v>1</v>
      </c>
      <c r="T18" s="61">
        <f t="shared" si="21"/>
        <v>0.02</v>
      </c>
      <c r="U18" s="39">
        <v>71.3</v>
      </c>
      <c r="V18" s="23">
        <f t="shared" si="22"/>
        <v>345.59110000000004</v>
      </c>
      <c r="W18" s="61">
        <v>4.8470000000000004</v>
      </c>
      <c r="X18" s="39">
        <v>5.9</v>
      </c>
      <c r="Y18" s="23">
        <f t="shared" si="23"/>
        <v>13.57</v>
      </c>
      <c r="Z18" s="61">
        <v>2.2999999999999998</v>
      </c>
      <c r="AA18" s="39">
        <v>71.3</v>
      </c>
      <c r="AB18" s="23">
        <f t="shared" si="24"/>
        <v>0</v>
      </c>
      <c r="AC18" s="61">
        <v>0</v>
      </c>
      <c r="AD18" s="39">
        <v>71.3</v>
      </c>
      <c r="AE18" s="23">
        <f t="shared" si="25"/>
        <v>2.4241999999999999</v>
      </c>
      <c r="AF18" s="61">
        <v>3.4000000000000002E-2</v>
      </c>
      <c r="AG18" s="83">
        <v>50</v>
      </c>
      <c r="AH18" s="23">
        <f t="shared" si="26"/>
        <v>4.5</v>
      </c>
      <c r="AI18" s="61">
        <v>0.09</v>
      </c>
      <c r="AJ18" s="39">
        <v>71.3</v>
      </c>
      <c r="AK18" s="23">
        <f t="shared" si="27"/>
        <v>63.243099999999998</v>
      </c>
      <c r="AL18" s="61">
        <v>0.88700000000000001</v>
      </c>
      <c r="AM18" s="39">
        <v>71.3</v>
      </c>
      <c r="AN18" s="23">
        <f t="shared" si="28"/>
        <v>48.3414</v>
      </c>
      <c r="AO18" s="61">
        <v>0.67800000000000005</v>
      </c>
      <c r="AP18" s="39">
        <v>71.3</v>
      </c>
      <c r="AQ18" s="23">
        <f t="shared" si="29"/>
        <v>52.048999999999999</v>
      </c>
      <c r="AR18" s="61">
        <v>0.73</v>
      </c>
      <c r="AS18" s="39">
        <v>71.3</v>
      </c>
      <c r="AT18" s="2">
        <v>0</v>
      </c>
      <c r="AU18" s="61">
        <f t="shared" si="17"/>
        <v>0</v>
      </c>
      <c r="AV18" s="39">
        <v>71.3</v>
      </c>
      <c r="AW18" s="23">
        <f t="shared" si="30"/>
        <v>197.28709999999998</v>
      </c>
      <c r="AX18" s="61">
        <v>2.7669999999999999</v>
      </c>
      <c r="AY18" s="39">
        <v>71.3</v>
      </c>
      <c r="AZ18" s="23">
        <f t="shared" si="31"/>
        <v>17847.815999999999</v>
      </c>
      <c r="BA18" s="49">
        <v>250.32</v>
      </c>
    </row>
    <row r="19" spans="1:53" x14ac:dyDescent="0.25">
      <c r="A19" s="5" t="s">
        <v>50</v>
      </c>
      <c r="B19" s="31" t="s">
        <v>72</v>
      </c>
      <c r="C19" s="85">
        <v>49.4</v>
      </c>
      <c r="D19" s="2">
        <v>130</v>
      </c>
      <c r="E19" s="78">
        <f t="shared" si="0"/>
        <v>2.6315789473684212</v>
      </c>
      <c r="F19" s="39">
        <v>30.5</v>
      </c>
      <c r="G19" s="23">
        <f t="shared" si="18"/>
        <v>2.1350000000000002</v>
      </c>
      <c r="H19" s="61">
        <v>7.0000000000000007E-2</v>
      </c>
      <c r="I19" s="39">
        <v>0</v>
      </c>
      <c r="J19" s="23">
        <f t="shared" si="19"/>
        <v>0</v>
      </c>
      <c r="K19" s="78">
        <v>0</v>
      </c>
      <c r="L19" s="39">
        <v>51.1</v>
      </c>
      <c r="M19" s="23">
        <f t="shared" si="20"/>
        <v>81.351200000000006</v>
      </c>
      <c r="N19" s="78">
        <v>1.5920000000000001</v>
      </c>
      <c r="O19" s="39">
        <v>53.2</v>
      </c>
      <c r="P19" s="2">
        <v>61</v>
      </c>
      <c r="Q19" s="61">
        <f t="shared" si="16"/>
        <v>1.1466165413533833</v>
      </c>
      <c r="R19" s="83">
        <v>90.3</v>
      </c>
      <c r="S19" s="2">
        <v>2</v>
      </c>
      <c r="T19" s="61">
        <f t="shared" si="21"/>
        <v>2.2148394241417499E-2</v>
      </c>
      <c r="U19" s="39">
        <v>53.2</v>
      </c>
      <c r="V19" s="23">
        <f t="shared" si="22"/>
        <v>257.86040000000003</v>
      </c>
      <c r="W19" s="61">
        <v>4.8470000000000004</v>
      </c>
      <c r="X19" s="39">
        <v>0</v>
      </c>
      <c r="Y19" s="23">
        <f t="shared" si="23"/>
        <v>0</v>
      </c>
      <c r="Z19" s="61">
        <v>2.2999999999999998</v>
      </c>
      <c r="AA19" s="39">
        <v>53.2</v>
      </c>
      <c r="AB19" s="23">
        <f t="shared" si="24"/>
        <v>0</v>
      </c>
      <c r="AC19" s="61">
        <v>0</v>
      </c>
      <c r="AD19" s="39">
        <v>53.2</v>
      </c>
      <c r="AE19" s="23">
        <f t="shared" si="25"/>
        <v>1.8088000000000002</v>
      </c>
      <c r="AF19" s="61">
        <v>3.4000000000000002E-2</v>
      </c>
      <c r="AG19" s="83">
        <v>90.3</v>
      </c>
      <c r="AH19" s="23">
        <f t="shared" si="26"/>
        <v>8.1269999999999989</v>
      </c>
      <c r="AI19" s="61">
        <v>0.09</v>
      </c>
      <c r="AJ19" s="39">
        <v>53.2</v>
      </c>
      <c r="AK19" s="23">
        <f t="shared" si="27"/>
        <v>47.188400000000001</v>
      </c>
      <c r="AL19" s="61">
        <v>0.88700000000000001</v>
      </c>
      <c r="AM19" s="39">
        <v>53.2</v>
      </c>
      <c r="AN19" s="23">
        <f t="shared" si="28"/>
        <v>36.069600000000001</v>
      </c>
      <c r="AO19" s="61">
        <v>0.67800000000000005</v>
      </c>
      <c r="AP19" s="39">
        <v>53.2</v>
      </c>
      <c r="AQ19" s="23">
        <f t="shared" si="29"/>
        <v>38.835999999999999</v>
      </c>
      <c r="AR19" s="61">
        <v>0.73</v>
      </c>
      <c r="AS19" s="39">
        <v>53.2</v>
      </c>
      <c r="AT19" s="2">
        <v>0</v>
      </c>
      <c r="AU19" s="61">
        <f t="shared" si="17"/>
        <v>0</v>
      </c>
      <c r="AV19" s="39">
        <v>53.2</v>
      </c>
      <c r="AW19" s="23">
        <f t="shared" si="30"/>
        <v>147.20439999999999</v>
      </c>
      <c r="AX19" s="61">
        <v>2.7669999999999999</v>
      </c>
      <c r="AY19" s="39">
        <v>53.2</v>
      </c>
      <c r="AZ19" s="23">
        <f t="shared" si="31"/>
        <v>13317.024000000001</v>
      </c>
      <c r="BA19" s="49">
        <v>250.32</v>
      </c>
    </row>
    <row r="20" spans="1:53" x14ac:dyDescent="0.25">
      <c r="A20" s="5" t="s">
        <v>51</v>
      </c>
      <c r="B20" s="31" t="s">
        <v>73</v>
      </c>
      <c r="C20" s="85">
        <v>108.4</v>
      </c>
      <c r="D20" s="2">
        <v>218</v>
      </c>
      <c r="E20" s="78">
        <f t="shared" si="0"/>
        <v>2.0110701107011071</v>
      </c>
      <c r="F20" s="39">
        <v>151.80000000000001</v>
      </c>
      <c r="G20" s="23">
        <f t="shared" si="18"/>
        <v>9.7152000000000012</v>
      </c>
      <c r="H20" s="61">
        <v>6.4000000000000001E-2</v>
      </c>
      <c r="I20" s="39">
        <v>73.900000000000006</v>
      </c>
      <c r="J20" s="23">
        <f t="shared" si="19"/>
        <v>482.56700000000006</v>
      </c>
      <c r="K20" s="78">
        <v>6.53</v>
      </c>
      <c r="L20" s="39">
        <v>266.60000000000002</v>
      </c>
      <c r="M20" s="23">
        <f t="shared" si="20"/>
        <v>424.42720000000008</v>
      </c>
      <c r="N20" s="78">
        <v>1.5920000000000001</v>
      </c>
      <c r="O20" s="39">
        <v>266.39999999999998</v>
      </c>
      <c r="P20" s="2">
        <v>331</v>
      </c>
      <c r="Q20" s="61">
        <f t="shared" si="16"/>
        <v>1.2424924924924925</v>
      </c>
      <c r="R20" s="84">
        <v>971</v>
      </c>
      <c r="S20" s="2">
        <v>4</v>
      </c>
      <c r="T20" s="61">
        <f t="shared" si="21"/>
        <v>4.1194644696189494E-3</v>
      </c>
      <c r="U20" s="39">
        <v>266.39999999999998</v>
      </c>
      <c r="V20" s="23">
        <f t="shared" si="22"/>
        <v>1291.2408</v>
      </c>
      <c r="W20" s="61">
        <v>4.8470000000000004</v>
      </c>
      <c r="X20" s="39">
        <v>73.900000000000006</v>
      </c>
      <c r="Y20" s="23">
        <f t="shared" si="23"/>
        <v>169.97</v>
      </c>
      <c r="Z20" s="61">
        <v>2.2999999999999998</v>
      </c>
      <c r="AA20" s="39">
        <v>266.39999999999998</v>
      </c>
      <c r="AB20" s="23">
        <f t="shared" si="24"/>
        <v>0</v>
      </c>
      <c r="AC20" s="61">
        <v>0</v>
      </c>
      <c r="AD20" s="39">
        <v>266.39999999999998</v>
      </c>
      <c r="AE20" s="23">
        <f t="shared" si="25"/>
        <v>9.0576000000000008</v>
      </c>
      <c r="AF20" s="61">
        <v>3.4000000000000002E-2</v>
      </c>
      <c r="AG20" s="84">
        <v>971</v>
      </c>
      <c r="AH20" s="23">
        <f t="shared" si="26"/>
        <v>87.39</v>
      </c>
      <c r="AI20" s="61">
        <v>0.09</v>
      </c>
      <c r="AJ20" s="39">
        <v>266.39999999999998</v>
      </c>
      <c r="AK20" s="23">
        <f t="shared" si="27"/>
        <v>236.29679999999999</v>
      </c>
      <c r="AL20" s="61">
        <v>0.88700000000000001</v>
      </c>
      <c r="AM20" s="39">
        <v>266.39999999999998</v>
      </c>
      <c r="AN20" s="23">
        <f t="shared" si="28"/>
        <v>180.61920000000001</v>
      </c>
      <c r="AO20" s="61">
        <v>0.67800000000000005</v>
      </c>
      <c r="AP20" s="39">
        <v>266.39999999999998</v>
      </c>
      <c r="AQ20" s="23">
        <f t="shared" si="29"/>
        <v>194.47199999999998</v>
      </c>
      <c r="AR20" s="61">
        <v>0.73</v>
      </c>
      <c r="AS20" s="39">
        <v>266.39999999999998</v>
      </c>
      <c r="AT20" s="2">
        <v>0</v>
      </c>
      <c r="AU20" s="61">
        <f t="shared" si="17"/>
        <v>0</v>
      </c>
      <c r="AV20" s="39">
        <v>266.39999999999998</v>
      </c>
      <c r="AW20" s="23">
        <f t="shared" si="30"/>
        <v>737.12879999999996</v>
      </c>
      <c r="AX20" s="61">
        <v>2.7669999999999999</v>
      </c>
      <c r="AY20" s="39">
        <v>266.39999999999998</v>
      </c>
      <c r="AZ20" s="23">
        <f t="shared" si="31"/>
        <v>66685.247999999992</v>
      </c>
      <c r="BA20" s="49">
        <v>250.32</v>
      </c>
    </row>
    <row r="21" spans="1:53" x14ac:dyDescent="0.25">
      <c r="A21" s="5" t="s">
        <v>52</v>
      </c>
      <c r="B21" s="31" t="s">
        <v>74</v>
      </c>
      <c r="C21" s="85">
        <v>46.35</v>
      </c>
      <c r="D21" s="2">
        <v>85</v>
      </c>
      <c r="E21" s="78">
        <f t="shared" si="0"/>
        <v>1.8338727076591155</v>
      </c>
      <c r="F21" s="40">
        <v>41.1</v>
      </c>
      <c r="G21" s="23">
        <f t="shared" si="18"/>
        <v>2.8770000000000002</v>
      </c>
      <c r="H21" s="61">
        <v>7.0000000000000007E-2</v>
      </c>
      <c r="I21" s="39">
        <v>22</v>
      </c>
      <c r="J21" s="23">
        <f t="shared" si="19"/>
        <v>34.1</v>
      </c>
      <c r="K21" s="78">
        <v>1.55</v>
      </c>
      <c r="L21" s="39">
        <v>59</v>
      </c>
      <c r="M21" s="23">
        <f t="shared" si="20"/>
        <v>93.928000000000011</v>
      </c>
      <c r="N21" s="78">
        <v>1.5920000000000001</v>
      </c>
      <c r="O21" s="40">
        <v>76.86</v>
      </c>
      <c r="P21" s="4">
        <v>101</v>
      </c>
      <c r="Q21" s="61">
        <f t="shared" si="16"/>
        <v>1.3140775435857404</v>
      </c>
      <c r="R21" s="83">
        <v>150</v>
      </c>
      <c r="S21" s="2">
        <v>21</v>
      </c>
      <c r="T21" s="61">
        <f t="shared" si="21"/>
        <v>0.14000000000000001</v>
      </c>
      <c r="U21" s="40">
        <v>76.86</v>
      </c>
      <c r="V21" s="23">
        <f t="shared" si="22"/>
        <v>372.54042000000004</v>
      </c>
      <c r="W21" s="61">
        <v>4.8470000000000004</v>
      </c>
      <c r="X21" s="39">
        <v>22</v>
      </c>
      <c r="Y21" s="23">
        <f t="shared" si="23"/>
        <v>50.599999999999994</v>
      </c>
      <c r="Z21" s="61">
        <v>2.2999999999999998</v>
      </c>
      <c r="AA21" s="40">
        <v>76.86</v>
      </c>
      <c r="AB21" s="23">
        <f t="shared" si="24"/>
        <v>0</v>
      </c>
      <c r="AC21" s="61">
        <v>0</v>
      </c>
      <c r="AD21" s="40">
        <v>76.86</v>
      </c>
      <c r="AE21" s="23">
        <f t="shared" si="25"/>
        <v>2.6132400000000002</v>
      </c>
      <c r="AF21" s="61">
        <v>3.4000000000000002E-2</v>
      </c>
      <c r="AG21" s="83">
        <v>150</v>
      </c>
      <c r="AH21" s="23">
        <f t="shared" si="26"/>
        <v>13.5</v>
      </c>
      <c r="AI21" s="61">
        <v>0.09</v>
      </c>
      <c r="AJ21" s="40">
        <v>76.86</v>
      </c>
      <c r="AK21" s="23">
        <f t="shared" si="27"/>
        <v>68.174819999999997</v>
      </c>
      <c r="AL21" s="61">
        <v>0.88700000000000001</v>
      </c>
      <c r="AM21" s="40">
        <v>76.86</v>
      </c>
      <c r="AN21" s="23">
        <f t="shared" si="28"/>
        <v>52.111080000000001</v>
      </c>
      <c r="AO21" s="61">
        <v>0.67800000000000005</v>
      </c>
      <c r="AP21" s="40">
        <v>76.86</v>
      </c>
      <c r="AQ21" s="23">
        <f t="shared" si="29"/>
        <v>56.107799999999997</v>
      </c>
      <c r="AR21" s="61">
        <v>0.73</v>
      </c>
      <c r="AS21" s="40">
        <v>76.86</v>
      </c>
      <c r="AT21" s="2">
        <v>0</v>
      </c>
      <c r="AU21" s="61">
        <f t="shared" si="17"/>
        <v>0</v>
      </c>
      <c r="AV21" s="40">
        <v>76.86</v>
      </c>
      <c r="AW21" s="23">
        <f t="shared" si="30"/>
        <v>212.67161999999999</v>
      </c>
      <c r="AX21" s="61">
        <v>2.7669999999999999</v>
      </c>
      <c r="AY21" s="40">
        <v>76.86</v>
      </c>
      <c r="AZ21" s="23">
        <f t="shared" si="31"/>
        <v>19239.5952</v>
      </c>
      <c r="BA21" s="49">
        <v>250.32</v>
      </c>
    </row>
    <row r="22" spans="1:53" x14ac:dyDescent="0.25">
      <c r="A22" s="5" t="s">
        <v>53</v>
      </c>
      <c r="B22" s="31" t="s">
        <v>75</v>
      </c>
      <c r="C22" s="85">
        <v>33.6</v>
      </c>
      <c r="D22" s="2">
        <v>61</v>
      </c>
      <c r="E22" s="78">
        <f t="shared" si="0"/>
        <v>1.8154761904761905</v>
      </c>
      <c r="F22" s="39">
        <v>57.4</v>
      </c>
      <c r="G22" s="23">
        <f t="shared" si="18"/>
        <v>4.0180000000000007</v>
      </c>
      <c r="H22" s="61">
        <v>7.0000000000000007E-2</v>
      </c>
      <c r="I22" s="39">
        <v>8.9</v>
      </c>
      <c r="J22" s="23">
        <f t="shared" si="19"/>
        <v>13.795000000000002</v>
      </c>
      <c r="K22" s="78">
        <v>1.55</v>
      </c>
      <c r="L22" s="39">
        <v>65.3</v>
      </c>
      <c r="M22" s="23">
        <f t="shared" si="20"/>
        <v>103.9576</v>
      </c>
      <c r="N22" s="78">
        <v>1.5920000000000001</v>
      </c>
      <c r="O22" s="39">
        <v>98</v>
      </c>
      <c r="P22" s="2">
        <v>79</v>
      </c>
      <c r="Q22" s="61">
        <f t="shared" si="16"/>
        <v>0.80612244897959184</v>
      </c>
      <c r="R22" s="83">
        <v>310</v>
      </c>
      <c r="S22" s="2">
        <v>5</v>
      </c>
      <c r="T22" s="61">
        <f t="shared" si="21"/>
        <v>1.6129032258064516E-2</v>
      </c>
      <c r="U22" s="39">
        <v>98</v>
      </c>
      <c r="V22" s="23">
        <f t="shared" si="22"/>
        <v>475.00600000000003</v>
      </c>
      <c r="W22" s="61">
        <v>4.8470000000000004</v>
      </c>
      <c r="X22" s="39">
        <v>8.9</v>
      </c>
      <c r="Y22" s="23">
        <f t="shared" si="23"/>
        <v>20.47</v>
      </c>
      <c r="Z22" s="61">
        <v>2.2999999999999998</v>
      </c>
      <c r="AA22" s="39">
        <v>98</v>
      </c>
      <c r="AB22" s="23">
        <f t="shared" si="24"/>
        <v>0</v>
      </c>
      <c r="AC22" s="61">
        <v>0</v>
      </c>
      <c r="AD22" s="39">
        <v>98</v>
      </c>
      <c r="AE22" s="23">
        <f t="shared" si="25"/>
        <v>3.3320000000000003</v>
      </c>
      <c r="AF22" s="61">
        <v>3.4000000000000002E-2</v>
      </c>
      <c r="AG22" s="83">
        <v>310</v>
      </c>
      <c r="AH22" s="23">
        <f t="shared" si="26"/>
        <v>27.9</v>
      </c>
      <c r="AI22" s="61">
        <v>0.09</v>
      </c>
      <c r="AJ22" s="39">
        <v>98</v>
      </c>
      <c r="AK22" s="23">
        <f t="shared" si="27"/>
        <v>86.926000000000002</v>
      </c>
      <c r="AL22" s="61">
        <v>0.88700000000000001</v>
      </c>
      <c r="AM22" s="39">
        <v>98</v>
      </c>
      <c r="AN22" s="23">
        <f t="shared" si="28"/>
        <v>66.444000000000003</v>
      </c>
      <c r="AO22" s="61">
        <v>0.67800000000000005</v>
      </c>
      <c r="AP22" s="39">
        <v>98</v>
      </c>
      <c r="AQ22" s="23">
        <f t="shared" si="29"/>
        <v>71.539999999999992</v>
      </c>
      <c r="AR22" s="61">
        <v>0.73</v>
      </c>
      <c r="AS22" s="39">
        <v>98</v>
      </c>
      <c r="AT22" s="2">
        <v>0</v>
      </c>
      <c r="AU22" s="61">
        <f t="shared" si="17"/>
        <v>0</v>
      </c>
      <c r="AV22" s="39">
        <v>98</v>
      </c>
      <c r="AW22" s="23">
        <f t="shared" si="30"/>
        <v>271.166</v>
      </c>
      <c r="AX22" s="61">
        <v>2.7669999999999999</v>
      </c>
      <c r="AY22" s="39">
        <v>98</v>
      </c>
      <c r="AZ22" s="23">
        <f t="shared" si="31"/>
        <v>24531.360000000001</v>
      </c>
      <c r="BA22" s="49">
        <v>250.32</v>
      </c>
    </row>
    <row r="23" spans="1:53" x14ac:dyDescent="0.25">
      <c r="A23" s="5" t="s">
        <v>54</v>
      </c>
      <c r="B23" s="31" t="s">
        <v>76</v>
      </c>
      <c r="C23" s="85">
        <v>94.1</v>
      </c>
      <c r="D23" s="2">
        <v>141</v>
      </c>
      <c r="E23" s="78">
        <f t="shared" si="0"/>
        <v>1.4984059511158343</v>
      </c>
      <c r="F23" s="39">
        <v>94.1</v>
      </c>
      <c r="G23" s="23">
        <f t="shared" si="18"/>
        <v>6.5870000000000006</v>
      </c>
      <c r="H23" s="61">
        <v>7.0000000000000007E-2</v>
      </c>
      <c r="I23" s="39">
        <v>0</v>
      </c>
      <c r="J23" s="23">
        <f t="shared" si="19"/>
        <v>0</v>
      </c>
      <c r="K23" s="78">
        <v>0</v>
      </c>
      <c r="L23" s="39">
        <v>94.1</v>
      </c>
      <c r="M23" s="23">
        <f t="shared" si="20"/>
        <v>149.80719999999999</v>
      </c>
      <c r="N23" s="78">
        <v>1.5920000000000001</v>
      </c>
      <c r="O23" s="39">
        <v>127.5</v>
      </c>
      <c r="P23" s="2">
        <v>102</v>
      </c>
      <c r="Q23" s="61">
        <f t="shared" si="16"/>
        <v>0.8</v>
      </c>
      <c r="R23" s="83">
        <v>400</v>
      </c>
      <c r="S23" s="2">
        <v>41</v>
      </c>
      <c r="T23" s="61">
        <f t="shared" si="21"/>
        <v>0.10249999999999999</v>
      </c>
      <c r="U23" s="39">
        <v>127.5</v>
      </c>
      <c r="V23" s="23">
        <f t="shared" si="22"/>
        <v>617.99250000000006</v>
      </c>
      <c r="W23" s="61">
        <v>4.8470000000000004</v>
      </c>
      <c r="X23" s="39">
        <v>0</v>
      </c>
      <c r="Y23" s="23">
        <f t="shared" si="23"/>
        <v>0</v>
      </c>
      <c r="Z23" s="61">
        <v>2.2999999999999998</v>
      </c>
      <c r="AA23" s="39">
        <v>127.5</v>
      </c>
      <c r="AB23" s="23">
        <f t="shared" si="24"/>
        <v>0</v>
      </c>
      <c r="AC23" s="61">
        <v>0</v>
      </c>
      <c r="AD23" s="39">
        <v>127.5</v>
      </c>
      <c r="AE23" s="23">
        <f t="shared" si="25"/>
        <v>4.335</v>
      </c>
      <c r="AF23" s="61">
        <v>3.4000000000000002E-2</v>
      </c>
      <c r="AG23" s="83">
        <v>400</v>
      </c>
      <c r="AH23" s="23">
        <f t="shared" si="26"/>
        <v>36</v>
      </c>
      <c r="AI23" s="61">
        <v>0.09</v>
      </c>
      <c r="AJ23" s="39">
        <v>127.5</v>
      </c>
      <c r="AK23" s="23">
        <f t="shared" si="27"/>
        <v>113.0925</v>
      </c>
      <c r="AL23" s="61">
        <v>0.88700000000000001</v>
      </c>
      <c r="AM23" s="39">
        <v>127.5</v>
      </c>
      <c r="AN23" s="23">
        <f t="shared" si="28"/>
        <v>86.445000000000007</v>
      </c>
      <c r="AO23" s="61">
        <v>0.67800000000000005</v>
      </c>
      <c r="AP23" s="39">
        <v>127.5</v>
      </c>
      <c r="AQ23" s="23">
        <f t="shared" si="29"/>
        <v>91.8</v>
      </c>
      <c r="AR23" s="61">
        <v>0.72</v>
      </c>
      <c r="AS23" s="39">
        <v>127.5</v>
      </c>
      <c r="AT23" s="2">
        <v>0</v>
      </c>
      <c r="AU23" s="61">
        <f t="shared" si="17"/>
        <v>0</v>
      </c>
      <c r="AV23" s="39">
        <v>127.5</v>
      </c>
      <c r="AW23" s="23">
        <f t="shared" si="30"/>
        <v>352.79249999999996</v>
      </c>
      <c r="AX23" s="61">
        <v>2.7669999999999999</v>
      </c>
      <c r="AY23" s="39">
        <v>127.5</v>
      </c>
      <c r="AZ23" s="23">
        <f t="shared" si="31"/>
        <v>31915.8</v>
      </c>
      <c r="BA23" s="49">
        <v>250.32</v>
      </c>
    </row>
    <row r="24" spans="1:53" x14ac:dyDescent="0.25">
      <c r="A24" s="5" t="s">
        <v>55</v>
      </c>
      <c r="B24" s="31" t="s">
        <v>77</v>
      </c>
      <c r="C24" s="86">
        <v>52.1</v>
      </c>
      <c r="D24" s="2">
        <v>60</v>
      </c>
      <c r="E24" s="78">
        <f t="shared" si="0"/>
        <v>1.1516314779270633</v>
      </c>
      <c r="F24" s="40">
        <v>71.099999999999994</v>
      </c>
      <c r="G24" s="23">
        <f t="shared" si="18"/>
        <v>4.9770000000000003</v>
      </c>
      <c r="H24" s="61">
        <v>7.0000000000000007E-2</v>
      </c>
      <c r="I24" s="39">
        <v>1.9</v>
      </c>
      <c r="J24" s="23">
        <f t="shared" si="19"/>
        <v>2.9449999999999998</v>
      </c>
      <c r="K24" s="78">
        <v>1.55</v>
      </c>
      <c r="L24" s="39">
        <v>84.7</v>
      </c>
      <c r="M24" s="23">
        <f t="shared" si="20"/>
        <v>134.8424</v>
      </c>
      <c r="N24" s="78">
        <v>1.5920000000000001</v>
      </c>
      <c r="O24" s="40">
        <v>101.8</v>
      </c>
      <c r="P24" s="4">
        <v>85</v>
      </c>
      <c r="Q24" s="61">
        <f t="shared" si="16"/>
        <v>0.83497053045186642</v>
      </c>
      <c r="R24" s="83">
        <v>243</v>
      </c>
      <c r="S24" s="2">
        <v>21</v>
      </c>
      <c r="T24" s="61">
        <f t="shared" si="21"/>
        <v>8.6419753086419748E-2</v>
      </c>
      <c r="U24" s="40">
        <v>101.8</v>
      </c>
      <c r="V24" s="23">
        <f t="shared" si="22"/>
        <v>493.42460000000005</v>
      </c>
      <c r="W24" s="61">
        <v>4.8470000000000004</v>
      </c>
      <c r="X24" s="39">
        <v>1.9</v>
      </c>
      <c r="Y24" s="23">
        <f t="shared" si="23"/>
        <v>4.3699999999999992</v>
      </c>
      <c r="Z24" s="61">
        <v>2.2999999999999998</v>
      </c>
      <c r="AA24" s="40">
        <v>101.8</v>
      </c>
      <c r="AB24" s="23">
        <f t="shared" si="24"/>
        <v>0</v>
      </c>
      <c r="AC24" s="61">
        <v>0</v>
      </c>
      <c r="AD24" s="40">
        <v>101.8</v>
      </c>
      <c r="AE24" s="23">
        <f t="shared" si="25"/>
        <v>3.4612000000000003</v>
      </c>
      <c r="AF24" s="61">
        <v>3.4000000000000002E-2</v>
      </c>
      <c r="AG24" s="83">
        <v>243</v>
      </c>
      <c r="AH24" s="23">
        <f t="shared" si="26"/>
        <v>21.869999999999997</v>
      </c>
      <c r="AI24" s="61">
        <v>0.09</v>
      </c>
      <c r="AJ24" s="40">
        <v>101.8</v>
      </c>
      <c r="AK24" s="23">
        <f t="shared" si="27"/>
        <v>90.296599999999998</v>
      </c>
      <c r="AL24" s="61">
        <v>0.88700000000000001</v>
      </c>
      <c r="AM24" s="40">
        <v>101.8</v>
      </c>
      <c r="AN24" s="23">
        <f t="shared" si="28"/>
        <v>69.020400000000009</v>
      </c>
      <c r="AO24" s="61">
        <v>0.67800000000000005</v>
      </c>
      <c r="AP24" s="40">
        <v>101.8</v>
      </c>
      <c r="AQ24" s="23">
        <f t="shared" si="29"/>
        <v>73.295999999999992</v>
      </c>
      <c r="AR24" s="61">
        <v>0.72</v>
      </c>
      <c r="AS24" s="40">
        <v>101.8</v>
      </c>
      <c r="AT24" s="2">
        <v>0</v>
      </c>
      <c r="AU24" s="61">
        <f t="shared" si="17"/>
        <v>0</v>
      </c>
      <c r="AV24" s="40">
        <v>101.8</v>
      </c>
      <c r="AW24" s="23">
        <f t="shared" si="30"/>
        <v>281.68059999999997</v>
      </c>
      <c r="AX24" s="61">
        <v>2.7669999999999999</v>
      </c>
      <c r="AY24" s="40">
        <v>101.8</v>
      </c>
      <c r="AZ24" s="23">
        <f t="shared" si="31"/>
        <v>25482.575999999997</v>
      </c>
      <c r="BA24" s="49">
        <v>250.32</v>
      </c>
    </row>
    <row r="25" spans="1:53" x14ac:dyDescent="0.25">
      <c r="A25" s="5" t="s">
        <v>56</v>
      </c>
      <c r="B25" s="31" t="s">
        <v>78</v>
      </c>
      <c r="C25" s="86">
        <v>18.600000000000001</v>
      </c>
      <c r="D25" s="2">
        <v>23</v>
      </c>
      <c r="E25" s="78">
        <f t="shared" si="0"/>
        <v>1.2365591397849462</v>
      </c>
      <c r="F25" s="40">
        <v>25</v>
      </c>
      <c r="G25" s="23">
        <f t="shared" si="18"/>
        <v>1.5</v>
      </c>
      <c r="H25" s="61">
        <v>0.06</v>
      </c>
      <c r="I25" s="39">
        <v>1.9</v>
      </c>
      <c r="J25" s="23">
        <f t="shared" si="19"/>
        <v>2.9449999999999998</v>
      </c>
      <c r="K25" s="78">
        <v>1.55</v>
      </c>
      <c r="L25" s="39">
        <v>35.1</v>
      </c>
      <c r="M25" s="23">
        <f t="shared" si="20"/>
        <v>55.879200000000004</v>
      </c>
      <c r="N25" s="78">
        <v>1.5920000000000001</v>
      </c>
      <c r="O25" s="40">
        <v>39.799999999999997</v>
      </c>
      <c r="P25" s="4">
        <v>32</v>
      </c>
      <c r="Q25" s="61">
        <f t="shared" si="16"/>
        <v>0.8040201005025126</v>
      </c>
      <c r="R25" s="83">
        <v>87</v>
      </c>
      <c r="S25" s="2">
        <v>3</v>
      </c>
      <c r="T25" s="61">
        <f t="shared" si="21"/>
        <v>3.4482758620689655E-2</v>
      </c>
      <c r="U25" s="40">
        <v>39.799999999999997</v>
      </c>
      <c r="V25" s="23">
        <f t="shared" si="22"/>
        <v>192.91060000000002</v>
      </c>
      <c r="W25" s="61">
        <v>4.8470000000000004</v>
      </c>
      <c r="X25" s="39">
        <v>1.9</v>
      </c>
      <c r="Y25" s="23">
        <f t="shared" si="23"/>
        <v>4.3699999999999992</v>
      </c>
      <c r="Z25" s="61">
        <v>2.2999999999999998</v>
      </c>
      <c r="AA25" s="40">
        <v>39.799999999999997</v>
      </c>
      <c r="AB25" s="23">
        <f t="shared" si="24"/>
        <v>0</v>
      </c>
      <c r="AC25" s="61">
        <v>0</v>
      </c>
      <c r="AD25" s="40">
        <v>39.799999999999997</v>
      </c>
      <c r="AE25" s="23">
        <f t="shared" si="25"/>
        <v>1.3532</v>
      </c>
      <c r="AF25" s="61">
        <v>3.4000000000000002E-2</v>
      </c>
      <c r="AG25" s="83">
        <v>87</v>
      </c>
      <c r="AH25" s="23">
        <f t="shared" si="26"/>
        <v>7.83</v>
      </c>
      <c r="AI25" s="61">
        <v>0.09</v>
      </c>
      <c r="AJ25" s="40">
        <v>39.799999999999997</v>
      </c>
      <c r="AK25" s="23">
        <f t="shared" si="27"/>
        <v>35.302599999999998</v>
      </c>
      <c r="AL25" s="61">
        <v>0.88700000000000001</v>
      </c>
      <c r="AM25" s="40">
        <v>39.799999999999997</v>
      </c>
      <c r="AN25" s="23">
        <f t="shared" si="28"/>
        <v>26.984400000000001</v>
      </c>
      <c r="AO25" s="61">
        <v>0.67800000000000005</v>
      </c>
      <c r="AP25" s="40">
        <v>39.799999999999997</v>
      </c>
      <c r="AQ25" s="23">
        <f t="shared" si="29"/>
        <v>28.655999999999995</v>
      </c>
      <c r="AR25" s="61">
        <v>0.72</v>
      </c>
      <c r="AS25" s="40">
        <v>39.799999999999997</v>
      </c>
      <c r="AT25" s="2">
        <v>0</v>
      </c>
      <c r="AU25" s="61">
        <f t="shared" si="17"/>
        <v>0</v>
      </c>
      <c r="AV25" s="40">
        <v>39.799999999999997</v>
      </c>
      <c r="AW25" s="23">
        <f t="shared" si="30"/>
        <v>110.12659999999998</v>
      </c>
      <c r="AX25" s="61">
        <v>2.7669999999999999</v>
      </c>
      <c r="AY25" s="40">
        <v>39.799999999999997</v>
      </c>
      <c r="AZ25" s="23">
        <f t="shared" si="31"/>
        <v>9962.735999999999</v>
      </c>
      <c r="BA25" s="49">
        <v>250.32</v>
      </c>
    </row>
    <row r="26" spans="1:53" x14ac:dyDescent="0.25">
      <c r="A26" s="5" t="s">
        <v>57</v>
      </c>
      <c r="B26" s="31" t="s">
        <v>79</v>
      </c>
      <c r="C26" s="85">
        <v>13.3</v>
      </c>
      <c r="D26" s="2">
        <v>30</v>
      </c>
      <c r="E26" s="78">
        <f t="shared" si="0"/>
        <v>2.255639097744361</v>
      </c>
      <c r="F26" s="39">
        <v>13.3</v>
      </c>
      <c r="G26" s="23">
        <f t="shared" si="18"/>
        <v>0.93100000000000016</v>
      </c>
      <c r="H26" s="61">
        <v>7.0000000000000007E-2</v>
      </c>
      <c r="I26" s="39">
        <v>19.100000000000001</v>
      </c>
      <c r="J26" s="23">
        <f t="shared" si="19"/>
        <v>66.277000000000015</v>
      </c>
      <c r="K26" s="78">
        <v>3.47</v>
      </c>
      <c r="L26" s="39">
        <v>27.1</v>
      </c>
      <c r="M26" s="23">
        <f t="shared" si="20"/>
        <v>43.143200000000007</v>
      </c>
      <c r="N26" s="78">
        <v>1.5920000000000001</v>
      </c>
      <c r="O26" s="39">
        <v>31.5</v>
      </c>
      <c r="P26" s="2">
        <v>30</v>
      </c>
      <c r="Q26" s="61">
        <f t="shared" si="16"/>
        <v>0.95238095238095233</v>
      </c>
      <c r="R26" s="83">
        <v>100</v>
      </c>
      <c r="S26" s="2">
        <v>2</v>
      </c>
      <c r="T26" s="61">
        <f t="shared" si="21"/>
        <v>0.02</v>
      </c>
      <c r="U26" s="39">
        <v>31.5</v>
      </c>
      <c r="V26" s="23">
        <f t="shared" si="22"/>
        <v>152.68050000000002</v>
      </c>
      <c r="W26" s="61">
        <v>4.8470000000000004</v>
      </c>
      <c r="X26" s="39">
        <v>19.100000000000001</v>
      </c>
      <c r="Y26" s="23">
        <f t="shared" si="23"/>
        <v>43.93</v>
      </c>
      <c r="Z26" s="61">
        <v>2.2999999999999998</v>
      </c>
      <c r="AA26" s="39">
        <v>31.5</v>
      </c>
      <c r="AB26" s="23">
        <f t="shared" si="24"/>
        <v>0</v>
      </c>
      <c r="AC26" s="61">
        <v>0</v>
      </c>
      <c r="AD26" s="39">
        <v>31.5</v>
      </c>
      <c r="AE26" s="23">
        <f t="shared" si="25"/>
        <v>1.0710000000000002</v>
      </c>
      <c r="AF26" s="61">
        <v>3.4000000000000002E-2</v>
      </c>
      <c r="AG26" s="83">
        <v>100</v>
      </c>
      <c r="AH26" s="23">
        <f t="shared" si="26"/>
        <v>9</v>
      </c>
      <c r="AI26" s="61">
        <v>0.09</v>
      </c>
      <c r="AJ26" s="39">
        <v>31.5</v>
      </c>
      <c r="AK26" s="23">
        <f t="shared" si="27"/>
        <v>27.9405</v>
      </c>
      <c r="AL26" s="61">
        <v>0.88700000000000001</v>
      </c>
      <c r="AM26" s="39">
        <v>31.5</v>
      </c>
      <c r="AN26" s="23">
        <f t="shared" si="28"/>
        <v>21.357000000000003</v>
      </c>
      <c r="AO26" s="61">
        <v>0.67800000000000005</v>
      </c>
      <c r="AP26" s="39">
        <v>31.5</v>
      </c>
      <c r="AQ26" s="23">
        <f t="shared" si="29"/>
        <v>22.68</v>
      </c>
      <c r="AR26" s="61">
        <v>0.72</v>
      </c>
      <c r="AS26" s="39">
        <v>31.5</v>
      </c>
      <c r="AT26" s="2">
        <v>0</v>
      </c>
      <c r="AU26" s="61">
        <f t="shared" si="17"/>
        <v>0</v>
      </c>
      <c r="AV26" s="39">
        <v>31.5</v>
      </c>
      <c r="AW26" s="23">
        <f t="shared" si="30"/>
        <v>87.160499999999999</v>
      </c>
      <c r="AX26" s="61">
        <v>2.7669999999999999</v>
      </c>
      <c r="AY26" s="39">
        <v>31.5</v>
      </c>
      <c r="AZ26" s="23">
        <f t="shared" si="31"/>
        <v>7885.08</v>
      </c>
      <c r="BA26" s="49">
        <v>250.32</v>
      </c>
    </row>
    <row r="27" spans="1:53" x14ac:dyDescent="0.25">
      <c r="A27" s="5" t="s">
        <v>58</v>
      </c>
      <c r="B27" s="31" t="s">
        <v>80</v>
      </c>
      <c r="C27" s="85">
        <v>15.5</v>
      </c>
      <c r="D27" s="2">
        <v>35</v>
      </c>
      <c r="E27" s="78">
        <f t="shared" si="0"/>
        <v>2.2580645161290325</v>
      </c>
      <c r="F27" s="39">
        <v>15.5</v>
      </c>
      <c r="G27" s="23">
        <f t="shared" si="18"/>
        <v>1.0850000000000002</v>
      </c>
      <c r="H27" s="61">
        <v>7.0000000000000007E-2</v>
      </c>
      <c r="I27" s="39">
        <v>24.3</v>
      </c>
      <c r="J27" s="23">
        <f t="shared" si="19"/>
        <v>65.367000000000004</v>
      </c>
      <c r="K27" s="78">
        <v>2.69</v>
      </c>
      <c r="L27" s="39">
        <v>44.3</v>
      </c>
      <c r="M27" s="23">
        <f t="shared" si="20"/>
        <v>70.525599999999997</v>
      </c>
      <c r="N27" s="78">
        <v>1.5920000000000001</v>
      </c>
      <c r="O27" s="39">
        <v>75.400000000000006</v>
      </c>
      <c r="P27" s="2">
        <v>45</v>
      </c>
      <c r="Q27" s="61">
        <f t="shared" si="16"/>
        <v>0.59681697612732088</v>
      </c>
      <c r="R27" s="83">
        <v>89</v>
      </c>
      <c r="S27" s="2">
        <v>2</v>
      </c>
      <c r="T27" s="61">
        <f t="shared" si="21"/>
        <v>2.247191011235955E-2</v>
      </c>
      <c r="U27" s="39">
        <v>75.400000000000006</v>
      </c>
      <c r="V27" s="23">
        <f t="shared" si="22"/>
        <v>365.46380000000005</v>
      </c>
      <c r="W27" s="61">
        <v>4.8470000000000004</v>
      </c>
      <c r="X27" s="39">
        <v>24.3</v>
      </c>
      <c r="Y27" s="23">
        <f t="shared" si="23"/>
        <v>55.89</v>
      </c>
      <c r="Z27" s="61">
        <v>2.2999999999999998</v>
      </c>
      <c r="AA27" s="39">
        <v>75.400000000000006</v>
      </c>
      <c r="AB27" s="23">
        <f t="shared" si="24"/>
        <v>0</v>
      </c>
      <c r="AC27" s="61">
        <v>0</v>
      </c>
      <c r="AD27" s="39">
        <v>75.400000000000006</v>
      </c>
      <c r="AE27" s="23">
        <f t="shared" si="25"/>
        <v>2.5636000000000005</v>
      </c>
      <c r="AF27" s="61">
        <v>3.4000000000000002E-2</v>
      </c>
      <c r="AG27" s="83">
        <v>89</v>
      </c>
      <c r="AH27" s="23">
        <f t="shared" si="26"/>
        <v>8.01</v>
      </c>
      <c r="AI27" s="61">
        <v>0.09</v>
      </c>
      <c r="AJ27" s="39">
        <v>75.400000000000006</v>
      </c>
      <c r="AK27" s="23">
        <f t="shared" si="27"/>
        <v>66.879800000000003</v>
      </c>
      <c r="AL27" s="61">
        <v>0.88700000000000001</v>
      </c>
      <c r="AM27" s="39">
        <v>75.400000000000006</v>
      </c>
      <c r="AN27" s="23">
        <f t="shared" si="28"/>
        <v>51.121200000000009</v>
      </c>
      <c r="AO27" s="61">
        <v>0.67800000000000005</v>
      </c>
      <c r="AP27" s="39">
        <v>75.400000000000006</v>
      </c>
      <c r="AQ27" s="23">
        <f t="shared" si="29"/>
        <v>54.288000000000004</v>
      </c>
      <c r="AR27" s="61">
        <v>0.72</v>
      </c>
      <c r="AS27" s="39">
        <v>75.400000000000006</v>
      </c>
      <c r="AT27" s="2">
        <v>0</v>
      </c>
      <c r="AU27" s="61">
        <f t="shared" si="17"/>
        <v>0</v>
      </c>
      <c r="AV27" s="39">
        <v>75.400000000000006</v>
      </c>
      <c r="AW27" s="23">
        <f t="shared" si="30"/>
        <v>208.6318</v>
      </c>
      <c r="AX27" s="61">
        <v>2.7669999999999999</v>
      </c>
      <c r="AY27" s="39">
        <v>75.400000000000006</v>
      </c>
      <c r="AZ27" s="23">
        <f t="shared" si="31"/>
        <v>18874.128000000001</v>
      </c>
      <c r="BA27" s="49">
        <v>250.32</v>
      </c>
    </row>
    <row r="28" spans="1:53" s="9" customFormat="1" x14ac:dyDescent="0.25">
      <c r="A28" s="17" t="s">
        <v>81</v>
      </c>
      <c r="B28" s="32" t="s">
        <v>10</v>
      </c>
      <c r="C28" s="41">
        <f>SUM(C29:C29)</f>
        <v>12.2</v>
      </c>
      <c r="D28" s="18">
        <f>SUM(D29:D29)</f>
        <v>24</v>
      </c>
      <c r="E28" s="79">
        <f t="shared" si="0"/>
        <v>1.9672131147540985</v>
      </c>
      <c r="F28" s="50">
        <f>SUM(F29:F29)</f>
        <v>14.3</v>
      </c>
      <c r="G28" s="25">
        <f>SUM(G29:G29)</f>
        <v>1.0010000000000001</v>
      </c>
      <c r="H28" s="62">
        <v>0.06</v>
      </c>
      <c r="I28" s="50">
        <f>SUM(I29:I29)</f>
        <v>1.9</v>
      </c>
      <c r="J28" s="25">
        <f>SUM(J29:J29)</f>
        <v>0</v>
      </c>
      <c r="K28" s="62">
        <f>J28/I28</f>
        <v>0</v>
      </c>
      <c r="L28" s="50">
        <f>SUM(L29:L29)</f>
        <v>19.100000000000001</v>
      </c>
      <c r="M28" s="25">
        <f>SUM(M29:M29)</f>
        <v>30.407200000000003</v>
      </c>
      <c r="N28" s="62">
        <f>M28/L28</f>
        <v>1.5920000000000001</v>
      </c>
      <c r="O28" s="50">
        <f>SUM(O29:O29)</f>
        <v>26.6</v>
      </c>
      <c r="P28" s="25">
        <f>SUM(P29:P29)</f>
        <v>23</v>
      </c>
      <c r="Q28" s="62">
        <f t="shared" si="16"/>
        <v>0.86466165413533835</v>
      </c>
      <c r="R28" s="50">
        <f>SUM(R29:R29)</f>
        <v>18</v>
      </c>
      <c r="S28" s="25">
        <f>SUM(S29:S29)</f>
        <v>2</v>
      </c>
      <c r="T28" s="62">
        <f t="shared" ref="T28" si="32">S28/R28</f>
        <v>0.1111111111111111</v>
      </c>
      <c r="U28" s="50">
        <f>SUM(U29:U29)</f>
        <v>26.6</v>
      </c>
      <c r="V28" s="25">
        <f>SUM(V29:V29)</f>
        <v>128.93020000000001</v>
      </c>
      <c r="W28" s="62">
        <f>V28/U28</f>
        <v>4.8470000000000004</v>
      </c>
      <c r="X28" s="50">
        <f>SUM(X29:X29)</f>
        <v>1.9</v>
      </c>
      <c r="Y28" s="25">
        <f>SUM(Y29:Y29)</f>
        <v>4.3699999999999992</v>
      </c>
      <c r="Z28" s="62">
        <f>Y28/X28</f>
        <v>2.2999999999999998</v>
      </c>
      <c r="AA28" s="50">
        <f>SUM(AA29:AA29)</f>
        <v>26.6</v>
      </c>
      <c r="AB28" s="25">
        <f>SUM(AB29:AB29)</f>
        <v>0</v>
      </c>
      <c r="AC28" s="62">
        <f>AB28/AA28</f>
        <v>0</v>
      </c>
      <c r="AD28" s="50">
        <f>SUM(AD29:AD29)</f>
        <v>26.6</v>
      </c>
      <c r="AE28" s="25">
        <f>SUM(AE29:AE29)</f>
        <v>0.90440000000000009</v>
      </c>
      <c r="AF28" s="62">
        <f>AE28/AD28</f>
        <v>3.4000000000000002E-2</v>
      </c>
      <c r="AG28" s="50">
        <f>SUM(AG29:AG29)</f>
        <v>18</v>
      </c>
      <c r="AH28" s="25">
        <f>SUM(AH29:AH29)</f>
        <v>1.6199999999999999</v>
      </c>
      <c r="AI28" s="62">
        <f>AH28/AG28</f>
        <v>0.09</v>
      </c>
      <c r="AJ28" s="50">
        <f>SUM(AJ29:AJ29)</f>
        <v>26.6</v>
      </c>
      <c r="AK28" s="25">
        <f>SUM(AK29:AK29)</f>
        <v>23.594200000000001</v>
      </c>
      <c r="AL28" s="62">
        <f>AK28/AJ28</f>
        <v>0.88700000000000001</v>
      </c>
      <c r="AM28" s="50">
        <f>SUM(AM29:AM29)</f>
        <v>26.6</v>
      </c>
      <c r="AN28" s="25">
        <f>SUM(AN29:AN29)</f>
        <v>18.034800000000001</v>
      </c>
      <c r="AO28" s="62">
        <f>AN28/AM28</f>
        <v>0.67799999999999994</v>
      </c>
      <c r="AP28" s="50">
        <f>SUM(AP29:AP29)</f>
        <v>26.6</v>
      </c>
      <c r="AQ28" s="25">
        <f>SUM(AQ29:AQ29)</f>
        <v>19.152000000000001</v>
      </c>
      <c r="AR28" s="62">
        <f>AQ28/AP28</f>
        <v>0.72</v>
      </c>
      <c r="AS28" s="50">
        <f>SUM(AS29:AS29)</f>
        <v>26.6</v>
      </c>
      <c r="AT28" s="25">
        <f>SUM(AT29:AT29)</f>
        <v>0</v>
      </c>
      <c r="AU28" s="62">
        <f t="shared" si="17"/>
        <v>0</v>
      </c>
      <c r="AV28" s="50">
        <f>SUM(AV29:AV29)</f>
        <v>26.6</v>
      </c>
      <c r="AW28" s="25">
        <f>SUM(AW29:AW29)</f>
        <v>73.602199999999996</v>
      </c>
      <c r="AX28" s="62">
        <f>AW28/AV28</f>
        <v>2.7669999999999999</v>
      </c>
      <c r="AY28" s="50">
        <f>SUM(AY29:AY29)</f>
        <v>26.6</v>
      </c>
      <c r="AZ28" s="25">
        <f>SUM(AZ29:AZ29)</f>
        <v>6658.5120000000006</v>
      </c>
      <c r="BA28" s="51">
        <f>AZ28/AY28</f>
        <v>250.32000000000002</v>
      </c>
    </row>
    <row r="29" spans="1:53" x14ac:dyDescent="0.25">
      <c r="A29" s="5" t="s">
        <v>82</v>
      </c>
      <c r="B29" s="31" t="s">
        <v>83</v>
      </c>
      <c r="C29" s="40">
        <v>12.2</v>
      </c>
      <c r="D29" s="2">
        <v>24</v>
      </c>
      <c r="E29" s="78">
        <f t="shared" si="0"/>
        <v>1.9672131147540985</v>
      </c>
      <c r="F29" s="46">
        <v>14.3</v>
      </c>
      <c r="G29" s="23">
        <f>H29*F29</f>
        <v>1.0010000000000001</v>
      </c>
      <c r="H29" s="61">
        <v>7.0000000000000007E-2</v>
      </c>
      <c r="I29" s="46">
        <v>1.9</v>
      </c>
      <c r="J29" s="23">
        <f>K29*I29</f>
        <v>0</v>
      </c>
      <c r="K29" s="61">
        <v>0</v>
      </c>
      <c r="L29" s="46">
        <v>19.100000000000001</v>
      </c>
      <c r="M29" s="23">
        <f>N29*L29</f>
        <v>30.407200000000003</v>
      </c>
      <c r="N29" s="61">
        <v>1.5920000000000001</v>
      </c>
      <c r="O29" s="46">
        <v>26.6</v>
      </c>
      <c r="P29" s="23">
        <v>23</v>
      </c>
      <c r="Q29" s="61">
        <f t="shared" si="16"/>
        <v>0.86466165413533835</v>
      </c>
      <c r="R29" s="46">
        <v>18</v>
      </c>
      <c r="S29" s="23">
        <v>2</v>
      </c>
      <c r="T29" s="61">
        <f>S29/R29</f>
        <v>0.1111111111111111</v>
      </c>
      <c r="U29" s="46">
        <v>26.6</v>
      </c>
      <c r="V29" s="23">
        <f>W29*U29</f>
        <v>128.93020000000001</v>
      </c>
      <c r="W29" s="61">
        <v>4.8470000000000004</v>
      </c>
      <c r="X29" s="46">
        <v>1.9</v>
      </c>
      <c r="Y29" s="23">
        <f>Z29*X29</f>
        <v>4.3699999999999992</v>
      </c>
      <c r="Z29" s="61">
        <v>2.2999999999999998</v>
      </c>
      <c r="AA29" s="46">
        <v>26.6</v>
      </c>
      <c r="AB29" s="23">
        <v>0</v>
      </c>
      <c r="AC29" s="61">
        <v>0</v>
      </c>
      <c r="AD29" s="46">
        <v>26.6</v>
      </c>
      <c r="AE29" s="23">
        <f>AF29*AD29</f>
        <v>0.90440000000000009</v>
      </c>
      <c r="AF29" s="61">
        <v>3.4000000000000002E-2</v>
      </c>
      <c r="AG29" s="46">
        <v>18</v>
      </c>
      <c r="AH29" s="23">
        <f>AI29*AG29</f>
        <v>1.6199999999999999</v>
      </c>
      <c r="AI29" s="61">
        <v>0.09</v>
      </c>
      <c r="AJ29" s="46">
        <v>26.6</v>
      </c>
      <c r="AK29" s="23">
        <f>AL29*AJ29</f>
        <v>23.594200000000001</v>
      </c>
      <c r="AL29" s="61">
        <v>0.88700000000000001</v>
      </c>
      <c r="AM29" s="46">
        <v>26.6</v>
      </c>
      <c r="AN29" s="23">
        <f>AO29*AM29</f>
        <v>18.034800000000001</v>
      </c>
      <c r="AO29" s="61">
        <v>0.67800000000000005</v>
      </c>
      <c r="AP29" s="46">
        <v>26.6</v>
      </c>
      <c r="AQ29" s="23">
        <f>AR29*AP29</f>
        <v>19.152000000000001</v>
      </c>
      <c r="AR29" s="61">
        <v>0.72</v>
      </c>
      <c r="AS29" s="46">
        <v>26.6</v>
      </c>
      <c r="AT29" s="23">
        <v>0</v>
      </c>
      <c r="AU29" s="61">
        <f t="shared" si="17"/>
        <v>0</v>
      </c>
      <c r="AV29" s="46">
        <v>26.6</v>
      </c>
      <c r="AW29" s="23">
        <f>AX29*AV29</f>
        <v>73.602199999999996</v>
      </c>
      <c r="AX29" s="61">
        <v>2.7669999999999999</v>
      </c>
      <c r="AY29" s="46">
        <v>26.6</v>
      </c>
      <c r="AZ29" s="23">
        <f>BA29*AY29</f>
        <v>6658.5120000000006</v>
      </c>
      <c r="BA29" s="49">
        <v>250.32</v>
      </c>
    </row>
    <row r="30" spans="1:53" s="15" customFormat="1" ht="25.5" x14ac:dyDescent="0.25">
      <c r="A30" s="19" t="s">
        <v>84</v>
      </c>
      <c r="B30" s="33" t="s">
        <v>85</v>
      </c>
      <c r="C30" s="42">
        <f>SUM(C31,C33)</f>
        <v>25</v>
      </c>
      <c r="D30" s="20">
        <f>SUM(D31,D33)</f>
        <v>35</v>
      </c>
      <c r="E30" s="80">
        <f t="shared" ref="E30:E33" si="33">D30/C30</f>
        <v>1.4</v>
      </c>
      <c r="F30" s="52">
        <f>SUM(F31,F33)</f>
        <v>25</v>
      </c>
      <c r="G30" s="22">
        <f t="shared" ref="G30" si="34">SUM(G31,G33)</f>
        <v>1.5</v>
      </c>
      <c r="H30" s="63">
        <v>0.06</v>
      </c>
      <c r="I30" s="52">
        <f>SUM(I31,I33)</f>
        <v>105.7</v>
      </c>
      <c r="J30" s="22">
        <f t="shared" ref="J30" si="35">SUM(J31,J33)</f>
        <v>179.22499999999999</v>
      </c>
      <c r="K30" s="63">
        <f t="shared" ref="K30" si="36">J30/I30</f>
        <v>1.695600756859035</v>
      </c>
      <c r="L30" s="52">
        <f>SUM(L31,L33)</f>
        <v>61.1</v>
      </c>
      <c r="M30" s="22">
        <f t="shared" ref="M30" si="37">SUM(M31,M33)</f>
        <v>93.241599999999991</v>
      </c>
      <c r="N30" s="63">
        <f t="shared" ref="N30" si="38">M30/L30</f>
        <v>1.5260490998363336</v>
      </c>
      <c r="O30" s="52">
        <f>SUM(O31,O33)</f>
        <v>164.70000000000002</v>
      </c>
      <c r="P30" s="22">
        <f t="shared" ref="P30" si="39">SUM(P31,P33)</f>
        <v>112</v>
      </c>
      <c r="Q30" s="63">
        <f t="shared" ref="Q30:Q33" si="40">P30/O30</f>
        <v>0.68002428658166358</v>
      </c>
      <c r="R30" s="52">
        <f>SUM(R31,R33)</f>
        <v>32</v>
      </c>
      <c r="S30" s="22">
        <f t="shared" ref="S30" si="41">SUM(S31,S33)</f>
        <v>5</v>
      </c>
      <c r="T30" s="63">
        <f t="shared" ref="T30" si="42">S30/R30</f>
        <v>0.15625</v>
      </c>
      <c r="U30" s="52">
        <f>SUM(U31,U33)</f>
        <v>164.70000000000002</v>
      </c>
      <c r="V30" s="22">
        <f t="shared" ref="V30" si="43">SUM(V31,V33)</f>
        <v>798.30090000000018</v>
      </c>
      <c r="W30" s="63">
        <f t="shared" ref="W30" si="44">V30/U30</f>
        <v>4.8470000000000004</v>
      </c>
      <c r="X30" s="52">
        <f>SUM(X31,X33)</f>
        <v>105.7</v>
      </c>
      <c r="Y30" s="22">
        <f t="shared" ref="Y30" si="45">SUM(Y31,Y33)</f>
        <v>243.11</v>
      </c>
      <c r="Z30" s="63">
        <f t="shared" ref="Z30" si="46">Y30/X30</f>
        <v>2.3000000000000003</v>
      </c>
      <c r="AA30" s="52">
        <f>SUM(AA31,AA33)</f>
        <v>164.70000000000002</v>
      </c>
      <c r="AB30" s="22">
        <f t="shared" ref="AB30" si="47">SUM(AB31,AB33)</f>
        <v>0</v>
      </c>
      <c r="AC30" s="63">
        <f t="shared" ref="AC30" si="48">AB30/AA30</f>
        <v>0</v>
      </c>
      <c r="AD30" s="52">
        <f>SUM(AD31,AD33)</f>
        <v>164.70000000000002</v>
      </c>
      <c r="AE30" s="22">
        <f t="shared" ref="AE30" si="49">SUM(AE31,AE33)</f>
        <v>5.599800000000001</v>
      </c>
      <c r="AF30" s="63">
        <f t="shared" ref="AF30" si="50">AE30/AD30</f>
        <v>3.4000000000000002E-2</v>
      </c>
      <c r="AG30" s="52">
        <f>SUM(AG31,AG33)</f>
        <v>32</v>
      </c>
      <c r="AH30" s="22">
        <f t="shared" ref="AH30" si="51">SUM(AH31,AH33)</f>
        <v>2.88</v>
      </c>
      <c r="AI30" s="63">
        <f t="shared" ref="AI30" si="52">AH30/AG30</f>
        <v>0.09</v>
      </c>
      <c r="AJ30" s="52">
        <f>SUM(AJ31,AJ33)</f>
        <v>170.4</v>
      </c>
      <c r="AK30" s="22">
        <f t="shared" ref="AK30" si="53">SUM(AK31,AK33)</f>
        <v>151.1448</v>
      </c>
      <c r="AL30" s="63">
        <f t="shared" ref="AL30" si="54">AK30/AJ30</f>
        <v>0.88700000000000001</v>
      </c>
      <c r="AM30" s="52">
        <f>SUM(AM31,AM33)</f>
        <v>167.9</v>
      </c>
      <c r="AN30" s="22">
        <f t="shared" ref="AN30" si="55">SUM(AN31,AN33)</f>
        <v>113.83620000000002</v>
      </c>
      <c r="AO30" s="63">
        <f t="shared" ref="AO30" si="56">AN30/AM30</f>
        <v>0.67800000000000005</v>
      </c>
      <c r="AP30" s="52">
        <f>SUM(AP31,AP33)</f>
        <v>156.30000000000001</v>
      </c>
      <c r="AQ30" s="22">
        <f t="shared" ref="AQ30" si="57">SUM(AQ31,AQ33)</f>
        <v>112.536</v>
      </c>
      <c r="AR30" s="63">
        <f t="shared" ref="AR30" si="58">AQ30/AP30</f>
        <v>0.72</v>
      </c>
      <c r="AS30" s="52">
        <f>SUM(AS31,AS33)</f>
        <v>170.4</v>
      </c>
      <c r="AT30" s="22">
        <f t="shared" ref="AT30" si="59">SUM(AT31,AT33)</f>
        <v>0</v>
      </c>
      <c r="AU30" s="63">
        <f t="shared" si="17"/>
        <v>0</v>
      </c>
      <c r="AV30" s="52">
        <f>SUM(AV31,AV33)</f>
        <v>67.2</v>
      </c>
      <c r="AW30" s="22">
        <f t="shared" ref="AW30" si="60">SUM(AW31,AW33)</f>
        <v>185.94239999999996</v>
      </c>
      <c r="AX30" s="63">
        <f t="shared" ref="AX30" si="61">AW30/AV30</f>
        <v>2.7669999999999995</v>
      </c>
      <c r="AY30" s="52">
        <f>SUM(AY31,AY33)</f>
        <v>164.70000000000002</v>
      </c>
      <c r="AZ30" s="22">
        <f t="shared" ref="AZ30" si="62">SUM(AZ31,AZ33)</f>
        <v>41227.704000000005</v>
      </c>
      <c r="BA30" s="53">
        <f t="shared" ref="BA30" si="63">AZ30/AY30</f>
        <v>250.32</v>
      </c>
    </row>
    <row r="31" spans="1:53" x14ac:dyDescent="0.25">
      <c r="A31" s="5" t="s">
        <v>86</v>
      </c>
      <c r="B31" s="31" t="s">
        <v>87</v>
      </c>
      <c r="C31" s="40">
        <v>10</v>
      </c>
      <c r="D31" s="2">
        <v>15</v>
      </c>
      <c r="E31" s="78">
        <f t="shared" si="33"/>
        <v>1.5</v>
      </c>
      <c r="F31" s="46">
        <v>10</v>
      </c>
      <c r="G31" s="23">
        <f>H31*F31</f>
        <v>0.6</v>
      </c>
      <c r="H31" s="61">
        <v>0.06</v>
      </c>
      <c r="I31" s="46">
        <v>13.5</v>
      </c>
      <c r="J31" s="23">
        <f>K31*I31</f>
        <v>36.314999999999998</v>
      </c>
      <c r="K31" s="61">
        <v>2.69</v>
      </c>
      <c r="L31" s="46">
        <v>2.7</v>
      </c>
      <c r="M31" s="23">
        <f>N31*L31</f>
        <v>4.2984000000000009</v>
      </c>
      <c r="N31" s="61">
        <v>1.5920000000000001</v>
      </c>
      <c r="O31" s="46">
        <v>15.9</v>
      </c>
      <c r="P31" s="23">
        <v>15</v>
      </c>
      <c r="Q31" s="61">
        <f>P31/O31</f>
        <v>0.94339622641509435</v>
      </c>
      <c r="R31" s="46">
        <v>10</v>
      </c>
      <c r="S31" s="23">
        <v>2</v>
      </c>
      <c r="T31" s="61">
        <f t="shared" ref="T31:T37" si="64">S31/R31</f>
        <v>0.2</v>
      </c>
      <c r="U31" s="46">
        <v>15.9</v>
      </c>
      <c r="V31" s="23">
        <f>W31*U31</f>
        <v>77.067300000000003</v>
      </c>
      <c r="W31" s="61">
        <v>4.8470000000000004</v>
      </c>
      <c r="X31" s="46">
        <v>13.5</v>
      </c>
      <c r="Y31" s="23">
        <f>Z31*X31</f>
        <v>31.049999999999997</v>
      </c>
      <c r="Z31" s="61">
        <v>2.2999999999999998</v>
      </c>
      <c r="AA31" s="46">
        <v>15.9</v>
      </c>
      <c r="AB31" s="23">
        <v>0</v>
      </c>
      <c r="AC31" s="61">
        <v>0</v>
      </c>
      <c r="AD31" s="46">
        <v>15.9</v>
      </c>
      <c r="AE31" s="23">
        <f>AF31*AD31</f>
        <v>0.54060000000000008</v>
      </c>
      <c r="AF31" s="61">
        <v>3.4000000000000002E-2</v>
      </c>
      <c r="AG31" s="46">
        <v>10</v>
      </c>
      <c r="AH31" s="23">
        <f>AI31*AG31</f>
        <v>0.89999999999999991</v>
      </c>
      <c r="AI31" s="61">
        <v>0.09</v>
      </c>
      <c r="AJ31" s="46">
        <v>15.9</v>
      </c>
      <c r="AK31" s="23">
        <f>AL31*AJ31</f>
        <v>14.103300000000001</v>
      </c>
      <c r="AL31" s="61">
        <v>0.88700000000000001</v>
      </c>
      <c r="AM31" s="46">
        <v>15.9</v>
      </c>
      <c r="AN31" s="23">
        <f>AO31*AM31</f>
        <v>10.780200000000001</v>
      </c>
      <c r="AO31" s="61">
        <v>0.67800000000000005</v>
      </c>
      <c r="AP31" s="46">
        <v>15.9</v>
      </c>
      <c r="AQ31" s="23">
        <f>AR31*AP31</f>
        <v>11.448</v>
      </c>
      <c r="AR31" s="61">
        <v>0.72</v>
      </c>
      <c r="AS31" s="46">
        <v>15.9</v>
      </c>
      <c r="AT31" s="23">
        <v>0</v>
      </c>
      <c r="AU31" s="61">
        <f>AT31/AS31</f>
        <v>0</v>
      </c>
      <c r="AV31" s="46">
        <v>15.9</v>
      </c>
      <c r="AW31" s="23">
        <f>AX31*AV31</f>
        <v>43.9953</v>
      </c>
      <c r="AX31" s="61">
        <v>2.7669999999999999</v>
      </c>
      <c r="AY31" s="46">
        <v>15.9</v>
      </c>
      <c r="AZ31" s="23">
        <f>BA31*AY31</f>
        <v>3980.0880000000002</v>
      </c>
      <c r="BA31" s="49">
        <v>250.32</v>
      </c>
    </row>
    <row r="32" spans="1:53" x14ac:dyDescent="0.25">
      <c r="A32" s="5" t="s">
        <v>88</v>
      </c>
      <c r="B32" s="31" t="s">
        <v>89</v>
      </c>
      <c r="C32" s="40">
        <v>1E-3</v>
      </c>
      <c r="D32" s="2">
        <v>0</v>
      </c>
      <c r="E32" s="78">
        <f t="shared" si="33"/>
        <v>0</v>
      </c>
      <c r="F32" s="46">
        <v>2.1</v>
      </c>
      <c r="G32" s="23">
        <f t="shared" ref="G32:G33" si="65">H32*F32</f>
        <v>0.126</v>
      </c>
      <c r="H32" s="61">
        <v>0.06</v>
      </c>
      <c r="I32" s="46">
        <v>4.2</v>
      </c>
      <c r="J32" s="23">
        <f>K32*I32</f>
        <v>11.298</v>
      </c>
      <c r="K32" s="61">
        <v>2.69</v>
      </c>
      <c r="L32" s="46">
        <v>0.5</v>
      </c>
      <c r="M32" s="23">
        <f>N32*L32</f>
        <v>0.79600000000000004</v>
      </c>
      <c r="N32" s="61">
        <v>1.5920000000000001</v>
      </c>
      <c r="O32" s="46">
        <v>5.7</v>
      </c>
      <c r="P32" s="23">
        <v>1</v>
      </c>
      <c r="Q32" s="61">
        <f>P32/O32</f>
        <v>0.17543859649122806</v>
      </c>
      <c r="R32" s="46">
        <v>1E-3</v>
      </c>
      <c r="S32" s="23">
        <v>0</v>
      </c>
      <c r="T32" s="61">
        <f t="shared" si="64"/>
        <v>0</v>
      </c>
      <c r="U32" s="46">
        <v>3.1</v>
      </c>
      <c r="V32" s="23">
        <f>W32*U32</f>
        <v>15.025700000000002</v>
      </c>
      <c r="W32" s="61">
        <v>4.8470000000000004</v>
      </c>
      <c r="X32" s="46">
        <v>4.2</v>
      </c>
      <c r="Y32" s="23">
        <f>Z32*X32</f>
        <v>9.66</v>
      </c>
      <c r="Z32" s="61">
        <v>2.2999999999999998</v>
      </c>
      <c r="AA32" s="46">
        <v>5.7</v>
      </c>
      <c r="AB32" s="23">
        <v>0</v>
      </c>
      <c r="AC32" s="61">
        <v>0</v>
      </c>
      <c r="AD32" s="46">
        <v>5.7</v>
      </c>
      <c r="AE32" s="23">
        <f>AF32*AD32</f>
        <v>0.19380000000000003</v>
      </c>
      <c r="AF32" s="61">
        <v>3.4000000000000002E-2</v>
      </c>
      <c r="AG32" s="46">
        <v>0.01</v>
      </c>
      <c r="AH32" s="23">
        <f>AI32*AG32</f>
        <v>8.9999999999999998E-4</v>
      </c>
      <c r="AI32" s="61">
        <v>0.09</v>
      </c>
      <c r="AJ32" s="46">
        <v>1E-4</v>
      </c>
      <c r="AK32" s="23">
        <f>AL32*AJ32</f>
        <v>8.8700000000000001E-5</v>
      </c>
      <c r="AL32" s="61">
        <v>0.88700000000000001</v>
      </c>
      <c r="AM32" s="46">
        <v>2.5</v>
      </c>
      <c r="AN32" s="23">
        <f>AO32*AM32</f>
        <v>1.6950000000000001</v>
      </c>
      <c r="AO32" s="61">
        <v>0.67800000000000005</v>
      </c>
      <c r="AP32" s="46">
        <v>3.2</v>
      </c>
      <c r="AQ32" s="23">
        <f>AR32*AP32</f>
        <v>2.3039999999999998</v>
      </c>
      <c r="AR32" s="61">
        <v>0.72</v>
      </c>
      <c r="AS32" s="46">
        <v>1E-4</v>
      </c>
      <c r="AT32" s="23">
        <v>0</v>
      </c>
      <c r="AU32" s="61">
        <f>AT32/AS32</f>
        <v>0</v>
      </c>
      <c r="AV32" s="46">
        <v>0.01</v>
      </c>
      <c r="AW32" s="23">
        <f>AX32*AV32</f>
        <v>2.767E-2</v>
      </c>
      <c r="AX32" s="61">
        <v>2.7669999999999999</v>
      </c>
      <c r="AY32" s="46">
        <v>5.7</v>
      </c>
      <c r="AZ32" s="23">
        <f>BA32*AY32</f>
        <v>1426.8240000000001</v>
      </c>
      <c r="BA32" s="49">
        <v>250.32</v>
      </c>
    </row>
    <row r="33" spans="1:53" x14ac:dyDescent="0.25">
      <c r="A33" s="5" t="s">
        <v>604</v>
      </c>
      <c r="B33" s="31" t="s">
        <v>603</v>
      </c>
      <c r="C33" s="40">
        <v>15</v>
      </c>
      <c r="D33" s="2">
        <v>20</v>
      </c>
      <c r="E33" s="78">
        <f t="shared" si="33"/>
        <v>1.3333333333333333</v>
      </c>
      <c r="F33" s="46">
        <v>15</v>
      </c>
      <c r="G33" s="23">
        <f t="shared" si="65"/>
        <v>0.89999999999999991</v>
      </c>
      <c r="H33" s="61">
        <v>0.06</v>
      </c>
      <c r="I33" s="46">
        <v>92.2</v>
      </c>
      <c r="J33" s="23">
        <f>K33*I33</f>
        <v>142.91</v>
      </c>
      <c r="K33" s="61">
        <v>1.55</v>
      </c>
      <c r="L33" s="46">
        <v>58.4</v>
      </c>
      <c r="M33" s="23">
        <f>N33*L33</f>
        <v>88.94319999999999</v>
      </c>
      <c r="N33" s="61">
        <v>1.5229999999999999</v>
      </c>
      <c r="O33" s="46">
        <v>148.80000000000001</v>
      </c>
      <c r="P33" s="23">
        <v>97</v>
      </c>
      <c r="Q33" s="61">
        <f t="shared" si="40"/>
        <v>0.6518817204301075</v>
      </c>
      <c r="R33" s="46">
        <v>22</v>
      </c>
      <c r="S33" s="23">
        <v>3</v>
      </c>
      <c r="T33" s="61">
        <f t="shared" si="64"/>
        <v>0.13636363636363635</v>
      </c>
      <c r="U33" s="46">
        <v>148.80000000000001</v>
      </c>
      <c r="V33" s="23">
        <f>W33*U33</f>
        <v>721.23360000000014</v>
      </c>
      <c r="W33" s="61">
        <v>4.8470000000000004</v>
      </c>
      <c r="X33" s="46">
        <v>92.2</v>
      </c>
      <c r="Y33" s="23">
        <f>Z33*X33</f>
        <v>212.06</v>
      </c>
      <c r="Z33" s="61">
        <v>2.2999999999999998</v>
      </c>
      <c r="AA33" s="46">
        <v>148.80000000000001</v>
      </c>
      <c r="AB33" s="23">
        <v>0</v>
      </c>
      <c r="AC33" s="61">
        <v>0</v>
      </c>
      <c r="AD33" s="46">
        <v>148.80000000000001</v>
      </c>
      <c r="AE33" s="23">
        <f>AF33*AD33</f>
        <v>5.0592000000000006</v>
      </c>
      <c r="AF33" s="61">
        <v>3.4000000000000002E-2</v>
      </c>
      <c r="AG33" s="46">
        <v>22</v>
      </c>
      <c r="AH33" s="23">
        <f>AI33*AG33</f>
        <v>1.98</v>
      </c>
      <c r="AI33" s="61">
        <v>0.09</v>
      </c>
      <c r="AJ33" s="46">
        <v>154.5</v>
      </c>
      <c r="AK33" s="23">
        <f>AL33*AJ33</f>
        <v>137.04150000000001</v>
      </c>
      <c r="AL33" s="61">
        <v>0.88700000000000001</v>
      </c>
      <c r="AM33" s="46">
        <v>152</v>
      </c>
      <c r="AN33" s="23">
        <f>AO33*AM33</f>
        <v>103.05600000000001</v>
      </c>
      <c r="AO33" s="61">
        <v>0.67800000000000005</v>
      </c>
      <c r="AP33" s="46">
        <v>140.4</v>
      </c>
      <c r="AQ33" s="23">
        <f>AR33*AP33</f>
        <v>101.08799999999999</v>
      </c>
      <c r="AR33" s="61">
        <v>0.72</v>
      </c>
      <c r="AS33" s="46">
        <v>154.5</v>
      </c>
      <c r="AT33" s="23">
        <v>0</v>
      </c>
      <c r="AU33" s="61">
        <f t="shared" ref="AU33" si="66">AT33/AS33</f>
        <v>0</v>
      </c>
      <c r="AV33" s="46">
        <v>51.3</v>
      </c>
      <c r="AW33" s="23">
        <f>AX33*AV33</f>
        <v>141.94709999999998</v>
      </c>
      <c r="AX33" s="61">
        <v>2.7669999999999999</v>
      </c>
      <c r="AY33" s="46">
        <v>148.80000000000001</v>
      </c>
      <c r="AZ33" s="23">
        <f>BA33*AY33</f>
        <v>37247.616000000002</v>
      </c>
      <c r="BA33" s="49">
        <v>250.32</v>
      </c>
    </row>
    <row r="34" spans="1:53" s="13" customFormat="1" x14ac:dyDescent="0.25">
      <c r="A34" s="11" t="s">
        <v>12</v>
      </c>
      <c r="B34" s="30" t="s">
        <v>1</v>
      </c>
      <c r="C34" s="43">
        <f>SUM(C35:C76,C78)</f>
        <v>80.699999999999989</v>
      </c>
      <c r="D34" s="16">
        <f>SUM(D35:D76,D78)</f>
        <v>71</v>
      </c>
      <c r="E34" s="77">
        <f>D34/C34</f>
        <v>0.87980173482032231</v>
      </c>
      <c r="F34" s="47">
        <f>SUM(F35:F76,F78)</f>
        <v>1518.3999999999996</v>
      </c>
      <c r="G34" s="24">
        <f>SUM(G35:G76,G78)</f>
        <v>199.89500000000001</v>
      </c>
      <c r="H34" s="60">
        <f>G34/F34</f>
        <v>0.13164844573234988</v>
      </c>
      <c r="I34" s="47">
        <f>SUM(I35:I76,I78)</f>
        <v>617.49999999999989</v>
      </c>
      <c r="J34" s="24">
        <f>SUM(J35:J76,J78)</f>
        <v>630.43100000000004</v>
      </c>
      <c r="K34" s="60">
        <f>J34/I34</f>
        <v>1.0209408906882593</v>
      </c>
      <c r="L34" s="47">
        <f>SUM(L35:L76,L78)</f>
        <v>2263.1499999999996</v>
      </c>
      <c r="M34" s="24">
        <f>SUM(M35:M76,M78)</f>
        <v>6658.1872999999987</v>
      </c>
      <c r="N34" s="60">
        <f>M34/L34</f>
        <v>2.9419999999999997</v>
      </c>
      <c r="O34" s="47">
        <f>SUM(O35:O76,O78)</f>
        <v>2684.7</v>
      </c>
      <c r="P34" s="24">
        <f>SUM(P35:P76,P78)</f>
        <v>2641</v>
      </c>
      <c r="Q34" s="60">
        <f>P34/O34</f>
        <v>0.98372257607926405</v>
      </c>
      <c r="R34" s="47">
        <f>SUM(R35:R76,R78)</f>
        <v>6718</v>
      </c>
      <c r="S34" s="24">
        <f>SUM(S35:S76,S78)</f>
        <v>533</v>
      </c>
      <c r="T34" s="60">
        <f>S34/R34</f>
        <v>7.933908901458768E-2</v>
      </c>
      <c r="U34" s="47">
        <f>SUM(U35:U76,U78)</f>
        <v>2684.7</v>
      </c>
      <c r="V34" s="24">
        <f>SUM(V35:V76,V78)</f>
        <v>44270.702999999994</v>
      </c>
      <c r="W34" s="60">
        <f>V34/U34</f>
        <v>16.489999999999998</v>
      </c>
      <c r="X34" s="47">
        <f>SUM(X35:X76,X78)</f>
        <v>617.49999999999989</v>
      </c>
      <c r="Y34" s="24">
        <f>SUM(Y35:Y76,Y78)</f>
        <v>1219.56</v>
      </c>
      <c r="Z34" s="60">
        <f>Y34/X34</f>
        <v>1.9749959514170043</v>
      </c>
      <c r="AA34" s="47">
        <f>SUM(AA35:AA76,AA78)</f>
        <v>2684.7</v>
      </c>
      <c r="AB34" s="24">
        <f>SUM(AB35:AB76,AB78)</f>
        <v>29.209000000000003</v>
      </c>
      <c r="AC34" s="60">
        <f>AB34/AA34</f>
        <v>1.0879800350132232E-2</v>
      </c>
      <c r="AD34" s="47">
        <f>SUM(AD35:AD76,AD78)</f>
        <v>2684.7</v>
      </c>
      <c r="AE34" s="24">
        <f>SUM(AE35:AE76,AE78)</f>
        <v>190.61369999999999</v>
      </c>
      <c r="AF34" s="60">
        <f>AE34/AD34</f>
        <v>7.1000000000000008E-2</v>
      </c>
      <c r="AG34" s="47">
        <f>SUM(AG35:AG76,AG78)</f>
        <v>6585</v>
      </c>
      <c r="AH34" s="24">
        <f>SUM(AH35:AH76,AH78)</f>
        <v>1224.81</v>
      </c>
      <c r="AI34" s="60">
        <f>AH34/AG34</f>
        <v>0.186</v>
      </c>
      <c r="AJ34" s="47">
        <f>SUM(AJ35:AJ76,AJ78)</f>
        <v>2684.7</v>
      </c>
      <c r="AK34" s="24">
        <f>SUM(AK35:AK76,AK78)</f>
        <v>657.75150000000008</v>
      </c>
      <c r="AL34" s="60">
        <f>AK34/AJ34</f>
        <v>0.24500000000000005</v>
      </c>
      <c r="AM34" s="47">
        <f>SUM(AM35:AM76,AM78)</f>
        <v>2684.7</v>
      </c>
      <c r="AN34" s="24">
        <f>SUM(AN35:AN76,AN78)</f>
        <v>3028.3415999999997</v>
      </c>
      <c r="AO34" s="60">
        <f>AN34/AM34</f>
        <v>1.1279999999999999</v>
      </c>
      <c r="AP34" s="47">
        <f>SUM(AP35:AP76,AP78)</f>
        <v>2684.7</v>
      </c>
      <c r="AQ34" s="24">
        <f>SUM(AQ35:AQ76,AQ78)</f>
        <v>1186.6374000000001</v>
      </c>
      <c r="AR34" s="60">
        <f>AQ34/AP34</f>
        <v>0.44200000000000006</v>
      </c>
      <c r="AS34" s="47">
        <f>SUM(AS35:AS76,AS78)</f>
        <v>2684.7</v>
      </c>
      <c r="AT34" s="24">
        <f>SUM(AT35:AT76,AT78)</f>
        <v>530</v>
      </c>
      <c r="AU34" s="60">
        <f>AT34/AS34</f>
        <v>0.19741498118970463</v>
      </c>
      <c r="AV34" s="47">
        <f>SUM(AV35:AV76,AV78)</f>
        <v>2646</v>
      </c>
      <c r="AW34" s="24">
        <f>SUM(AW35:AW76,AW78)</f>
        <v>14836.122000000001</v>
      </c>
      <c r="AX34" s="60">
        <f>AW34/AV34</f>
        <v>5.6070000000000002</v>
      </c>
      <c r="AY34" s="47">
        <f>SUM(AY35:AY76,AY78)</f>
        <v>2684.7</v>
      </c>
      <c r="AZ34" s="24">
        <f>SUM(AZ35:AZ76,AZ78)</f>
        <v>291096.65159999998</v>
      </c>
      <c r="BA34" s="48">
        <f>AZ34/AY34</f>
        <v>108.428</v>
      </c>
    </row>
    <row r="35" spans="1:53" x14ac:dyDescent="0.25">
      <c r="A35" s="3" t="s">
        <v>100</v>
      </c>
      <c r="B35" s="31" t="s">
        <v>92</v>
      </c>
      <c r="C35" s="39">
        <v>0</v>
      </c>
      <c r="D35" s="2">
        <v>0</v>
      </c>
      <c r="E35" s="78">
        <v>0</v>
      </c>
      <c r="F35" s="39">
        <v>41.6</v>
      </c>
      <c r="G35" s="23">
        <f>H35*F35</f>
        <v>5.4080000000000004</v>
      </c>
      <c r="H35" s="61">
        <v>0.13</v>
      </c>
      <c r="I35" s="39">
        <v>14.5</v>
      </c>
      <c r="J35" s="23">
        <f>K35*I35</f>
        <v>46.11</v>
      </c>
      <c r="K35" s="78">
        <v>3.18</v>
      </c>
      <c r="L35" s="39">
        <v>41.6</v>
      </c>
      <c r="M35" s="23">
        <f>N35*L35</f>
        <v>122.38720000000001</v>
      </c>
      <c r="N35" s="61">
        <v>2.9420000000000002</v>
      </c>
      <c r="O35" s="39">
        <v>57.4</v>
      </c>
      <c r="P35" s="2">
        <v>50</v>
      </c>
      <c r="Q35" s="61">
        <f>P35/O35</f>
        <v>0.87108013937282236</v>
      </c>
      <c r="R35" s="39">
        <v>126</v>
      </c>
      <c r="S35" s="2">
        <v>21</v>
      </c>
      <c r="T35" s="61">
        <f t="shared" si="64"/>
        <v>0.16666666666666666</v>
      </c>
      <c r="U35" s="39">
        <v>57.4</v>
      </c>
      <c r="V35" s="23">
        <f>W35*U35</f>
        <v>946.52599999999984</v>
      </c>
      <c r="W35" s="61">
        <v>16.489999999999998</v>
      </c>
      <c r="X35" s="39">
        <v>14.5</v>
      </c>
      <c r="Y35" s="23">
        <f>Z35*X35</f>
        <v>29</v>
      </c>
      <c r="Z35" s="61">
        <v>2</v>
      </c>
      <c r="AA35" s="39">
        <v>57.4</v>
      </c>
      <c r="AB35" s="23">
        <f>AC35*AA35</f>
        <v>1.1479999999999999</v>
      </c>
      <c r="AC35" s="61">
        <v>0.02</v>
      </c>
      <c r="AD35" s="39">
        <v>57.4</v>
      </c>
      <c r="AE35" s="23">
        <f>AF35*AD35</f>
        <v>4.0753999999999992</v>
      </c>
      <c r="AF35" s="61">
        <v>7.0999999999999994E-2</v>
      </c>
      <c r="AG35" s="39">
        <v>126</v>
      </c>
      <c r="AH35" s="23">
        <f>AI35*AG35</f>
        <v>23.436</v>
      </c>
      <c r="AI35" s="61">
        <v>0.186</v>
      </c>
      <c r="AJ35" s="39">
        <v>57.4</v>
      </c>
      <c r="AK35" s="23">
        <f>AL35*AJ35</f>
        <v>14.062999999999999</v>
      </c>
      <c r="AL35" s="61">
        <v>0.245</v>
      </c>
      <c r="AM35" s="39">
        <v>57.4</v>
      </c>
      <c r="AN35" s="23">
        <f>AO35*AM35</f>
        <v>64.747199999999992</v>
      </c>
      <c r="AO35" s="61">
        <v>1.1279999999999999</v>
      </c>
      <c r="AP35" s="39">
        <v>57.4</v>
      </c>
      <c r="AQ35" s="23">
        <f>AR35*AP35</f>
        <v>25.370799999999999</v>
      </c>
      <c r="AR35" s="61">
        <v>0.442</v>
      </c>
      <c r="AS35" s="39">
        <v>57.4</v>
      </c>
      <c r="AT35" s="2">
        <v>35</v>
      </c>
      <c r="AU35" s="61">
        <f>AT35/AS35</f>
        <v>0.6097560975609756</v>
      </c>
      <c r="AV35" s="39">
        <v>57.4</v>
      </c>
      <c r="AW35" s="23">
        <f>AX35*AV35</f>
        <v>321.84179999999998</v>
      </c>
      <c r="AX35" s="61">
        <v>5.6070000000000002</v>
      </c>
      <c r="AY35" s="39">
        <v>57.4</v>
      </c>
      <c r="AZ35" s="23">
        <f>BA35*AY35</f>
        <v>6223.7671999999993</v>
      </c>
      <c r="BA35" s="49">
        <v>108.428</v>
      </c>
    </row>
    <row r="36" spans="1:53" x14ac:dyDescent="0.25">
      <c r="A36" s="3" t="s">
        <v>101</v>
      </c>
      <c r="B36" s="31" t="s">
        <v>93</v>
      </c>
      <c r="C36" s="39">
        <v>19.899999999999999</v>
      </c>
      <c r="D36" s="2">
        <v>25</v>
      </c>
      <c r="E36" s="78">
        <f>D36/C36</f>
        <v>1.256281407035176</v>
      </c>
      <c r="F36" s="39">
        <v>19.5</v>
      </c>
      <c r="G36" s="23">
        <f t="shared" ref="G36:G75" si="67">H36*F36</f>
        <v>2.5350000000000001</v>
      </c>
      <c r="H36" s="61">
        <v>0.13</v>
      </c>
      <c r="I36" s="39">
        <v>1.4</v>
      </c>
      <c r="J36" s="23">
        <f t="shared" ref="J36:J75" si="68">K36*I36</f>
        <v>4.452</v>
      </c>
      <c r="K36" s="78">
        <v>3.18</v>
      </c>
      <c r="L36" s="39">
        <v>31.1</v>
      </c>
      <c r="M36" s="23">
        <f t="shared" ref="M36:M37" si="69">N36*L36</f>
        <v>91.496200000000016</v>
      </c>
      <c r="N36" s="61">
        <v>2.9420000000000002</v>
      </c>
      <c r="O36" s="39">
        <v>34.1</v>
      </c>
      <c r="P36" s="2">
        <v>40</v>
      </c>
      <c r="Q36" s="61">
        <f>P36/O36</f>
        <v>1.1730205278592374</v>
      </c>
      <c r="R36" s="39">
        <v>136</v>
      </c>
      <c r="S36" s="2">
        <v>22</v>
      </c>
      <c r="T36" s="61">
        <f t="shared" si="64"/>
        <v>0.16176470588235295</v>
      </c>
      <c r="U36" s="39">
        <v>34.1</v>
      </c>
      <c r="V36" s="23">
        <f t="shared" ref="V36:V75" si="70">W36*U36</f>
        <v>562.30899999999997</v>
      </c>
      <c r="W36" s="61">
        <v>16.489999999999998</v>
      </c>
      <c r="X36" s="39">
        <v>1.4</v>
      </c>
      <c r="Y36" s="23">
        <f t="shared" ref="Y36:Y75" si="71">Z36*X36</f>
        <v>2.8</v>
      </c>
      <c r="Z36" s="61">
        <v>2</v>
      </c>
      <c r="AA36" s="39">
        <v>34.1</v>
      </c>
      <c r="AB36" s="23">
        <f t="shared" ref="AB36:AB75" si="72">AC36*AA36</f>
        <v>0.68200000000000005</v>
      </c>
      <c r="AC36" s="61">
        <v>0.02</v>
      </c>
      <c r="AD36" s="39">
        <v>34.1</v>
      </c>
      <c r="AE36" s="23">
        <f t="shared" ref="AE36:AE75" si="73">AF36*AD36</f>
        <v>2.4211</v>
      </c>
      <c r="AF36" s="61">
        <v>7.0999999999999994E-2</v>
      </c>
      <c r="AG36" s="39">
        <v>136</v>
      </c>
      <c r="AH36" s="23">
        <f t="shared" ref="AH36:AH75" si="74">AI36*AG36</f>
        <v>25.295999999999999</v>
      </c>
      <c r="AI36" s="61">
        <v>0.186</v>
      </c>
      <c r="AJ36" s="39">
        <v>34.1</v>
      </c>
      <c r="AK36" s="23">
        <f t="shared" ref="AK36:AK75" si="75">AL36*AJ36</f>
        <v>8.3544999999999998</v>
      </c>
      <c r="AL36" s="61">
        <v>0.245</v>
      </c>
      <c r="AM36" s="39">
        <v>34.1</v>
      </c>
      <c r="AN36" s="23">
        <f t="shared" ref="AN36:AN75" si="76">AO36*AM36</f>
        <v>38.464799999999997</v>
      </c>
      <c r="AO36" s="61">
        <v>1.1279999999999999</v>
      </c>
      <c r="AP36" s="39">
        <v>34.1</v>
      </c>
      <c r="AQ36" s="23">
        <f t="shared" ref="AQ36:AQ75" si="77">AR36*AP36</f>
        <v>15.0722</v>
      </c>
      <c r="AR36" s="61">
        <v>0.442</v>
      </c>
      <c r="AS36" s="39">
        <v>34.1</v>
      </c>
      <c r="AT36" s="2">
        <v>50</v>
      </c>
      <c r="AU36" s="61">
        <f>AT36/AS36</f>
        <v>1.466275659824047</v>
      </c>
      <c r="AV36" s="39">
        <v>34.1</v>
      </c>
      <c r="AW36" s="23">
        <f t="shared" ref="AW36:AW75" si="78">AX36*AV36</f>
        <v>191.1987</v>
      </c>
      <c r="AX36" s="61">
        <v>5.6070000000000002</v>
      </c>
      <c r="AY36" s="39">
        <v>34.1</v>
      </c>
      <c r="AZ36" s="23">
        <f t="shared" ref="AZ36:AZ75" si="79">BA36*AY36</f>
        <v>3697.3948</v>
      </c>
      <c r="BA36" s="49">
        <v>108.428</v>
      </c>
    </row>
    <row r="37" spans="1:53" x14ac:dyDescent="0.25">
      <c r="A37" s="3" t="s">
        <v>102</v>
      </c>
      <c r="B37" s="31" t="s">
        <v>94</v>
      </c>
      <c r="C37" s="39">
        <v>0.4</v>
      </c>
      <c r="D37" s="2">
        <v>1</v>
      </c>
      <c r="E37" s="78">
        <f>D37/C37</f>
        <v>2.5</v>
      </c>
      <c r="F37" s="39">
        <v>15.8</v>
      </c>
      <c r="G37" s="23">
        <f t="shared" si="67"/>
        <v>2.0540000000000003</v>
      </c>
      <c r="H37" s="61">
        <v>0.13</v>
      </c>
      <c r="I37" s="39">
        <v>33.1</v>
      </c>
      <c r="J37" s="23">
        <f t="shared" si="68"/>
        <v>19.86</v>
      </c>
      <c r="K37" s="78">
        <v>0.6</v>
      </c>
      <c r="L37" s="39">
        <v>87.7</v>
      </c>
      <c r="M37" s="23">
        <f t="shared" si="69"/>
        <v>258.01340000000005</v>
      </c>
      <c r="N37" s="61">
        <v>2.9420000000000002</v>
      </c>
      <c r="O37" s="39">
        <v>54.5</v>
      </c>
      <c r="P37" s="2">
        <v>88</v>
      </c>
      <c r="Q37" s="61">
        <f>P37/O37</f>
        <v>1.6146788990825689</v>
      </c>
      <c r="R37" s="39">
        <v>140</v>
      </c>
      <c r="S37" s="2">
        <v>4</v>
      </c>
      <c r="T37" s="61">
        <f t="shared" si="64"/>
        <v>2.8571428571428571E-2</v>
      </c>
      <c r="U37" s="39">
        <v>54.5</v>
      </c>
      <c r="V37" s="23">
        <f t="shared" si="70"/>
        <v>898.70499999999993</v>
      </c>
      <c r="W37" s="61">
        <v>16.489999999999998</v>
      </c>
      <c r="X37" s="39">
        <v>33.1</v>
      </c>
      <c r="Y37" s="23">
        <f t="shared" si="71"/>
        <v>66.2</v>
      </c>
      <c r="Z37" s="61">
        <v>2</v>
      </c>
      <c r="AA37" s="39">
        <v>54.5</v>
      </c>
      <c r="AB37" s="23">
        <f t="shared" si="72"/>
        <v>1.0900000000000001</v>
      </c>
      <c r="AC37" s="61">
        <v>0.02</v>
      </c>
      <c r="AD37" s="39">
        <v>54.5</v>
      </c>
      <c r="AE37" s="23">
        <f t="shared" si="73"/>
        <v>3.8694999999999995</v>
      </c>
      <c r="AF37" s="61">
        <v>7.0999999999999994E-2</v>
      </c>
      <c r="AG37" s="39">
        <v>140</v>
      </c>
      <c r="AH37" s="23">
        <f t="shared" si="74"/>
        <v>26.04</v>
      </c>
      <c r="AI37" s="61">
        <v>0.186</v>
      </c>
      <c r="AJ37" s="39">
        <v>54.5</v>
      </c>
      <c r="AK37" s="23">
        <f t="shared" si="75"/>
        <v>13.352499999999999</v>
      </c>
      <c r="AL37" s="61">
        <v>0.245</v>
      </c>
      <c r="AM37" s="39">
        <v>54.5</v>
      </c>
      <c r="AN37" s="23">
        <f t="shared" si="76"/>
        <v>61.475999999999992</v>
      </c>
      <c r="AO37" s="61">
        <v>1.1279999999999999</v>
      </c>
      <c r="AP37" s="39">
        <v>54.5</v>
      </c>
      <c r="AQ37" s="23">
        <f t="shared" si="77"/>
        <v>24.088999999999999</v>
      </c>
      <c r="AR37" s="61">
        <v>0.442</v>
      </c>
      <c r="AS37" s="39">
        <v>54.5</v>
      </c>
      <c r="AT37" s="2">
        <v>150</v>
      </c>
      <c r="AU37" s="61">
        <f>AT37/AS37</f>
        <v>2.7522935779816513</v>
      </c>
      <c r="AV37" s="39">
        <v>15.8</v>
      </c>
      <c r="AW37" s="23">
        <f>AX37*AV37</f>
        <v>88.590600000000009</v>
      </c>
      <c r="AX37" s="61">
        <v>5.6070000000000002</v>
      </c>
      <c r="AY37" s="39">
        <v>54.5</v>
      </c>
      <c r="AZ37" s="23">
        <f t="shared" si="79"/>
        <v>5909.326</v>
      </c>
      <c r="BA37" s="49">
        <v>108.428</v>
      </c>
    </row>
    <row r="38" spans="1:53" x14ac:dyDescent="0.25">
      <c r="A38" s="3" t="s">
        <v>103</v>
      </c>
      <c r="B38" s="31" t="s">
        <v>95</v>
      </c>
      <c r="C38" s="39">
        <v>0</v>
      </c>
      <c r="D38" s="2">
        <v>0</v>
      </c>
      <c r="E38" s="78">
        <v>0</v>
      </c>
      <c r="F38" s="39">
        <v>62.4</v>
      </c>
      <c r="G38" s="23">
        <f t="shared" si="67"/>
        <v>8.1120000000000001</v>
      </c>
      <c r="H38" s="61">
        <v>0.13</v>
      </c>
      <c r="I38" s="39">
        <v>9</v>
      </c>
      <c r="J38" s="23">
        <f t="shared" si="68"/>
        <v>0</v>
      </c>
      <c r="K38" s="78">
        <v>0</v>
      </c>
      <c r="L38" s="39">
        <v>89.3</v>
      </c>
      <c r="M38" s="23">
        <f>N38*L38</f>
        <v>262.72059999999999</v>
      </c>
      <c r="N38" s="61">
        <v>2.9420000000000002</v>
      </c>
      <c r="O38" s="39">
        <v>90.2</v>
      </c>
      <c r="P38" s="2">
        <v>60</v>
      </c>
      <c r="Q38" s="61">
        <f t="shared" ref="Q38:Q51" si="80">P38/O38</f>
        <v>0.66518847006651882</v>
      </c>
      <c r="R38" s="39">
        <v>339</v>
      </c>
      <c r="S38" s="2">
        <v>4</v>
      </c>
      <c r="T38" s="61">
        <f t="shared" ref="T38:T51" si="81">S38/R38</f>
        <v>1.1799410029498525E-2</v>
      </c>
      <c r="U38" s="39">
        <v>90.2</v>
      </c>
      <c r="V38" s="23">
        <f t="shared" si="70"/>
        <v>1487.3979999999999</v>
      </c>
      <c r="W38" s="61">
        <v>16.489999999999998</v>
      </c>
      <c r="X38" s="39">
        <v>9</v>
      </c>
      <c r="Y38" s="23">
        <f t="shared" si="71"/>
        <v>18</v>
      </c>
      <c r="Z38" s="61">
        <v>2</v>
      </c>
      <c r="AA38" s="39">
        <v>90.2</v>
      </c>
      <c r="AB38" s="23">
        <f t="shared" si="72"/>
        <v>1.804</v>
      </c>
      <c r="AC38" s="61">
        <v>0.02</v>
      </c>
      <c r="AD38" s="39">
        <v>90.2</v>
      </c>
      <c r="AE38" s="23">
        <f t="shared" si="73"/>
        <v>6.4041999999999994</v>
      </c>
      <c r="AF38" s="61">
        <v>7.0999999999999994E-2</v>
      </c>
      <c r="AG38" s="39">
        <v>339</v>
      </c>
      <c r="AH38" s="23">
        <f t="shared" si="74"/>
        <v>63.054000000000002</v>
      </c>
      <c r="AI38" s="61">
        <v>0.186</v>
      </c>
      <c r="AJ38" s="39">
        <v>90.2</v>
      </c>
      <c r="AK38" s="23">
        <f t="shared" si="75"/>
        <v>22.099</v>
      </c>
      <c r="AL38" s="61">
        <v>0.245</v>
      </c>
      <c r="AM38" s="39">
        <v>90.2</v>
      </c>
      <c r="AN38" s="23">
        <f t="shared" si="76"/>
        <v>101.7456</v>
      </c>
      <c r="AO38" s="61">
        <v>1.1279999999999999</v>
      </c>
      <c r="AP38" s="39">
        <v>90.2</v>
      </c>
      <c r="AQ38" s="23">
        <f t="shared" si="77"/>
        <v>39.868400000000001</v>
      </c>
      <c r="AR38" s="61">
        <v>0.442</v>
      </c>
      <c r="AS38" s="39">
        <v>90.2</v>
      </c>
      <c r="AT38" s="2">
        <v>75</v>
      </c>
      <c r="AU38" s="61">
        <f t="shared" ref="AU38:AU51" si="82">AT38/AS38</f>
        <v>0.8314855875831485</v>
      </c>
      <c r="AV38" s="39">
        <v>90.2</v>
      </c>
      <c r="AW38" s="23">
        <f t="shared" si="78"/>
        <v>505.75140000000005</v>
      </c>
      <c r="AX38" s="61">
        <v>5.6070000000000002</v>
      </c>
      <c r="AY38" s="39">
        <v>90.2</v>
      </c>
      <c r="AZ38" s="23">
        <f t="shared" si="79"/>
        <v>9780.2055999999993</v>
      </c>
      <c r="BA38" s="49">
        <v>108.428</v>
      </c>
    </row>
    <row r="39" spans="1:53" x14ac:dyDescent="0.25">
      <c r="A39" s="3" t="s">
        <v>104</v>
      </c>
      <c r="B39" s="31" t="s">
        <v>96</v>
      </c>
      <c r="C39" s="39">
        <v>0</v>
      </c>
      <c r="D39" s="2">
        <v>0</v>
      </c>
      <c r="E39" s="78">
        <v>0</v>
      </c>
      <c r="F39" s="39">
        <v>26.4</v>
      </c>
      <c r="G39" s="23">
        <f t="shared" si="67"/>
        <v>3.4319999999999999</v>
      </c>
      <c r="H39" s="61">
        <v>0.13</v>
      </c>
      <c r="I39" s="39">
        <v>0</v>
      </c>
      <c r="J39" s="23">
        <f t="shared" si="68"/>
        <v>0</v>
      </c>
      <c r="K39" s="78">
        <v>0</v>
      </c>
      <c r="L39" s="39">
        <v>44.7</v>
      </c>
      <c r="M39" s="23">
        <f t="shared" ref="M39:M75" si="83">N39*L39</f>
        <v>131.50740000000002</v>
      </c>
      <c r="N39" s="61">
        <v>2.9420000000000002</v>
      </c>
      <c r="O39" s="39">
        <v>44.7</v>
      </c>
      <c r="P39" s="2">
        <v>16</v>
      </c>
      <c r="Q39" s="61">
        <f t="shared" si="80"/>
        <v>0.35794183445190153</v>
      </c>
      <c r="R39" s="39">
        <v>60</v>
      </c>
      <c r="S39" s="2">
        <v>2</v>
      </c>
      <c r="T39" s="61">
        <f t="shared" si="81"/>
        <v>3.3333333333333333E-2</v>
      </c>
      <c r="U39" s="39">
        <v>44.7</v>
      </c>
      <c r="V39" s="23">
        <f t="shared" si="70"/>
        <v>737.10299999999995</v>
      </c>
      <c r="W39" s="61">
        <v>16.489999999999998</v>
      </c>
      <c r="X39" s="39">
        <v>0</v>
      </c>
      <c r="Y39" s="23">
        <f t="shared" si="71"/>
        <v>0</v>
      </c>
      <c r="Z39" s="61">
        <v>2</v>
      </c>
      <c r="AA39" s="39">
        <v>44.7</v>
      </c>
      <c r="AB39" s="23">
        <f t="shared" si="72"/>
        <v>0.44700000000000006</v>
      </c>
      <c r="AC39" s="61">
        <v>0.01</v>
      </c>
      <c r="AD39" s="39">
        <v>44.7</v>
      </c>
      <c r="AE39" s="23">
        <f t="shared" si="73"/>
        <v>3.1736999999999997</v>
      </c>
      <c r="AF39" s="61">
        <v>7.0999999999999994E-2</v>
      </c>
      <c r="AG39" s="39">
        <v>60</v>
      </c>
      <c r="AH39" s="23">
        <f t="shared" si="74"/>
        <v>11.16</v>
      </c>
      <c r="AI39" s="61">
        <v>0.186</v>
      </c>
      <c r="AJ39" s="39">
        <v>44.7</v>
      </c>
      <c r="AK39" s="23">
        <f t="shared" si="75"/>
        <v>10.951500000000001</v>
      </c>
      <c r="AL39" s="61">
        <v>0.245</v>
      </c>
      <c r="AM39" s="39">
        <v>44.7</v>
      </c>
      <c r="AN39" s="23">
        <f t="shared" si="76"/>
        <v>50.421599999999998</v>
      </c>
      <c r="AO39" s="61">
        <v>1.1279999999999999</v>
      </c>
      <c r="AP39" s="39">
        <v>44.7</v>
      </c>
      <c r="AQ39" s="23">
        <f t="shared" si="77"/>
        <v>19.757400000000001</v>
      </c>
      <c r="AR39" s="61">
        <v>0.442</v>
      </c>
      <c r="AS39" s="39">
        <v>44.7</v>
      </c>
      <c r="AT39" s="2">
        <v>30</v>
      </c>
      <c r="AU39" s="61">
        <f t="shared" si="82"/>
        <v>0.67114093959731536</v>
      </c>
      <c r="AV39" s="39">
        <v>44.7</v>
      </c>
      <c r="AW39" s="23">
        <f t="shared" si="78"/>
        <v>250.63290000000003</v>
      </c>
      <c r="AX39" s="61">
        <v>5.6070000000000002</v>
      </c>
      <c r="AY39" s="39">
        <v>44.7</v>
      </c>
      <c r="AZ39" s="23">
        <f t="shared" si="79"/>
        <v>4846.7316000000001</v>
      </c>
      <c r="BA39" s="49">
        <v>108.428</v>
      </c>
    </row>
    <row r="40" spans="1:53" x14ac:dyDescent="0.25">
      <c r="A40" s="3" t="s">
        <v>105</v>
      </c>
      <c r="B40" s="31" t="s">
        <v>97</v>
      </c>
      <c r="C40" s="39">
        <v>0</v>
      </c>
      <c r="D40" s="2">
        <v>0</v>
      </c>
      <c r="E40" s="78">
        <v>0</v>
      </c>
      <c r="F40" s="39">
        <v>12.3</v>
      </c>
      <c r="G40" s="23">
        <f t="shared" si="67"/>
        <v>1.5990000000000002</v>
      </c>
      <c r="H40" s="61">
        <v>0.13</v>
      </c>
      <c r="I40" s="39">
        <v>6.3</v>
      </c>
      <c r="J40" s="23">
        <f t="shared" si="68"/>
        <v>0</v>
      </c>
      <c r="K40" s="78">
        <v>0</v>
      </c>
      <c r="L40" s="39">
        <v>29.8</v>
      </c>
      <c r="M40" s="23">
        <f t="shared" si="83"/>
        <v>87.671600000000012</v>
      </c>
      <c r="N40" s="61">
        <v>2.9420000000000002</v>
      </c>
      <c r="O40" s="39">
        <v>30.5</v>
      </c>
      <c r="P40" s="2">
        <v>11</v>
      </c>
      <c r="Q40" s="61">
        <f t="shared" si="80"/>
        <v>0.36065573770491804</v>
      </c>
      <c r="R40" s="39">
        <v>20</v>
      </c>
      <c r="S40" s="2">
        <v>1</v>
      </c>
      <c r="T40" s="61">
        <f t="shared" si="81"/>
        <v>0.05</v>
      </c>
      <c r="U40" s="39">
        <v>30.5</v>
      </c>
      <c r="V40" s="23">
        <f t="shared" si="70"/>
        <v>502.94499999999994</v>
      </c>
      <c r="W40" s="61">
        <v>16.489999999999998</v>
      </c>
      <c r="X40" s="39">
        <v>6.3</v>
      </c>
      <c r="Y40" s="23">
        <f t="shared" si="71"/>
        <v>12.6</v>
      </c>
      <c r="Z40" s="61">
        <v>2</v>
      </c>
      <c r="AA40" s="39">
        <v>30.5</v>
      </c>
      <c r="AB40" s="23">
        <f t="shared" si="72"/>
        <v>0.30499999999999999</v>
      </c>
      <c r="AC40" s="61">
        <v>0.01</v>
      </c>
      <c r="AD40" s="39">
        <v>30.5</v>
      </c>
      <c r="AE40" s="23">
        <f t="shared" si="73"/>
        <v>2.1654999999999998</v>
      </c>
      <c r="AF40" s="61">
        <v>7.0999999999999994E-2</v>
      </c>
      <c r="AG40" s="39">
        <v>20</v>
      </c>
      <c r="AH40" s="23">
        <f t="shared" si="74"/>
        <v>3.7199999999999998</v>
      </c>
      <c r="AI40" s="61">
        <v>0.186</v>
      </c>
      <c r="AJ40" s="39">
        <v>30.5</v>
      </c>
      <c r="AK40" s="23">
        <f t="shared" si="75"/>
        <v>7.4725000000000001</v>
      </c>
      <c r="AL40" s="61">
        <v>0.245</v>
      </c>
      <c r="AM40" s="39">
        <v>30.5</v>
      </c>
      <c r="AN40" s="23">
        <f t="shared" si="76"/>
        <v>34.403999999999996</v>
      </c>
      <c r="AO40" s="61">
        <v>1.1279999999999999</v>
      </c>
      <c r="AP40" s="39">
        <v>30.5</v>
      </c>
      <c r="AQ40" s="23">
        <f t="shared" si="77"/>
        <v>13.481</v>
      </c>
      <c r="AR40" s="61">
        <v>0.442</v>
      </c>
      <c r="AS40" s="39">
        <v>30.5</v>
      </c>
      <c r="AT40" s="2">
        <v>25</v>
      </c>
      <c r="AU40" s="61">
        <f t="shared" si="82"/>
        <v>0.81967213114754101</v>
      </c>
      <c r="AV40" s="39">
        <v>30.5</v>
      </c>
      <c r="AW40" s="23">
        <f t="shared" si="78"/>
        <v>171.01349999999999</v>
      </c>
      <c r="AX40" s="61">
        <v>5.6070000000000002</v>
      </c>
      <c r="AY40" s="39">
        <v>30.5</v>
      </c>
      <c r="AZ40" s="23">
        <f t="shared" si="79"/>
        <v>3307.0540000000001</v>
      </c>
      <c r="BA40" s="49">
        <v>108.428</v>
      </c>
    </row>
    <row r="41" spans="1:53" x14ac:dyDescent="0.25">
      <c r="A41" s="3" t="s">
        <v>106</v>
      </c>
      <c r="B41" s="31" t="s">
        <v>141</v>
      </c>
      <c r="C41" s="39">
        <v>0</v>
      </c>
      <c r="D41" s="2">
        <v>0</v>
      </c>
      <c r="E41" s="78">
        <v>0</v>
      </c>
      <c r="F41" s="39">
        <v>21.4</v>
      </c>
      <c r="G41" s="23">
        <f t="shared" si="67"/>
        <v>2.782</v>
      </c>
      <c r="H41" s="61">
        <v>0.13</v>
      </c>
      <c r="I41" s="39">
        <v>9.8000000000000007</v>
      </c>
      <c r="J41" s="23">
        <f t="shared" si="68"/>
        <v>0</v>
      </c>
      <c r="K41" s="78">
        <v>0</v>
      </c>
      <c r="L41" s="39">
        <v>30.6</v>
      </c>
      <c r="M41" s="23">
        <f t="shared" si="83"/>
        <v>90.025200000000012</v>
      </c>
      <c r="N41" s="61">
        <v>2.9420000000000002</v>
      </c>
      <c r="O41" s="39">
        <v>31.4</v>
      </c>
      <c r="P41" s="2">
        <v>17</v>
      </c>
      <c r="Q41" s="61">
        <f t="shared" si="80"/>
        <v>0.54140127388535031</v>
      </c>
      <c r="R41" s="39">
        <v>87</v>
      </c>
      <c r="S41" s="2">
        <v>3</v>
      </c>
      <c r="T41" s="61">
        <f t="shared" si="81"/>
        <v>3.4482758620689655E-2</v>
      </c>
      <c r="U41" s="39">
        <v>31.4</v>
      </c>
      <c r="V41" s="23">
        <f t="shared" si="70"/>
        <v>517.78599999999994</v>
      </c>
      <c r="W41" s="61">
        <v>16.489999999999998</v>
      </c>
      <c r="X41" s="39">
        <v>9.8000000000000007</v>
      </c>
      <c r="Y41" s="23">
        <f t="shared" si="71"/>
        <v>19.600000000000001</v>
      </c>
      <c r="Z41" s="61">
        <v>2</v>
      </c>
      <c r="AA41" s="39">
        <v>31.4</v>
      </c>
      <c r="AB41" s="23">
        <f t="shared" si="72"/>
        <v>0.314</v>
      </c>
      <c r="AC41" s="61">
        <v>0.01</v>
      </c>
      <c r="AD41" s="39">
        <v>31.4</v>
      </c>
      <c r="AE41" s="23">
        <f t="shared" si="73"/>
        <v>2.2293999999999996</v>
      </c>
      <c r="AF41" s="61">
        <v>7.0999999999999994E-2</v>
      </c>
      <c r="AG41" s="39">
        <v>87</v>
      </c>
      <c r="AH41" s="23">
        <f t="shared" si="74"/>
        <v>16.181999999999999</v>
      </c>
      <c r="AI41" s="61">
        <v>0.186</v>
      </c>
      <c r="AJ41" s="39">
        <v>31.4</v>
      </c>
      <c r="AK41" s="23">
        <f t="shared" si="75"/>
        <v>7.6929999999999996</v>
      </c>
      <c r="AL41" s="61">
        <v>0.245</v>
      </c>
      <c r="AM41" s="39">
        <v>31.4</v>
      </c>
      <c r="AN41" s="23">
        <f t="shared" si="76"/>
        <v>35.419199999999996</v>
      </c>
      <c r="AO41" s="61">
        <v>1.1279999999999999</v>
      </c>
      <c r="AP41" s="39">
        <v>31.4</v>
      </c>
      <c r="AQ41" s="23">
        <f t="shared" si="77"/>
        <v>13.8788</v>
      </c>
      <c r="AR41" s="61">
        <v>0.442</v>
      </c>
      <c r="AS41" s="39">
        <v>31.4</v>
      </c>
      <c r="AT41" s="2">
        <v>100</v>
      </c>
      <c r="AU41" s="61">
        <f t="shared" si="82"/>
        <v>3.1847133757961785</v>
      </c>
      <c r="AV41" s="39">
        <v>31.4</v>
      </c>
      <c r="AW41" s="23">
        <f t="shared" si="78"/>
        <v>176.0598</v>
      </c>
      <c r="AX41" s="61">
        <v>5.6070000000000002</v>
      </c>
      <c r="AY41" s="39">
        <v>31.4</v>
      </c>
      <c r="AZ41" s="23">
        <f t="shared" si="79"/>
        <v>3404.6391999999996</v>
      </c>
      <c r="BA41" s="49">
        <v>108.428</v>
      </c>
    </row>
    <row r="42" spans="1:53" x14ac:dyDescent="0.25">
      <c r="A42" s="3" t="s">
        <v>107</v>
      </c>
      <c r="B42" s="31" t="s">
        <v>98</v>
      </c>
      <c r="C42" s="39">
        <v>0</v>
      </c>
      <c r="D42" s="2">
        <v>0</v>
      </c>
      <c r="E42" s="78">
        <v>0</v>
      </c>
      <c r="F42" s="39">
        <v>16.899999999999999</v>
      </c>
      <c r="G42" s="23">
        <f t="shared" si="67"/>
        <v>2.1970000000000001</v>
      </c>
      <c r="H42" s="61">
        <v>0.13</v>
      </c>
      <c r="I42" s="39">
        <v>3.6</v>
      </c>
      <c r="J42" s="23">
        <f t="shared" si="68"/>
        <v>0</v>
      </c>
      <c r="K42" s="78">
        <v>0</v>
      </c>
      <c r="L42" s="39">
        <v>29.7</v>
      </c>
      <c r="M42" s="23">
        <f t="shared" si="83"/>
        <v>87.377400000000009</v>
      </c>
      <c r="N42" s="61">
        <v>2.9420000000000002</v>
      </c>
      <c r="O42" s="39">
        <v>29.7</v>
      </c>
      <c r="P42" s="2">
        <v>15</v>
      </c>
      <c r="Q42" s="61">
        <f t="shared" si="80"/>
        <v>0.50505050505050508</v>
      </c>
      <c r="R42" s="39">
        <v>20</v>
      </c>
      <c r="S42" s="2">
        <v>1</v>
      </c>
      <c r="T42" s="61">
        <f t="shared" si="81"/>
        <v>0.05</v>
      </c>
      <c r="U42" s="39">
        <v>29.7</v>
      </c>
      <c r="V42" s="23">
        <f t="shared" si="70"/>
        <v>489.75299999999993</v>
      </c>
      <c r="W42" s="61">
        <v>16.489999999999998</v>
      </c>
      <c r="X42" s="39">
        <v>3.6</v>
      </c>
      <c r="Y42" s="23">
        <f t="shared" si="71"/>
        <v>7.2</v>
      </c>
      <c r="Z42" s="61">
        <v>2</v>
      </c>
      <c r="AA42" s="39">
        <v>29.7</v>
      </c>
      <c r="AB42" s="23">
        <f t="shared" si="72"/>
        <v>0.29699999999999999</v>
      </c>
      <c r="AC42" s="61">
        <v>0.01</v>
      </c>
      <c r="AD42" s="39">
        <v>29.7</v>
      </c>
      <c r="AE42" s="23">
        <f t="shared" si="73"/>
        <v>2.1086999999999998</v>
      </c>
      <c r="AF42" s="61">
        <v>7.0999999999999994E-2</v>
      </c>
      <c r="AG42" s="39">
        <v>20</v>
      </c>
      <c r="AH42" s="23">
        <f t="shared" si="74"/>
        <v>3.7199999999999998</v>
      </c>
      <c r="AI42" s="61">
        <v>0.186</v>
      </c>
      <c r="AJ42" s="39">
        <v>29.7</v>
      </c>
      <c r="AK42" s="23">
        <f t="shared" si="75"/>
        <v>7.2764999999999995</v>
      </c>
      <c r="AL42" s="61">
        <v>0.245</v>
      </c>
      <c r="AM42" s="39">
        <v>29.7</v>
      </c>
      <c r="AN42" s="23">
        <f t="shared" si="76"/>
        <v>33.501599999999996</v>
      </c>
      <c r="AO42" s="61">
        <v>1.1279999999999999</v>
      </c>
      <c r="AP42" s="39">
        <v>29.7</v>
      </c>
      <c r="AQ42" s="23">
        <f t="shared" si="77"/>
        <v>13.1274</v>
      </c>
      <c r="AR42" s="61">
        <v>0.442</v>
      </c>
      <c r="AS42" s="39">
        <v>29.7</v>
      </c>
      <c r="AT42" s="2">
        <v>0</v>
      </c>
      <c r="AU42" s="61">
        <f t="shared" si="82"/>
        <v>0</v>
      </c>
      <c r="AV42" s="39">
        <v>29.7</v>
      </c>
      <c r="AW42" s="23">
        <f t="shared" si="78"/>
        <v>166.52789999999999</v>
      </c>
      <c r="AX42" s="61">
        <v>5.6070000000000002</v>
      </c>
      <c r="AY42" s="39">
        <v>29.7</v>
      </c>
      <c r="AZ42" s="23">
        <f t="shared" si="79"/>
        <v>3220.3116</v>
      </c>
      <c r="BA42" s="49">
        <v>108.428</v>
      </c>
    </row>
    <row r="43" spans="1:53" x14ac:dyDescent="0.25">
      <c r="A43" s="3" t="s">
        <v>108</v>
      </c>
      <c r="B43" s="31" t="s">
        <v>99</v>
      </c>
      <c r="C43" s="39">
        <v>0</v>
      </c>
      <c r="D43" s="2">
        <v>0</v>
      </c>
      <c r="E43" s="78">
        <v>0</v>
      </c>
      <c r="F43" s="39">
        <v>10.3</v>
      </c>
      <c r="G43" s="23">
        <f t="shared" si="67"/>
        <v>1.3390000000000002</v>
      </c>
      <c r="H43" s="61">
        <v>0.13</v>
      </c>
      <c r="I43" s="39">
        <v>0</v>
      </c>
      <c r="J43" s="23">
        <f t="shared" si="68"/>
        <v>0</v>
      </c>
      <c r="K43" s="78">
        <v>0</v>
      </c>
      <c r="L43" s="39">
        <v>12.3</v>
      </c>
      <c r="M43" s="23">
        <f t="shared" si="83"/>
        <v>36.186600000000006</v>
      </c>
      <c r="N43" s="61">
        <v>2.9420000000000002</v>
      </c>
      <c r="O43" s="39">
        <v>12.3</v>
      </c>
      <c r="P43" s="2">
        <v>17</v>
      </c>
      <c r="Q43" s="61">
        <f t="shared" si="80"/>
        <v>1.3821138211382114</v>
      </c>
      <c r="R43" s="39">
        <v>70</v>
      </c>
      <c r="S43" s="2">
        <v>4</v>
      </c>
      <c r="T43" s="61">
        <f t="shared" si="81"/>
        <v>5.7142857142857141E-2</v>
      </c>
      <c r="U43" s="39">
        <v>12.3</v>
      </c>
      <c r="V43" s="23">
        <f t="shared" si="70"/>
        <v>202.827</v>
      </c>
      <c r="W43" s="61">
        <v>16.489999999999998</v>
      </c>
      <c r="X43" s="39">
        <v>0</v>
      </c>
      <c r="Y43" s="23">
        <f t="shared" si="71"/>
        <v>0</v>
      </c>
      <c r="Z43" s="61">
        <v>2</v>
      </c>
      <c r="AA43" s="39">
        <v>12.3</v>
      </c>
      <c r="AB43" s="23">
        <f t="shared" si="72"/>
        <v>0.12300000000000001</v>
      </c>
      <c r="AC43" s="61">
        <v>0.01</v>
      </c>
      <c r="AD43" s="39">
        <v>12.3</v>
      </c>
      <c r="AE43" s="23">
        <f t="shared" si="73"/>
        <v>0.87329999999999997</v>
      </c>
      <c r="AF43" s="61">
        <v>7.0999999999999994E-2</v>
      </c>
      <c r="AG43" s="39">
        <v>70</v>
      </c>
      <c r="AH43" s="23">
        <f t="shared" si="74"/>
        <v>13.02</v>
      </c>
      <c r="AI43" s="61">
        <v>0.186</v>
      </c>
      <c r="AJ43" s="39">
        <v>12.3</v>
      </c>
      <c r="AK43" s="23">
        <f t="shared" si="75"/>
        <v>3.0135000000000001</v>
      </c>
      <c r="AL43" s="61">
        <v>0.245</v>
      </c>
      <c r="AM43" s="39">
        <v>12.3</v>
      </c>
      <c r="AN43" s="23">
        <f t="shared" si="76"/>
        <v>13.8744</v>
      </c>
      <c r="AO43" s="61">
        <v>1.1279999999999999</v>
      </c>
      <c r="AP43" s="39">
        <v>12.3</v>
      </c>
      <c r="AQ43" s="23">
        <f t="shared" si="77"/>
        <v>5.4366000000000003</v>
      </c>
      <c r="AR43" s="61">
        <v>0.442</v>
      </c>
      <c r="AS43" s="39">
        <v>12.3</v>
      </c>
      <c r="AT43" s="2">
        <v>15</v>
      </c>
      <c r="AU43" s="61">
        <f t="shared" si="82"/>
        <v>1.2195121951219512</v>
      </c>
      <c r="AV43" s="39">
        <v>12.3</v>
      </c>
      <c r="AW43" s="23">
        <f t="shared" si="78"/>
        <v>68.966100000000012</v>
      </c>
      <c r="AX43" s="61">
        <v>5.6070000000000002</v>
      </c>
      <c r="AY43" s="39">
        <v>12.3</v>
      </c>
      <c r="AZ43" s="23">
        <f t="shared" si="79"/>
        <v>1333.6644000000001</v>
      </c>
      <c r="BA43" s="49">
        <v>108.428</v>
      </c>
    </row>
    <row r="44" spans="1:53" x14ac:dyDescent="0.25">
      <c r="A44" s="3" t="s">
        <v>109</v>
      </c>
      <c r="B44" s="31" t="s">
        <v>142</v>
      </c>
      <c r="C44" s="39">
        <v>0</v>
      </c>
      <c r="D44" s="2">
        <v>0</v>
      </c>
      <c r="E44" s="78">
        <v>0</v>
      </c>
      <c r="F44" s="39">
        <v>36.299999999999997</v>
      </c>
      <c r="G44" s="23">
        <f t="shared" si="67"/>
        <v>4.7189999999999994</v>
      </c>
      <c r="H44" s="61">
        <v>0.13</v>
      </c>
      <c r="I44" s="39">
        <v>0</v>
      </c>
      <c r="J44" s="23">
        <f t="shared" si="68"/>
        <v>0</v>
      </c>
      <c r="K44" s="78">
        <v>0</v>
      </c>
      <c r="L44" s="39">
        <v>70.2</v>
      </c>
      <c r="M44" s="23">
        <f t="shared" si="83"/>
        <v>206.52840000000003</v>
      </c>
      <c r="N44" s="61">
        <v>2.9420000000000002</v>
      </c>
      <c r="O44" s="39">
        <v>70.2</v>
      </c>
      <c r="P44" s="2">
        <v>16</v>
      </c>
      <c r="Q44" s="61">
        <f t="shared" si="80"/>
        <v>0.22792022792022792</v>
      </c>
      <c r="R44" s="39">
        <v>423</v>
      </c>
      <c r="S44" s="2">
        <v>20</v>
      </c>
      <c r="T44" s="61">
        <f t="shared" si="81"/>
        <v>4.7281323877068557E-2</v>
      </c>
      <c r="U44" s="39">
        <v>70.2</v>
      </c>
      <c r="V44" s="23">
        <f t="shared" si="70"/>
        <v>1157.598</v>
      </c>
      <c r="W44" s="61">
        <v>16.489999999999998</v>
      </c>
      <c r="X44" s="39">
        <v>0</v>
      </c>
      <c r="Y44" s="23">
        <f t="shared" si="71"/>
        <v>0</v>
      </c>
      <c r="Z44" s="61">
        <v>2</v>
      </c>
      <c r="AA44" s="39">
        <v>70.2</v>
      </c>
      <c r="AB44" s="23">
        <f t="shared" si="72"/>
        <v>0.70200000000000007</v>
      </c>
      <c r="AC44" s="61">
        <v>0.01</v>
      </c>
      <c r="AD44" s="39">
        <v>70.2</v>
      </c>
      <c r="AE44" s="23">
        <f t="shared" si="73"/>
        <v>4.9841999999999995</v>
      </c>
      <c r="AF44" s="61">
        <v>7.0999999999999994E-2</v>
      </c>
      <c r="AG44" s="39">
        <v>423</v>
      </c>
      <c r="AH44" s="23">
        <f t="shared" si="74"/>
        <v>78.677999999999997</v>
      </c>
      <c r="AI44" s="61">
        <v>0.186</v>
      </c>
      <c r="AJ44" s="39">
        <v>70.2</v>
      </c>
      <c r="AK44" s="23">
        <f t="shared" si="75"/>
        <v>17.199000000000002</v>
      </c>
      <c r="AL44" s="61">
        <v>0.245</v>
      </c>
      <c r="AM44" s="39">
        <v>70.2</v>
      </c>
      <c r="AN44" s="23">
        <f t="shared" si="76"/>
        <v>79.185599999999994</v>
      </c>
      <c r="AO44" s="61">
        <v>1.1279999999999999</v>
      </c>
      <c r="AP44" s="39">
        <v>70.2</v>
      </c>
      <c r="AQ44" s="23">
        <f t="shared" si="77"/>
        <v>31.028400000000001</v>
      </c>
      <c r="AR44" s="61">
        <v>0.442</v>
      </c>
      <c r="AS44" s="39">
        <v>70.2</v>
      </c>
      <c r="AT44" s="2">
        <v>25</v>
      </c>
      <c r="AU44" s="61">
        <f t="shared" si="82"/>
        <v>0.35612535612535612</v>
      </c>
      <c r="AV44" s="39">
        <v>70.2</v>
      </c>
      <c r="AW44" s="23">
        <f t="shared" si="78"/>
        <v>393.6114</v>
      </c>
      <c r="AX44" s="61">
        <v>5.6070000000000002</v>
      </c>
      <c r="AY44" s="39">
        <v>70.2</v>
      </c>
      <c r="AZ44" s="23">
        <f t="shared" si="79"/>
        <v>7611.6455999999998</v>
      </c>
      <c r="BA44" s="49">
        <v>108.428</v>
      </c>
    </row>
    <row r="45" spans="1:53" x14ac:dyDescent="0.25">
      <c r="A45" s="3" t="s">
        <v>110</v>
      </c>
      <c r="B45" s="31" t="s">
        <v>143</v>
      </c>
      <c r="C45" s="39">
        <v>0</v>
      </c>
      <c r="D45" s="2">
        <v>0</v>
      </c>
      <c r="E45" s="78">
        <v>0</v>
      </c>
      <c r="F45" s="39">
        <v>18.2</v>
      </c>
      <c r="G45" s="23">
        <f t="shared" si="67"/>
        <v>2.3660000000000001</v>
      </c>
      <c r="H45" s="61">
        <v>0.13</v>
      </c>
      <c r="I45" s="39">
        <v>22.3</v>
      </c>
      <c r="J45" s="23">
        <f t="shared" si="68"/>
        <v>35.011000000000003</v>
      </c>
      <c r="K45" s="78">
        <v>1.57</v>
      </c>
      <c r="L45" s="39">
        <v>37.799999999999997</v>
      </c>
      <c r="M45" s="23">
        <f t="shared" si="83"/>
        <v>111.2076</v>
      </c>
      <c r="N45" s="61">
        <v>2.9420000000000002</v>
      </c>
      <c r="O45" s="39">
        <v>37.799999999999997</v>
      </c>
      <c r="P45" s="2">
        <v>14</v>
      </c>
      <c r="Q45" s="61">
        <f t="shared" si="80"/>
        <v>0.37037037037037041</v>
      </c>
      <c r="R45" s="39">
        <v>60</v>
      </c>
      <c r="S45" s="2">
        <v>4</v>
      </c>
      <c r="T45" s="61">
        <f t="shared" si="81"/>
        <v>6.6666666666666666E-2</v>
      </c>
      <c r="U45" s="39">
        <v>37.799999999999997</v>
      </c>
      <c r="V45" s="23">
        <f t="shared" si="70"/>
        <v>623.32199999999989</v>
      </c>
      <c r="W45" s="61">
        <v>16.489999999999998</v>
      </c>
      <c r="X45" s="39">
        <v>22.3</v>
      </c>
      <c r="Y45" s="23">
        <f t="shared" si="71"/>
        <v>44.6</v>
      </c>
      <c r="Z45" s="61">
        <v>2</v>
      </c>
      <c r="AA45" s="39">
        <v>37.799999999999997</v>
      </c>
      <c r="AB45" s="23">
        <f t="shared" si="72"/>
        <v>0.378</v>
      </c>
      <c r="AC45" s="61">
        <v>0.01</v>
      </c>
      <c r="AD45" s="39">
        <v>37.799999999999997</v>
      </c>
      <c r="AE45" s="23">
        <f t="shared" si="73"/>
        <v>2.6837999999999997</v>
      </c>
      <c r="AF45" s="61">
        <v>7.0999999999999994E-2</v>
      </c>
      <c r="AG45" s="39">
        <v>60</v>
      </c>
      <c r="AH45" s="23">
        <f t="shared" si="74"/>
        <v>11.16</v>
      </c>
      <c r="AI45" s="61">
        <v>0.186</v>
      </c>
      <c r="AJ45" s="39">
        <v>37.799999999999997</v>
      </c>
      <c r="AK45" s="23">
        <f t="shared" si="75"/>
        <v>9.2609999999999992</v>
      </c>
      <c r="AL45" s="61">
        <v>0.245</v>
      </c>
      <c r="AM45" s="39">
        <v>37.799999999999997</v>
      </c>
      <c r="AN45" s="23">
        <f t="shared" si="76"/>
        <v>42.63839999999999</v>
      </c>
      <c r="AO45" s="61">
        <v>1.1279999999999999</v>
      </c>
      <c r="AP45" s="39">
        <v>37.799999999999997</v>
      </c>
      <c r="AQ45" s="23">
        <f t="shared" si="77"/>
        <v>16.707599999999999</v>
      </c>
      <c r="AR45" s="61">
        <v>0.442</v>
      </c>
      <c r="AS45" s="39">
        <v>37.799999999999997</v>
      </c>
      <c r="AT45" s="2">
        <v>0</v>
      </c>
      <c r="AU45" s="61">
        <f t="shared" si="82"/>
        <v>0</v>
      </c>
      <c r="AV45" s="39">
        <v>37.799999999999997</v>
      </c>
      <c r="AW45" s="23">
        <f t="shared" si="78"/>
        <v>211.94459999999998</v>
      </c>
      <c r="AX45" s="61">
        <v>5.6070000000000002</v>
      </c>
      <c r="AY45" s="39">
        <v>37.799999999999997</v>
      </c>
      <c r="AZ45" s="23">
        <f t="shared" si="79"/>
        <v>4098.5783999999994</v>
      </c>
      <c r="BA45" s="49">
        <v>108.428</v>
      </c>
    </row>
    <row r="46" spans="1:53" x14ac:dyDescent="0.25">
      <c r="A46" s="3" t="s">
        <v>111</v>
      </c>
      <c r="B46" s="31" t="s">
        <v>144</v>
      </c>
      <c r="C46" s="39">
        <v>0</v>
      </c>
      <c r="D46" s="2">
        <v>0</v>
      </c>
      <c r="E46" s="78">
        <v>0</v>
      </c>
      <c r="F46" s="39">
        <v>19.3</v>
      </c>
      <c r="G46" s="23">
        <f t="shared" si="67"/>
        <v>2.5090000000000003</v>
      </c>
      <c r="H46" s="61">
        <v>0.13</v>
      </c>
      <c r="I46" s="39">
        <v>3.4</v>
      </c>
      <c r="J46" s="23">
        <f t="shared" si="68"/>
        <v>5.3380000000000001</v>
      </c>
      <c r="K46" s="78">
        <v>1.57</v>
      </c>
      <c r="L46" s="39">
        <v>27</v>
      </c>
      <c r="M46" s="23">
        <f t="shared" si="83"/>
        <v>79.433999999999997</v>
      </c>
      <c r="N46" s="61">
        <v>2.9420000000000002</v>
      </c>
      <c r="O46" s="39">
        <v>27</v>
      </c>
      <c r="P46" s="2">
        <v>14</v>
      </c>
      <c r="Q46" s="61">
        <f t="shared" si="80"/>
        <v>0.51851851851851849</v>
      </c>
      <c r="R46" s="39">
        <v>26</v>
      </c>
      <c r="S46" s="2">
        <v>2</v>
      </c>
      <c r="T46" s="61">
        <f t="shared" si="81"/>
        <v>7.6923076923076927E-2</v>
      </c>
      <c r="U46" s="39">
        <v>27</v>
      </c>
      <c r="V46" s="23">
        <f t="shared" si="70"/>
        <v>445.22999999999996</v>
      </c>
      <c r="W46" s="61">
        <v>16.489999999999998</v>
      </c>
      <c r="X46" s="39">
        <v>3.4</v>
      </c>
      <c r="Y46" s="23">
        <f t="shared" si="71"/>
        <v>6.8</v>
      </c>
      <c r="Z46" s="61">
        <v>2</v>
      </c>
      <c r="AA46" s="39">
        <v>27</v>
      </c>
      <c r="AB46" s="23">
        <f t="shared" si="72"/>
        <v>0.27</v>
      </c>
      <c r="AC46" s="61">
        <v>0.01</v>
      </c>
      <c r="AD46" s="39">
        <v>27</v>
      </c>
      <c r="AE46" s="23">
        <f t="shared" si="73"/>
        <v>1.9169999999999998</v>
      </c>
      <c r="AF46" s="61">
        <v>7.0999999999999994E-2</v>
      </c>
      <c r="AG46" s="39">
        <v>26</v>
      </c>
      <c r="AH46" s="23">
        <f t="shared" si="74"/>
        <v>4.8360000000000003</v>
      </c>
      <c r="AI46" s="61">
        <v>0.186</v>
      </c>
      <c r="AJ46" s="39">
        <v>27</v>
      </c>
      <c r="AK46" s="23">
        <f t="shared" si="75"/>
        <v>6.6150000000000002</v>
      </c>
      <c r="AL46" s="61">
        <v>0.245</v>
      </c>
      <c r="AM46" s="39">
        <v>27</v>
      </c>
      <c r="AN46" s="23">
        <f t="shared" si="76"/>
        <v>30.455999999999996</v>
      </c>
      <c r="AO46" s="61">
        <v>1.1279999999999999</v>
      </c>
      <c r="AP46" s="39">
        <v>27</v>
      </c>
      <c r="AQ46" s="23">
        <f t="shared" si="77"/>
        <v>11.933999999999999</v>
      </c>
      <c r="AR46" s="61">
        <v>0.442</v>
      </c>
      <c r="AS46" s="39">
        <v>27</v>
      </c>
      <c r="AT46" s="2">
        <v>0</v>
      </c>
      <c r="AU46" s="61">
        <f t="shared" si="82"/>
        <v>0</v>
      </c>
      <c r="AV46" s="39">
        <v>27</v>
      </c>
      <c r="AW46" s="23">
        <f t="shared" si="78"/>
        <v>151.38900000000001</v>
      </c>
      <c r="AX46" s="61">
        <v>5.6070000000000002</v>
      </c>
      <c r="AY46" s="39">
        <v>27</v>
      </c>
      <c r="AZ46" s="23">
        <f t="shared" si="79"/>
        <v>2927.556</v>
      </c>
      <c r="BA46" s="49">
        <v>108.428</v>
      </c>
    </row>
    <row r="47" spans="1:53" x14ac:dyDescent="0.25">
      <c r="A47" s="3" t="s">
        <v>112</v>
      </c>
      <c r="B47" s="31" t="s">
        <v>145</v>
      </c>
      <c r="C47" s="39">
        <v>0</v>
      </c>
      <c r="D47" s="2">
        <v>0</v>
      </c>
      <c r="E47" s="78">
        <v>0</v>
      </c>
      <c r="F47" s="39">
        <v>53.6</v>
      </c>
      <c r="G47" s="23">
        <f t="shared" si="67"/>
        <v>6.9680000000000009</v>
      </c>
      <c r="H47" s="61">
        <v>0.13</v>
      </c>
      <c r="I47" s="39">
        <v>6.3</v>
      </c>
      <c r="J47" s="23">
        <f t="shared" si="68"/>
        <v>0</v>
      </c>
      <c r="K47" s="78">
        <v>0</v>
      </c>
      <c r="L47" s="39">
        <v>71.7</v>
      </c>
      <c r="M47" s="23">
        <f t="shared" si="83"/>
        <v>210.94140000000002</v>
      </c>
      <c r="N47" s="61">
        <v>2.9420000000000002</v>
      </c>
      <c r="O47" s="39">
        <v>93.3</v>
      </c>
      <c r="P47" s="2">
        <v>16</v>
      </c>
      <c r="Q47" s="61">
        <f t="shared" si="80"/>
        <v>0.17148981779206859</v>
      </c>
      <c r="R47" s="39">
        <v>130</v>
      </c>
      <c r="S47" s="2">
        <v>22</v>
      </c>
      <c r="T47" s="61">
        <f t="shared" si="81"/>
        <v>0.16923076923076924</v>
      </c>
      <c r="U47" s="39">
        <v>93.3</v>
      </c>
      <c r="V47" s="23">
        <f t="shared" si="70"/>
        <v>1538.5169999999998</v>
      </c>
      <c r="W47" s="61">
        <v>16.489999999999998</v>
      </c>
      <c r="X47" s="39">
        <v>6.3</v>
      </c>
      <c r="Y47" s="23">
        <f t="shared" si="71"/>
        <v>12.6</v>
      </c>
      <c r="Z47" s="61">
        <v>2</v>
      </c>
      <c r="AA47" s="39">
        <v>93.3</v>
      </c>
      <c r="AB47" s="23">
        <f t="shared" si="72"/>
        <v>0.93299999999999994</v>
      </c>
      <c r="AC47" s="61">
        <v>0.01</v>
      </c>
      <c r="AD47" s="39">
        <v>93.3</v>
      </c>
      <c r="AE47" s="23">
        <f t="shared" si="73"/>
        <v>6.624299999999999</v>
      </c>
      <c r="AF47" s="61">
        <v>7.0999999999999994E-2</v>
      </c>
      <c r="AG47" s="39">
        <v>130</v>
      </c>
      <c r="AH47" s="23">
        <f t="shared" si="74"/>
        <v>24.18</v>
      </c>
      <c r="AI47" s="61">
        <v>0.186</v>
      </c>
      <c r="AJ47" s="39">
        <v>93.3</v>
      </c>
      <c r="AK47" s="23">
        <f t="shared" si="75"/>
        <v>22.858499999999999</v>
      </c>
      <c r="AL47" s="61">
        <v>0.245</v>
      </c>
      <c r="AM47" s="39">
        <v>93.3</v>
      </c>
      <c r="AN47" s="23">
        <f t="shared" si="76"/>
        <v>105.24239999999999</v>
      </c>
      <c r="AO47" s="61">
        <v>1.1279999999999999</v>
      </c>
      <c r="AP47" s="39">
        <v>93.3</v>
      </c>
      <c r="AQ47" s="23">
        <f t="shared" si="77"/>
        <v>41.238599999999998</v>
      </c>
      <c r="AR47" s="61">
        <v>0.442</v>
      </c>
      <c r="AS47" s="39">
        <v>93.3</v>
      </c>
      <c r="AT47" s="2">
        <v>0</v>
      </c>
      <c r="AU47" s="61">
        <f t="shared" si="82"/>
        <v>0</v>
      </c>
      <c r="AV47" s="39">
        <v>93.3</v>
      </c>
      <c r="AW47" s="23">
        <f t="shared" si="78"/>
        <v>523.13310000000001</v>
      </c>
      <c r="AX47" s="61">
        <v>5.6070000000000002</v>
      </c>
      <c r="AY47" s="39">
        <v>93.3</v>
      </c>
      <c r="AZ47" s="23">
        <f t="shared" si="79"/>
        <v>10116.332399999999</v>
      </c>
      <c r="BA47" s="49">
        <v>108.428</v>
      </c>
    </row>
    <row r="48" spans="1:53" x14ac:dyDescent="0.25">
      <c r="A48" s="3" t="s">
        <v>113</v>
      </c>
      <c r="B48" s="31" t="s">
        <v>146</v>
      </c>
      <c r="C48" s="39">
        <v>0</v>
      </c>
      <c r="D48" s="2">
        <v>0</v>
      </c>
      <c r="E48" s="78">
        <v>0</v>
      </c>
      <c r="F48" s="39">
        <v>43.3</v>
      </c>
      <c r="G48" s="23">
        <f t="shared" si="67"/>
        <v>6.0620000000000003</v>
      </c>
      <c r="H48" s="61">
        <v>0.14000000000000001</v>
      </c>
      <c r="I48" s="39">
        <v>32.1</v>
      </c>
      <c r="J48" s="23">
        <f t="shared" si="68"/>
        <v>35.952000000000005</v>
      </c>
      <c r="K48" s="78">
        <v>1.1200000000000001</v>
      </c>
      <c r="L48" s="39">
        <v>77.5</v>
      </c>
      <c r="M48" s="23">
        <f t="shared" si="83"/>
        <v>228.00500000000002</v>
      </c>
      <c r="N48" s="61">
        <v>2.9420000000000002</v>
      </c>
      <c r="O48" s="39">
        <v>77.5</v>
      </c>
      <c r="P48" s="2">
        <v>14</v>
      </c>
      <c r="Q48" s="61">
        <f t="shared" si="80"/>
        <v>0.18064516129032257</v>
      </c>
      <c r="R48" s="39">
        <v>46</v>
      </c>
      <c r="S48" s="2">
        <v>3</v>
      </c>
      <c r="T48" s="61">
        <f t="shared" si="81"/>
        <v>6.5217391304347824E-2</v>
      </c>
      <c r="U48" s="39">
        <v>77.5</v>
      </c>
      <c r="V48" s="23">
        <f t="shared" si="70"/>
        <v>1277.9749999999999</v>
      </c>
      <c r="W48" s="61">
        <v>16.489999999999998</v>
      </c>
      <c r="X48" s="39">
        <v>32.1</v>
      </c>
      <c r="Y48" s="23">
        <f t="shared" si="71"/>
        <v>64.2</v>
      </c>
      <c r="Z48" s="61">
        <v>2</v>
      </c>
      <c r="AA48" s="39">
        <v>77.5</v>
      </c>
      <c r="AB48" s="23">
        <f t="shared" si="72"/>
        <v>0.77500000000000002</v>
      </c>
      <c r="AC48" s="61">
        <v>0.01</v>
      </c>
      <c r="AD48" s="39">
        <v>77.5</v>
      </c>
      <c r="AE48" s="23">
        <f t="shared" si="73"/>
        <v>5.5024999999999995</v>
      </c>
      <c r="AF48" s="61">
        <v>7.0999999999999994E-2</v>
      </c>
      <c r="AG48" s="39">
        <v>46</v>
      </c>
      <c r="AH48" s="23">
        <f t="shared" si="74"/>
        <v>8.5559999999999992</v>
      </c>
      <c r="AI48" s="61">
        <v>0.186</v>
      </c>
      <c r="AJ48" s="39">
        <v>77.5</v>
      </c>
      <c r="AK48" s="23">
        <f t="shared" si="75"/>
        <v>18.987500000000001</v>
      </c>
      <c r="AL48" s="61">
        <v>0.245</v>
      </c>
      <c r="AM48" s="39">
        <v>77.5</v>
      </c>
      <c r="AN48" s="23">
        <f t="shared" si="76"/>
        <v>87.419999999999987</v>
      </c>
      <c r="AO48" s="61">
        <v>1.1279999999999999</v>
      </c>
      <c r="AP48" s="39">
        <v>77.5</v>
      </c>
      <c r="AQ48" s="23">
        <f t="shared" si="77"/>
        <v>34.255000000000003</v>
      </c>
      <c r="AR48" s="61">
        <v>0.442</v>
      </c>
      <c r="AS48" s="39">
        <v>77.5</v>
      </c>
      <c r="AT48" s="2">
        <v>0</v>
      </c>
      <c r="AU48" s="61">
        <f t="shared" si="82"/>
        <v>0</v>
      </c>
      <c r="AV48" s="39">
        <v>77.5</v>
      </c>
      <c r="AW48" s="23">
        <f t="shared" si="78"/>
        <v>434.54250000000002</v>
      </c>
      <c r="AX48" s="61">
        <v>5.6070000000000002</v>
      </c>
      <c r="AY48" s="39">
        <v>77.5</v>
      </c>
      <c r="AZ48" s="23">
        <f t="shared" si="79"/>
        <v>8403.17</v>
      </c>
      <c r="BA48" s="49">
        <v>108.428</v>
      </c>
    </row>
    <row r="49" spans="1:53" x14ac:dyDescent="0.25">
      <c r="A49" s="3" t="s">
        <v>114</v>
      </c>
      <c r="B49" s="31" t="s">
        <v>147</v>
      </c>
      <c r="C49" s="39">
        <v>0</v>
      </c>
      <c r="D49" s="2">
        <v>0</v>
      </c>
      <c r="E49" s="78">
        <v>0</v>
      </c>
      <c r="F49" s="39">
        <v>8</v>
      </c>
      <c r="G49" s="23">
        <f t="shared" si="67"/>
        <v>1.04</v>
      </c>
      <c r="H49" s="61">
        <v>0.13</v>
      </c>
      <c r="I49" s="39">
        <v>4.5999999999999996</v>
      </c>
      <c r="J49" s="23">
        <f t="shared" si="68"/>
        <v>1.1039999999999999</v>
      </c>
      <c r="K49" s="78">
        <v>0.24</v>
      </c>
      <c r="L49" s="39">
        <v>15.3</v>
      </c>
      <c r="M49" s="23">
        <f t="shared" si="83"/>
        <v>45.012600000000006</v>
      </c>
      <c r="N49" s="61">
        <v>2.9420000000000002</v>
      </c>
      <c r="O49" s="39">
        <v>15.3</v>
      </c>
      <c r="P49" s="2">
        <v>16</v>
      </c>
      <c r="Q49" s="61">
        <f t="shared" si="80"/>
        <v>1.0457516339869282</v>
      </c>
      <c r="R49" s="39">
        <v>90</v>
      </c>
      <c r="S49" s="2">
        <v>2</v>
      </c>
      <c r="T49" s="61">
        <f t="shared" si="81"/>
        <v>2.2222222222222223E-2</v>
      </c>
      <c r="U49" s="39">
        <v>15.3</v>
      </c>
      <c r="V49" s="23">
        <f t="shared" si="70"/>
        <v>252.297</v>
      </c>
      <c r="W49" s="61">
        <v>16.489999999999998</v>
      </c>
      <c r="X49" s="39">
        <v>4.5999999999999996</v>
      </c>
      <c r="Y49" s="23">
        <f t="shared" si="71"/>
        <v>9.1999999999999993</v>
      </c>
      <c r="Z49" s="61">
        <v>2</v>
      </c>
      <c r="AA49" s="39">
        <v>15.3</v>
      </c>
      <c r="AB49" s="23">
        <f t="shared" si="72"/>
        <v>0.153</v>
      </c>
      <c r="AC49" s="61">
        <v>0.01</v>
      </c>
      <c r="AD49" s="39">
        <v>15.3</v>
      </c>
      <c r="AE49" s="23">
        <f t="shared" si="73"/>
        <v>1.0863</v>
      </c>
      <c r="AF49" s="61">
        <v>7.0999999999999994E-2</v>
      </c>
      <c r="AG49" s="39">
        <v>90</v>
      </c>
      <c r="AH49" s="23">
        <f t="shared" si="74"/>
        <v>16.739999999999998</v>
      </c>
      <c r="AI49" s="61">
        <v>0.186</v>
      </c>
      <c r="AJ49" s="39">
        <v>15.3</v>
      </c>
      <c r="AK49" s="23">
        <f t="shared" si="75"/>
        <v>3.7484999999999999</v>
      </c>
      <c r="AL49" s="61">
        <v>0.245</v>
      </c>
      <c r="AM49" s="39">
        <v>15.3</v>
      </c>
      <c r="AN49" s="23">
        <f t="shared" si="76"/>
        <v>17.258399999999998</v>
      </c>
      <c r="AO49" s="61">
        <v>1.1279999999999999</v>
      </c>
      <c r="AP49" s="39">
        <v>15.3</v>
      </c>
      <c r="AQ49" s="23">
        <f t="shared" si="77"/>
        <v>6.7625999999999999</v>
      </c>
      <c r="AR49" s="61">
        <v>0.442</v>
      </c>
      <c r="AS49" s="39">
        <v>15.3</v>
      </c>
      <c r="AT49" s="2">
        <v>0</v>
      </c>
      <c r="AU49" s="61">
        <f t="shared" si="82"/>
        <v>0</v>
      </c>
      <c r="AV49" s="39">
        <v>15.3</v>
      </c>
      <c r="AW49" s="23">
        <f t="shared" si="78"/>
        <v>85.787100000000009</v>
      </c>
      <c r="AX49" s="61">
        <v>5.6070000000000002</v>
      </c>
      <c r="AY49" s="39">
        <v>15.3</v>
      </c>
      <c r="AZ49" s="23">
        <f t="shared" si="79"/>
        <v>1658.9484</v>
      </c>
      <c r="BA49" s="49">
        <v>108.428</v>
      </c>
    </row>
    <row r="50" spans="1:53" x14ac:dyDescent="0.25">
      <c r="A50" s="3" t="s">
        <v>115</v>
      </c>
      <c r="B50" s="31" t="s">
        <v>148</v>
      </c>
      <c r="C50" s="39">
        <v>0</v>
      </c>
      <c r="D50" s="2">
        <v>0</v>
      </c>
      <c r="E50" s="78">
        <v>0</v>
      </c>
      <c r="F50" s="39">
        <v>21.1</v>
      </c>
      <c r="G50" s="23">
        <f t="shared" si="67"/>
        <v>2.7430000000000003</v>
      </c>
      <c r="H50" s="61">
        <v>0.13</v>
      </c>
      <c r="I50" s="39">
        <v>0</v>
      </c>
      <c r="J50" s="23">
        <f t="shared" si="68"/>
        <v>0</v>
      </c>
      <c r="K50" s="78">
        <v>0</v>
      </c>
      <c r="L50" s="39">
        <v>31.5</v>
      </c>
      <c r="M50" s="23">
        <f t="shared" si="83"/>
        <v>92.673000000000002</v>
      </c>
      <c r="N50" s="61">
        <v>2.9420000000000002</v>
      </c>
      <c r="O50" s="39">
        <v>31.5</v>
      </c>
      <c r="P50" s="2">
        <v>9</v>
      </c>
      <c r="Q50" s="61">
        <f t="shared" si="80"/>
        <v>0.2857142857142857</v>
      </c>
      <c r="R50" s="39">
        <v>177</v>
      </c>
      <c r="S50" s="2">
        <v>4</v>
      </c>
      <c r="T50" s="61">
        <f t="shared" si="81"/>
        <v>2.2598870056497175E-2</v>
      </c>
      <c r="U50" s="39">
        <v>31.5</v>
      </c>
      <c r="V50" s="23">
        <f t="shared" si="70"/>
        <v>519.43499999999995</v>
      </c>
      <c r="W50" s="61">
        <v>16.489999999999998</v>
      </c>
      <c r="X50" s="39">
        <v>0</v>
      </c>
      <c r="Y50" s="23">
        <f t="shared" si="71"/>
        <v>0</v>
      </c>
      <c r="Z50" s="61">
        <v>2</v>
      </c>
      <c r="AA50" s="39">
        <v>31.5</v>
      </c>
      <c r="AB50" s="23">
        <f t="shared" si="72"/>
        <v>0.315</v>
      </c>
      <c r="AC50" s="61">
        <v>0.01</v>
      </c>
      <c r="AD50" s="39">
        <v>31.5</v>
      </c>
      <c r="AE50" s="23">
        <f t="shared" si="73"/>
        <v>2.2364999999999999</v>
      </c>
      <c r="AF50" s="61">
        <v>7.0999999999999994E-2</v>
      </c>
      <c r="AG50" s="39">
        <v>177</v>
      </c>
      <c r="AH50" s="23">
        <f t="shared" si="74"/>
        <v>32.921999999999997</v>
      </c>
      <c r="AI50" s="61">
        <v>0.186</v>
      </c>
      <c r="AJ50" s="39">
        <v>31.5</v>
      </c>
      <c r="AK50" s="23">
        <f t="shared" si="75"/>
        <v>7.7175000000000002</v>
      </c>
      <c r="AL50" s="61">
        <v>0.245</v>
      </c>
      <c r="AM50" s="39">
        <v>31.5</v>
      </c>
      <c r="AN50" s="23">
        <f t="shared" si="76"/>
        <v>35.531999999999996</v>
      </c>
      <c r="AO50" s="61">
        <v>1.1279999999999999</v>
      </c>
      <c r="AP50" s="39">
        <v>31.5</v>
      </c>
      <c r="AQ50" s="23">
        <f t="shared" si="77"/>
        <v>13.923</v>
      </c>
      <c r="AR50" s="61">
        <v>0.442</v>
      </c>
      <c r="AS50" s="39">
        <v>31.5</v>
      </c>
      <c r="AT50" s="2">
        <v>0</v>
      </c>
      <c r="AU50" s="61">
        <f t="shared" si="82"/>
        <v>0</v>
      </c>
      <c r="AV50" s="39">
        <v>31.5</v>
      </c>
      <c r="AW50" s="23">
        <f t="shared" si="78"/>
        <v>176.62049999999999</v>
      </c>
      <c r="AX50" s="61">
        <v>5.6070000000000002</v>
      </c>
      <c r="AY50" s="39">
        <v>31.5</v>
      </c>
      <c r="AZ50" s="23">
        <f t="shared" si="79"/>
        <v>3415.482</v>
      </c>
      <c r="BA50" s="49">
        <v>108.428</v>
      </c>
    </row>
    <row r="51" spans="1:53" x14ac:dyDescent="0.25">
      <c r="A51" s="3" t="s">
        <v>116</v>
      </c>
      <c r="B51" s="31" t="s">
        <v>149</v>
      </c>
      <c r="C51" s="39">
        <v>0</v>
      </c>
      <c r="D51" s="2">
        <v>0</v>
      </c>
      <c r="E51" s="78">
        <v>0</v>
      </c>
      <c r="F51" s="39">
        <v>6.4</v>
      </c>
      <c r="G51" s="23">
        <f t="shared" si="67"/>
        <v>0.83200000000000007</v>
      </c>
      <c r="H51" s="61">
        <v>0.13</v>
      </c>
      <c r="I51" s="39">
        <v>4.4000000000000004</v>
      </c>
      <c r="J51" s="23">
        <f t="shared" si="68"/>
        <v>1.056</v>
      </c>
      <c r="K51" s="78">
        <v>0.24</v>
      </c>
      <c r="L51" s="39">
        <v>20.7</v>
      </c>
      <c r="M51" s="23">
        <f t="shared" si="83"/>
        <v>60.8994</v>
      </c>
      <c r="N51" s="61">
        <v>2.9420000000000002</v>
      </c>
      <c r="O51" s="39">
        <v>20.7</v>
      </c>
      <c r="P51" s="2">
        <v>10</v>
      </c>
      <c r="Q51" s="61">
        <f t="shared" si="80"/>
        <v>0.48309178743961356</v>
      </c>
      <c r="R51" s="39">
        <v>8</v>
      </c>
      <c r="S51" s="2">
        <v>0</v>
      </c>
      <c r="T51" s="61">
        <f t="shared" si="81"/>
        <v>0</v>
      </c>
      <c r="U51" s="39">
        <v>20.7</v>
      </c>
      <c r="V51" s="23">
        <f t="shared" si="70"/>
        <v>341.34299999999996</v>
      </c>
      <c r="W51" s="61">
        <v>16.489999999999998</v>
      </c>
      <c r="X51" s="39">
        <v>4.4000000000000004</v>
      </c>
      <c r="Y51" s="23">
        <f t="shared" si="71"/>
        <v>8.8000000000000007</v>
      </c>
      <c r="Z51" s="61">
        <v>2</v>
      </c>
      <c r="AA51" s="39">
        <v>20.7</v>
      </c>
      <c r="AB51" s="23">
        <f t="shared" si="72"/>
        <v>0.20699999999999999</v>
      </c>
      <c r="AC51" s="61">
        <v>0.01</v>
      </c>
      <c r="AD51" s="39">
        <v>20.7</v>
      </c>
      <c r="AE51" s="23">
        <f t="shared" si="73"/>
        <v>1.4696999999999998</v>
      </c>
      <c r="AF51" s="61">
        <v>7.0999999999999994E-2</v>
      </c>
      <c r="AG51" s="39">
        <v>8</v>
      </c>
      <c r="AH51" s="23">
        <f t="shared" si="74"/>
        <v>1.488</v>
      </c>
      <c r="AI51" s="61">
        <v>0.186</v>
      </c>
      <c r="AJ51" s="39">
        <v>20.7</v>
      </c>
      <c r="AK51" s="23">
        <f t="shared" si="75"/>
        <v>5.0714999999999995</v>
      </c>
      <c r="AL51" s="61">
        <v>0.245</v>
      </c>
      <c r="AM51" s="39">
        <v>20.7</v>
      </c>
      <c r="AN51" s="23">
        <f t="shared" si="76"/>
        <v>23.349599999999995</v>
      </c>
      <c r="AO51" s="61">
        <v>1.1279999999999999</v>
      </c>
      <c r="AP51" s="39">
        <v>20.7</v>
      </c>
      <c r="AQ51" s="23">
        <f t="shared" si="77"/>
        <v>9.1494</v>
      </c>
      <c r="AR51" s="61">
        <v>0.442</v>
      </c>
      <c r="AS51" s="39">
        <v>20.7</v>
      </c>
      <c r="AT51" s="2">
        <v>0</v>
      </c>
      <c r="AU51" s="61">
        <f t="shared" si="82"/>
        <v>0</v>
      </c>
      <c r="AV51" s="39">
        <v>20.7</v>
      </c>
      <c r="AW51" s="23">
        <f t="shared" si="78"/>
        <v>116.06489999999999</v>
      </c>
      <c r="AX51" s="61">
        <v>5.6070000000000002</v>
      </c>
      <c r="AY51" s="39">
        <v>20.7</v>
      </c>
      <c r="AZ51" s="23">
        <f t="shared" si="79"/>
        <v>2244.4595999999997</v>
      </c>
      <c r="BA51" s="49">
        <v>108.428</v>
      </c>
    </row>
    <row r="52" spans="1:53" x14ac:dyDescent="0.25">
      <c r="A52" s="3" t="s">
        <v>117</v>
      </c>
      <c r="B52" s="31" t="s">
        <v>150</v>
      </c>
      <c r="C52" s="39">
        <v>7.3</v>
      </c>
      <c r="D52" s="2">
        <v>14</v>
      </c>
      <c r="E52" s="78">
        <f>D52/C52</f>
        <v>1.9178082191780823</v>
      </c>
      <c r="F52" s="39">
        <v>6.2</v>
      </c>
      <c r="G52" s="23">
        <f t="shared" si="67"/>
        <v>0.80600000000000005</v>
      </c>
      <c r="H52" s="61">
        <v>0.13</v>
      </c>
      <c r="I52" s="39">
        <v>11</v>
      </c>
      <c r="J52" s="23">
        <f t="shared" si="68"/>
        <v>17.27</v>
      </c>
      <c r="K52" s="78">
        <v>1.57</v>
      </c>
      <c r="L52" s="39">
        <v>22.5</v>
      </c>
      <c r="M52" s="23">
        <f t="shared" si="83"/>
        <v>66.195000000000007</v>
      </c>
      <c r="N52" s="61">
        <v>2.9420000000000002</v>
      </c>
      <c r="O52" s="39">
        <v>22.9</v>
      </c>
      <c r="P52" s="2">
        <v>38</v>
      </c>
      <c r="Q52" s="61">
        <f>P52/O52</f>
        <v>1.6593886462882097</v>
      </c>
      <c r="R52" s="39">
        <v>28</v>
      </c>
      <c r="S52" s="2">
        <v>12</v>
      </c>
      <c r="T52" s="61">
        <f>S52/R52</f>
        <v>0.42857142857142855</v>
      </c>
      <c r="U52" s="39">
        <v>22.9</v>
      </c>
      <c r="V52" s="23">
        <f t="shared" si="70"/>
        <v>377.62099999999992</v>
      </c>
      <c r="W52" s="61">
        <v>16.489999999999998</v>
      </c>
      <c r="X52" s="39">
        <v>11</v>
      </c>
      <c r="Y52" s="23">
        <f t="shared" si="71"/>
        <v>22</v>
      </c>
      <c r="Z52" s="61">
        <v>2</v>
      </c>
      <c r="AA52" s="39">
        <v>22.9</v>
      </c>
      <c r="AB52" s="23">
        <f t="shared" si="72"/>
        <v>0.22899999999999998</v>
      </c>
      <c r="AC52" s="61">
        <v>0.01</v>
      </c>
      <c r="AD52" s="39">
        <v>22.9</v>
      </c>
      <c r="AE52" s="23">
        <f t="shared" si="73"/>
        <v>1.6258999999999997</v>
      </c>
      <c r="AF52" s="61">
        <v>7.0999999999999994E-2</v>
      </c>
      <c r="AG52" s="39">
        <v>28</v>
      </c>
      <c r="AH52" s="23">
        <f t="shared" si="74"/>
        <v>5.2080000000000002</v>
      </c>
      <c r="AI52" s="61">
        <v>0.186</v>
      </c>
      <c r="AJ52" s="39">
        <v>22.9</v>
      </c>
      <c r="AK52" s="23">
        <f t="shared" si="75"/>
        <v>5.6104999999999992</v>
      </c>
      <c r="AL52" s="61">
        <v>0.245</v>
      </c>
      <c r="AM52" s="39">
        <v>22.9</v>
      </c>
      <c r="AN52" s="23">
        <f t="shared" si="76"/>
        <v>25.831199999999995</v>
      </c>
      <c r="AO52" s="61">
        <v>1.1279999999999999</v>
      </c>
      <c r="AP52" s="39">
        <v>22.9</v>
      </c>
      <c r="AQ52" s="23">
        <f t="shared" si="77"/>
        <v>10.121799999999999</v>
      </c>
      <c r="AR52" s="61">
        <v>0.442</v>
      </c>
      <c r="AS52" s="39">
        <v>22.9</v>
      </c>
      <c r="AT52" s="2">
        <v>0</v>
      </c>
      <c r="AU52" s="61">
        <f>AT52/AS52</f>
        <v>0</v>
      </c>
      <c r="AV52" s="39">
        <v>22.9</v>
      </c>
      <c r="AW52" s="23">
        <f t="shared" si="78"/>
        <v>128.40029999999999</v>
      </c>
      <c r="AX52" s="61">
        <v>5.6070000000000002</v>
      </c>
      <c r="AY52" s="39">
        <v>22.9</v>
      </c>
      <c r="AZ52" s="23">
        <f t="shared" si="79"/>
        <v>2483.0011999999997</v>
      </c>
      <c r="BA52" s="49">
        <v>108.428</v>
      </c>
    </row>
    <row r="53" spans="1:53" x14ac:dyDescent="0.25">
      <c r="A53" s="3" t="s">
        <v>118</v>
      </c>
      <c r="B53" s="31" t="s">
        <v>151</v>
      </c>
      <c r="C53" s="40">
        <v>18</v>
      </c>
      <c r="D53" s="4">
        <v>15</v>
      </c>
      <c r="E53" s="78">
        <f>D53/C53</f>
        <v>0.83333333333333337</v>
      </c>
      <c r="F53" s="40">
        <v>17.399999999999999</v>
      </c>
      <c r="G53" s="23">
        <f t="shared" si="67"/>
        <v>2.262</v>
      </c>
      <c r="H53" s="61">
        <v>0.13</v>
      </c>
      <c r="I53" s="39">
        <v>14.5</v>
      </c>
      <c r="J53" s="23">
        <f t="shared" si="68"/>
        <v>14.209999999999999</v>
      </c>
      <c r="K53" s="78">
        <v>0.98</v>
      </c>
      <c r="L53" s="40">
        <v>43.9</v>
      </c>
      <c r="M53" s="23">
        <f t="shared" si="83"/>
        <v>129.15379999999999</v>
      </c>
      <c r="N53" s="61">
        <v>2.9420000000000002</v>
      </c>
      <c r="O53" s="40">
        <v>34.700000000000003</v>
      </c>
      <c r="P53" s="4">
        <v>50</v>
      </c>
      <c r="Q53" s="61">
        <f>P53/O53</f>
        <v>1.4409221902017291</v>
      </c>
      <c r="R53" s="39">
        <v>122</v>
      </c>
      <c r="S53" s="2">
        <v>20</v>
      </c>
      <c r="T53" s="61">
        <f>S53/R53</f>
        <v>0.16393442622950818</v>
      </c>
      <c r="U53" s="40">
        <v>34.700000000000003</v>
      </c>
      <c r="V53" s="23">
        <f t="shared" si="70"/>
        <v>572.20299999999997</v>
      </c>
      <c r="W53" s="61">
        <v>16.489999999999998</v>
      </c>
      <c r="X53" s="39">
        <v>14.5</v>
      </c>
      <c r="Y53" s="23">
        <f t="shared" si="71"/>
        <v>29</v>
      </c>
      <c r="Z53" s="61">
        <v>2</v>
      </c>
      <c r="AA53" s="40">
        <v>34.700000000000003</v>
      </c>
      <c r="AB53" s="23">
        <f t="shared" si="72"/>
        <v>0.34700000000000003</v>
      </c>
      <c r="AC53" s="61">
        <v>0.01</v>
      </c>
      <c r="AD53" s="40">
        <v>34.700000000000003</v>
      </c>
      <c r="AE53" s="23">
        <f t="shared" si="73"/>
        <v>2.4636999999999998</v>
      </c>
      <c r="AF53" s="61">
        <v>7.0999999999999994E-2</v>
      </c>
      <c r="AG53" s="39">
        <v>122</v>
      </c>
      <c r="AH53" s="23">
        <f t="shared" si="74"/>
        <v>22.692</v>
      </c>
      <c r="AI53" s="61">
        <v>0.186</v>
      </c>
      <c r="AJ53" s="40">
        <v>34.700000000000003</v>
      </c>
      <c r="AK53" s="23">
        <f t="shared" si="75"/>
        <v>8.5015000000000001</v>
      </c>
      <c r="AL53" s="61">
        <v>0.245</v>
      </c>
      <c r="AM53" s="40">
        <v>34.700000000000003</v>
      </c>
      <c r="AN53" s="23">
        <f t="shared" si="76"/>
        <v>39.141599999999997</v>
      </c>
      <c r="AO53" s="61">
        <v>1.1279999999999999</v>
      </c>
      <c r="AP53" s="40">
        <v>34.700000000000003</v>
      </c>
      <c r="AQ53" s="23">
        <f t="shared" si="77"/>
        <v>15.337400000000001</v>
      </c>
      <c r="AR53" s="61">
        <v>0.442</v>
      </c>
      <c r="AS53" s="40">
        <v>34.700000000000003</v>
      </c>
      <c r="AT53" s="2">
        <v>0</v>
      </c>
      <c r="AU53" s="61">
        <f>AT53/AS53</f>
        <v>0</v>
      </c>
      <c r="AV53" s="40">
        <v>34.700000000000003</v>
      </c>
      <c r="AW53" s="23">
        <f t="shared" si="78"/>
        <v>194.56290000000001</v>
      </c>
      <c r="AX53" s="61">
        <v>5.6070000000000002</v>
      </c>
      <c r="AY53" s="40">
        <v>34.700000000000003</v>
      </c>
      <c r="AZ53" s="23">
        <f t="shared" si="79"/>
        <v>3762.4516000000003</v>
      </c>
      <c r="BA53" s="49">
        <v>108.428</v>
      </c>
    </row>
    <row r="54" spans="1:53" x14ac:dyDescent="0.25">
      <c r="A54" s="3" t="s">
        <v>119</v>
      </c>
      <c r="B54" s="31" t="s">
        <v>602</v>
      </c>
      <c r="C54" s="40">
        <v>10.7</v>
      </c>
      <c r="D54" s="2">
        <v>8</v>
      </c>
      <c r="E54" s="78">
        <f>D54/C54</f>
        <v>0.74766355140186924</v>
      </c>
      <c r="F54" s="39">
        <v>10.199999999999999</v>
      </c>
      <c r="G54" s="23">
        <f t="shared" si="67"/>
        <v>1.3259999999999998</v>
      </c>
      <c r="H54" s="61">
        <v>0.13</v>
      </c>
      <c r="I54" s="39">
        <v>4.3</v>
      </c>
      <c r="J54" s="23">
        <f t="shared" si="68"/>
        <v>6.7510000000000003</v>
      </c>
      <c r="K54" s="78">
        <v>1.57</v>
      </c>
      <c r="L54" s="39">
        <v>10.199999999999999</v>
      </c>
      <c r="M54" s="23">
        <f t="shared" si="83"/>
        <v>30.008399999999998</v>
      </c>
      <c r="N54" s="61">
        <v>2.9420000000000002</v>
      </c>
      <c r="O54" s="39">
        <v>12.4</v>
      </c>
      <c r="P54" s="2">
        <v>24</v>
      </c>
      <c r="Q54" s="61">
        <f>P54/O54</f>
        <v>1.9354838709677418</v>
      </c>
      <c r="R54" s="39">
        <v>44</v>
      </c>
      <c r="S54" s="2">
        <v>7</v>
      </c>
      <c r="T54" s="61">
        <f>S54/R54</f>
        <v>0.15909090909090909</v>
      </c>
      <c r="U54" s="39">
        <v>12.4</v>
      </c>
      <c r="V54" s="23">
        <f t="shared" si="70"/>
        <v>204.476</v>
      </c>
      <c r="W54" s="61">
        <v>16.489999999999998</v>
      </c>
      <c r="X54" s="39">
        <v>4.3</v>
      </c>
      <c r="Y54" s="23">
        <f t="shared" si="71"/>
        <v>8.6</v>
      </c>
      <c r="Z54" s="61">
        <v>2</v>
      </c>
      <c r="AA54" s="39">
        <v>12.4</v>
      </c>
      <c r="AB54" s="23">
        <f t="shared" si="72"/>
        <v>0.12400000000000001</v>
      </c>
      <c r="AC54" s="61">
        <v>0.01</v>
      </c>
      <c r="AD54" s="39">
        <v>12.4</v>
      </c>
      <c r="AE54" s="23">
        <f t="shared" si="73"/>
        <v>0.88039999999999996</v>
      </c>
      <c r="AF54" s="61">
        <v>7.0999999999999994E-2</v>
      </c>
      <c r="AG54" s="39">
        <v>44</v>
      </c>
      <c r="AH54" s="23">
        <f t="shared" si="74"/>
        <v>8.1839999999999993</v>
      </c>
      <c r="AI54" s="61">
        <v>0.186</v>
      </c>
      <c r="AJ54" s="39">
        <v>12.4</v>
      </c>
      <c r="AK54" s="23">
        <f t="shared" si="75"/>
        <v>3.0379999999999998</v>
      </c>
      <c r="AL54" s="61">
        <v>0.245</v>
      </c>
      <c r="AM54" s="39">
        <v>12.4</v>
      </c>
      <c r="AN54" s="23">
        <f t="shared" si="76"/>
        <v>13.9872</v>
      </c>
      <c r="AO54" s="61">
        <v>1.1279999999999999</v>
      </c>
      <c r="AP54" s="39">
        <v>12.4</v>
      </c>
      <c r="AQ54" s="23">
        <f t="shared" si="77"/>
        <v>5.4808000000000003</v>
      </c>
      <c r="AR54" s="61">
        <v>0.442</v>
      </c>
      <c r="AS54" s="39">
        <v>12.4</v>
      </c>
      <c r="AT54" s="2">
        <v>0</v>
      </c>
      <c r="AU54" s="61">
        <f>AT54/AS54</f>
        <v>0</v>
      </c>
      <c r="AV54" s="39">
        <v>12.4</v>
      </c>
      <c r="AW54" s="23">
        <f t="shared" si="78"/>
        <v>69.526800000000009</v>
      </c>
      <c r="AX54" s="61">
        <v>5.6070000000000002</v>
      </c>
      <c r="AY54" s="39">
        <v>12.4</v>
      </c>
      <c r="AZ54" s="23">
        <f t="shared" si="79"/>
        <v>1344.5072</v>
      </c>
      <c r="BA54" s="49">
        <v>108.428</v>
      </c>
    </row>
    <row r="55" spans="1:53" x14ac:dyDescent="0.25">
      <c r="A55" s="3" t="s">
        <v>120</v>
      </c>
      <c r="B55" s="31" t="s">
        <v>152</v>
      </c>
      <c r="C55" s="40">
        <v>24.4</v>
      </c>
      <c r="D55" s="2">
        <v>8</v>
      </c>
      <c r="E55" s="78">
        <f>D55/C55</f>
        <v>0.32786885245901642</v>
      </c>
      <c r="F55" s="39">
        <v>27.2</v>
      </c>
      <c r="G55" s="23">
        <f t="shared" si="67"/>
        <v>3.536</v>
      </c>
      <c r="H55" s="61">
        <v>0.13</v>
      </c>
      <c r="I55" s="39">
        <v>27.8</v>
      </c>
      <c r="J55" s="23">
        <f t="shared" si="68"/>
        <v>43.646000000000001</v>
      </c>
      <c r="K55" s="78">
        <v>1.57</v>
      </c>
      <c r="L55" s="39">
        <v>52.1</v>
      </c>
      <c r="M55" s="23">
        <f t="shared" si="83"/>
        <v>153.27820000000003</v>
      </c>
      <c r="N55" s="61">
        <v>2.9420000000000002</v>
      </c>
      <c r="O55" s="39">
        <v>88.5</v>
      </c>
      <c r="P55" s="2">
        <v>43</v>
      </c>
      <c r="Q55" s="61">
        <f>P55/O55</f>
        <v>0.48587570621468928</v>
      </c>
      <c r="R55" s="39">
        <v>114</v>
      </c>
      <c r="S55" s="2">
        <v>17</v>
      </c>
      <c r="T55" s="61">
        <f>S55/R55</f>
        <v>0.14912280701754385</v>
      </c>
      <c r="U55" s="39">
        <v>88.5</v>
      </c>
      <c r="V55" s="23">
        <f t="shared" si="70"/>
        <v>1459.3649999999998</v>
      </c>
      <c r="W55" s="61">
        <v>16.489999999999998</v>
      </c>
      <c r="X55" s="39">
        <v>27.8</v>
      </c>
      <c r="Y55" s="23">
        <f t="shared" si="71"/>
        <v>55.6</v>
      </c>
      <c r="Z55" s="61">
        <v>2</v>
      </c>
      <c r="AA55" s="39">
        <v>88.5</v>
      </c>
      <c r="AB55" s="23">
        <f t="shared" si="72"/>
        <v>0.88500000000000001</v>
      </c>
      <c r="AC55" s="61">
        <v>0.01</v>
      </c>
      <c r="AD55" s="39">
        <v>88.5</v>
      </c>
      <c r="AE55" s="23">
        <f t="shared" si="73"/>
        <v>6.2834999999999992</v>
      </c>
      <c r="AF55" s="61">
        <v>7.0999999999999994E-2</v>
      </c>
      <c r="AG55" s="39">
        <v>114</v>
      </c>
      <c r="AH55" s="23">
        <f t="shared" si="74"/>
        <v>21.204000000000001</v>
      </c>
      <c r="AI55" s="61">
        <v>0.186</v>
      </c>
      <c r="AJ55" s="39">
        <v>88.5</v>
      </c>
      <c r="AK55" s="23">
        <f t="shared" si="75"/>
        <v>21.682500000000001</v>
      </c>
      <c r="AL55" s="61">
        <v>0.245</v>
      </c>
      <c r="AM55" s="39">
        <v>88.5</v>
      </c>
      <c r="AN55" s="23">
        <f t="shared" si="76"/>
        <v>99.827999999999989</v>
      </c>
      <c r="AO55" s="61">
        <v>1.1279999999999999</v>
      </c>
      <c r="AP55" s="39">
        <v>88.5</v>
      </c>
      <c r="AQ55" s="23">
        <f t="shared" si="77"/>
        <v>39.116999999999997</v>
      </c>
      <c r="AR55" s="61">
        <v>0.442</v>
      </c>
      <c r="AS55" s="39">
        <v>88.5</v>
      </c>
      <c r="AT55" s="2">
        <v>0</v>
      </c>
      <c r="AU55" s="61">
        <f>AT55/AS55</f>
        <v>0</v>
      </c>
      <c r="AV55" s="39">
        <v>88.5</v>
      </c>
      <c r="AW55" s="23">
        <f t="shared" si="78"/>
        <v>496.21950000000004</v>
      </c>
      <c r="AX55" s="61">
        <v>5.6070000000000002</v>
      </c>
      <c r="AY55" s="39">
        <v>88.5</v>
      </c>
      <c r="AZ55" s="23">
        <f t="shared" si="79"/>
        <v>9595.8780000000006</v>
      </c>
      <c r="BA55" s="49">
        <v>108.428</v>
      </c>
    </row>
    <row r="56" spans="1:53" x14ac:dyDescent="0.25">
      <c r="A56" s="3" t="s">
        <v>121</v>
      </c>
      <c r="B56" s="31" t="s">
        <v>153</v>
      </c>
      <c r="C56" s="40">
        <v>0</v>
      </c>
      <c r="D56" s="2">
        <v>0</v>
      </c>
      <c r="E56" s="78">
        <v>0</v>
      </c>
      <c r="F56" s="39">
        <v>88.3</v>
      </c>
      <c r="G56" s="23">
        <f t="shared" si="67"/>
        <v>12.362</v>
      </c>
      <c r="H56" s="61">
        <v>0.14000000000000001</v>
      </c>
      <c r="I56" s="39">
        <v>19.600000000000001</v>
      </c>
      <c r="J56" s="23">
        <f t="shared" si="68"/>
        <v>2.94</v>
      </c>
      <c r="K56" s="78">
        <v>0.15</v>
      </c>
      <c r="L56" s="39">
        <v>153</v>
      </c>
      <c r="M56" s="23">
        <f t="shared" si="83"/>
        <v>450.12600000000003</v>
      </c>
      <c r="N56" s="61">
        <v>2.9420000000000002</v>
      </c>
      <c r="O56" s="39">
        <v>174.3</v>
      </c>
      <c r="P56" s="2">
        <v>160</v>
      </c>
      <c r="Q56" s="61">
        <f t="shared" ref="Q56:Q119" si="84">P56/O56</f>
        <v>0.91795754446356848</v>
      </c>
      <c r="R56" s="39">
        <v>460</v>
      </c>
      <c r="S56" s="2">
        <v>66</v>
      </c>
      <c r="T56" s="61">
        <f t="shared" ref="T56:T115" si="85">S56/R56</f>
        <v>0.14347826086956522</v>
      </c>
      <c r="U56" s="39">
        <v>174.3</v>
      </c>
      <c r="V56" s="23">
        <f t="shared" si="70"/>
        <v>2874.2069999999999</v>
      </c>
      <c r="W56" s="61">
        <v>16.489999999999998</v>
      </c>
      <c r="X56" s="39">
        <v>19.600000000000001</v>
      </c>
      <c r="Y56" s="23">
        <f t="shared" si="71"/>
        <v>39.200000000000003</v>
      </c>
      <c r="Z56" s="61">
        <v>2</v>
      </c>
      <c r="AA56" s="39">
        <v>174.3</v>
      </c>
      <c r="AB56" s="23">
        <f t="shared" si="72"/>
        <v>1.7430000000000001</v>
      </c>
      <c r="AC56" s="61">
        <v>0.01</v>
      </c>
      <c r="AD56" s="39">
        <v>174.3</v>
      </c>
      <c r="AE56" s="23">
        <f t="shared" si="73"/>
        <v>12.375299999999999</v>
      </c>
      <c r="AF56" s="61">
        <v>7.0999999999999994E-2</v>
      </c>
      <c r="AG56" s="39">
        <v>460</v>
      </c>
      <c r="AH56" s="23">
        <f t="shared" si="74"/>
        <v>85.56</v>
      </c>
      <c r="AI56" s="61">
        <v>0.186</v>
      </c>
      <c r="AJ56" s="39">
        <v>174.3</v>
      </c>
      <c r="AK56" s="23">
        <f t="shared" si="75"/>
        <v>42.703500000000005</v>
      </c>
      <c r="AL56" s="61">
        <v>0.245</v>
      </c>
      <c r="AM56" s="39">
        <v>174.3</v>
      </c>
      <c r="AN56" s="23">
        <f t="shared" si="76"/>
        <v>196.6104</v>
      </c>
      <c r="AO56" s="61">
        <v>1.1279999999999999</v>
      </c>
      <c r="AP56" s="39">
        <v>174.3</v>
      </c>
      <c r="AQ56" s="23">
        <f t="shared" si="77"/>
        <v>77.040600000000012</v>
      </c>
      <c r="AR56" s="61">
        <v>0.442</v>
      </c>
      <c r="AS56" s="39">
        <v>174.3</v>
      </c>
      <c r="AT56" s="2">
        <v>0</v>
      </c>
      <c r="AU56" s="61">
        <f t="shared" ref="AU56:AU119" si="86">AT56/AS56</f>
        <v>0</v>
      </c>
      <c r="AV56" s="39">
        <v>174.3</v>
      </c>
      <c r="AW56" s="23">
        <f t="shared" si="78"/>
        <v>977.30010000000004</v>
      </c>
      <c r="AX56" s="61">
        <v>5.6070000000000002</v>
      </c>
      <c r="AY56" s="39">
        <v>174.3</v>
      </c>
      <c r="AZ56" s="23">
        <f t="shared" si="79"/>
        <v>18899.000400000001</v>
      </c>
      <c r="BA56" s="49">
        <v>108.428</v>
      </c>
    </row>
    <row r="57" spans="1:53" x14ac:dyDescent="0.25">
      <c r="A57" s="3" t="s">
        <v>122</v>
      </c>
      <c r="B57" s="31" t="s">
        <v>154</v>
      </c>
      <c r="C57" s="40">
        <v>0</v>
      </c>
      <c r="D57" s="2">
        <v>0</v>
      </c>
      <c r="E57" s="78">
        <v>0</v>
      </c>
      <c r="F57" s="39">
        <v>28.4</v>
      </c>
      <c r="G57" s="23">
        <f t="shared" si="67"/>
        <v>3.6919999999999997</v>
      </c>
      <c r="H57" s="61">
        <v>0.13</v>
      </c>
      <c r="I57" s="39">
        <v>7.3</v>
      </c>
      <c r="J57" s="23">
        <f t="shared" si="68"/>
        <v>1.022</v>
      </c>
      <c r="K57" s="78">
        <v>0.14000000000000001</v>
      </c>
      <c r="L57" s="39">
        <v>48.8</v>
      </c>
      <c r="M57" s="23">
        <f t="shared" si="83"/>
        <v>143.56960000000001</v>
      </c>
      <c r="N57" s="61">
        <v>2.9420000000000002</v>
      </c>
      <c r="O57" s="39">
        <v>50.1</v>
      </c>
      <c r="P57" s="2">
        <v>45</v>
      </c>
      <c r="Q57" s="61">
        <f t="shared" si="84"/>
        <v>0.89820359281437123</v>
      </c>
      <c r="R57" s="39">
        <v>213</v>
      </c>
      <c r="S57" s="2">
        <v>25</v>
      </c>
      <c r="T57" s="61">
        <f t="shared" si="85"/>
        <v>0.11737089201877934</v>
      </c>
      <c r="U57" s="39">
        <v>50.1</v>
      </c>
      <c r="V57" s="23">
        <f t="shared" si="70"/>
        <v>826.149</v>
      </c>
      <c r="W57" s="61">
        <v>16.489999999999998</v>
      </c>
      <c r="X57" s="39">
        <v>7.3</v>
      </c>
      <c r="Y57" s="23">
        <f t="shared" si="71"/>
        <v>14.6</v>
      </c>
      <c r="Z57" s="61">
        <v>2</v>
      </c>
      <c r="AA57" s="39">
        <v>50.1</v>
      </c>
      <c r="AB57" s="23">
        <f t="shared" si="72"/>
        <v>0.501</v>
      </c>
      <c r="AC57" s="61">
        <v>0.01</v>
      </c>
      <c r="AD57" s="39">
        <v>50.1</v>
      </c>
      <c r="AE57" s="23">
        <f t="shared" si="73"/>
        <v>3.5570999999999997</v>
      </c>
      <c r="AF57" s="61">
        <v>7.0999999999999994E-2</v>
      </c>
      <c r="AG57" s="39">
        <v>213</v>
      </c>
      <c r="AH57" s="23">
        <f t="shared" si="74"/>
        <v>39.618000000000002</v>
      </c>
      <c r="AI57" s="61">
        <v>0.186</v>
      </c>
      <c r="AJ57" s="39">
        <v>50.1</v>
      </c>
      <c r="AK57" s="23">
        <f t="shared" si="75"/>
        <v>12.2745</v>
      </c>
      <c r="AL57" s="61">
        <v>0.245</v>
      </c>
      <c r="AM57" s="39">
        <v>50.1</v>
      </c>
      <c r="AN57" s="23">
        <f t="shared" si="76"/>
        <v>56.512799999999999</v>
      </c>
      <c r="AO57" s="61">
        <v>1.1279999999999999</v>
      </c>
      <c r="AP57" s="39">
        <v>50.1</v>
      </c>
      <c r="AQ57" s="23">
        <f t="shared" si="77"/>
        <v>22.144200000000001</v>
      </c>
      <c r="AR57" s="61">
        <v>0.442</v>
      </c>
      <c r="AS57" s="39">
        <v>50.1</v>
      </c>
      <c r="AT57" s="2">
        <v>0</v>
      </c>
      <c r="AU57" s="61">
        <f t="shared" si="86"/>
        <v>0</v>
      </c>
      <c r="AV57" s="39">
        <v>50.1</v>
      </c>
      <c r="AW57" s="23">
        <f t="shared" si="78"/>
        <v>280.91070000000002</v>
      </c>
      <c r="AX57" s="61">
        <v>5.6070000000000002</v>
      </c>
      <c r="AY57" s="39">
        <v>50.1</v>
      </c>
      <c r="AZ57" s="23">
        <f t="shared" si="79"/>
        <v>5432.2428</v>
      </c>
      <c r="BA57" s="49">
        <v>108.428</v>
      </c>
    </row>
    <row r="58" spans="1:53" x14ac:dyDescent="0.25">
      <c r="A58" s="3" t="s">
        <v>123</v>
      </c>
      <c r="B58" s="31" t="s">
        <v>155</v>
      </c>
      <c r="C58" s="40">
        <v>0</v>
      </c>
      <c r="D58" s="2">
        <v>0</v>
      </c>
      <c r="E58" s="78">
        <v>0</v>
      </c>
      <c r="F58" s="39">
        <v>20.8</v>
      </c>
      <c r="G58" s="23">
        <f t="shared" si="67"/>
        <v>2.7040000000000002</v>
      </c>
      <c r="H58" s="61">
        <v>0.13</v>
      </c>
      <c r="I58" s="39">
        <v>0.2</v>
      </c>
      <c r="J58" s="23">
        <f t="shared" si="68"/>
        <v>0</v>
      </c>
      <c r="K58" s="78">
        <v>0</v>
      </c>
      <c r="L58" s="39">
        <v>27.8</v>
      </c>
      <c r="M58" s="23">
        <f t="shared" si="83"/>
        <v>81.787600000000012</v>
      </c>
      <c r="N58" s="61">
        <v>2.9420000000000002</v>
      </c>
      <c r="O58" s="39">
        <v>23.2</v>
      </c>
      <c r="P58" s="2">
        <v>10</v>
      </c>
      <c r="Q58" s="61">
        <f t="shared" si="84"/>
        <v>0.43103448275862072</v>
      </c>
      <c r="R58" s="39">
        <v>45</v>
      </c>
      <c r="S58" s="2">
        <v>1</v>
      </c>
      <c r="T58" s="61">
        <f t="shared" si="85"/>
        <v>2.2222222222222223E-2</v>
      </c>
      <c r="U58" s="39">
        <v>23.2</v>
      </c>
      <c r="V58" s="23">
        <f t="shared" si="70"/>
        <v>382.56799999999993</v>
      </c>
      <c r="W58" s="61">
        <v>16.489999999999998</v>
      </c>
      <c r="X58" s="39">
        <v>0.2</v>
      </c>
      <c r="Y58" s="23">
        <f t="shared" si="71"/>
        <v>0.4</v>
      </c>
      <c r="Z58" s="61">
        <v>2</v>
      </c>
      <c r="AA58" s="39">
        <v>23.2</v>
      </c>
      <c r="AB58" s="23">
        <f t="shared" si="72"/>
        <v>0.23199999999999998</v>
      </c>
      <c r="AC58" s="61">
        <v>0.01</v>
      </c>
      <c r="AD58" s="39">
        <v>23.2</v>
      </c>
      <c r="AE58" s="23">
        <f t="shared" si="73"/>
        <v>1.6471999999999998</v>
      </c>
      <c r="AF58" s="61">
        <v>7.0999999999999994E-2</v>
      </c>
      <c r="AG58" s="39">
        <v>45</v>
      </c>
      <c r="AH58" s="23">
        <f t="shared" si="74"/>
        <v>8.3699999999999992</v>
      </c>
      <c r="AI58" s="61">
        <v>0.186</v>
      </c>
      <c r="AJ58" s="39">
        <v>23.2</v>
      </c>
      <c r="AK58" s="23">
        <f t="shared" si="75"/>
        <v>5.6840000000000002</v>
      </c>
      <c r="AL58" s="61">
        <v>0.245</v>
      </c>
      <c r="AM58" s="39">
        <v>23.2</v>
      </c>
      <c r="AN58" s="23">
        <f t="shared" si="76"/>
        <v>26.169599999999996</v>
      </c>
      <c r="AO58" s="61">
        <v>1.1279999999999999</v>
      </c>
      <c r="AP58" s="39">
        <v>23.2</v>
      </c>
      <c r="AQ58" s="23">
        <f t="shared" si="77"/>
        <v>10.2544</v>
      </c>
      <c r="AR58" s="61">
        <v>0.442</v>
      </c>
      <c r="AS58" s="39">
        <v>23.2</v>
      </c>
      <c r="AT58" s="2">
        <v>0</v>
      </c>
      <c r="AU58" s="61">
        <f t="shared" si="86"/>
        <v>0</v>
      </c>
      <c r="AV58" s="39">
        <v>23.2</v>
      </c>
      <c r="AW58" s="23">
        <f t="shared" si="78"/>
        <v>130.08240000000001</v>
      </c>
      <c r="AX58" s="61">
        <v>5.6070000000000002</v>
      </c>
      <c r="AY58" s="39">
        <v>23.2</v>
      </c>
      <c r="AZ58" s="23">
        <f t="shared" si="79"/>
        <v>2515.5295999999998</v>
      </c>
      <c r="BA58" s="49">
        <v>108.428</v>
      </c>
    </row>
    <row r="59" spans="1:53" x14ac:dyDescent="0.25">
      <c r="A59" s="3" t="s">
        <v>124</v>
      </c>
      <c r="B59" s="31" t="s">
        <v>156</v>
      </c>
      <c r="C59" s="40">
        <v>0</v>
      </c>
      <c r="D59" s="2">
        <v>0</v>
      </c>
      <c r="E59" s="78">
        <v>0</v>
      </c>
      <c r="F59" s="39">
        <v>20.8</v>
      </c>
      <c r="G59" s="23">
        <f t="shared" si="67"/>
        <v>2.7040000000000002</v>
      </c>
      <c r="H59" s="61">
        <v>0.13</v>
      </c>
      <c r="I59" s="39">
        <v>11.7</v>
      </c>
      <c r="J59" s="23">
        <f t="shared" si="68"/>
        <v>11.465999999999999</v>
      </c>
      <c r="K59" s="78">
        <v>0.98</v>
      </c>
      <c r="L59" s="39">
        <v>34</v>
      </c>
      <c r="M59" s="23">
        <f t="shared" si="83"/>
        <v>100.02800000000001</v>
      </c>
      <c r="N59" s="61">
        <v>2.9420000000000002</v>
      </c>
      <c r="O59" s="39">
        <v>33.799999999999997</v>
      </c>
      <c r="P59" s="2">
        <v>57</v>
      </c>
      <c r="Q59" s="61">
        <f t="shared" si="84"/>
        <v>1.6863905325443789</v>
      </c>
      <c r="R59" s="39">
        <v>72</v>
      </c>
      <c r="S59" s="2">
        <v>2</v>
      </c>
      <c r="T59" s="61">
        <f t="shared" si="85"/>
        <v>2.7777777777777776E-2</v>
      </c>
      <c r="U59" s="39">
        <v>33.799999999999997</v>
      </c>
      <c r="V59" s="23">
        <f t="shared" si="70"/>
        <v>557.36199999999985</v>
      </c>
      <c r="W59" s="61">
        <v>16.489999999999998</v>
      </c>
      <c r="X59" s="39">
        <v>11.7</v>
      </c>
      <c r="Y59" s="23">
        <f t="shared" si="71"/>
        <v>23.4</v>
      </c>
      <c r="Z59" s="61">
        <v>2</v>
      </c>
      <c r="AA59" s="39">
        <v>33.799999999999997</v>
      </c>
      <c r="AB59" s="23">
        <f t="shared" si="72"/>
        <v>0.33799999999999997</v>
      </c>
      <c r="AC59" s="61">
        <v>0.01</v>
      </c>
      <c r="AD59" s="39">
        <v>33.799999999999997</v>
      </c>
      <c r="AE59" s="23">
        <f t="shared" si="73"/>
        <v>2.3997999999999995</v>
      </c>
      <c r="AF59" s="61">
        <v>7.0999999999999994E-2</v>
      </c>
      <c r="AG59" s="39">
        <v>72</v>
      </c>
      <c r="AH59" s="23">
        <f t="shared" si="74"/>
        <v>13.391999999999999</v>
      </c>
      <c r="AI59" s="61">
        <v>0.186</v>
      </c>
      <c r="AJ59" s="39">
        <v>33.799999999999997</v>
      </c>
      <c r="AK59" s="23">
        <f t="shared" si="75"/>
        <v>8.2809999999999988</v>
      </c>
      <c r="AL59" s="61">
        <v>0.245</v>
      </c>
      <c r="AM59" s="39">
        <v>33.799999999999997</v>
      </c>
      <c r="AN59" s="23">
        <f t="shared" si="76"/>
        <v>38.12639999999999</v>
      </c>
      <c r="AO59" s="61">
        <v>1.1279999999999999</v>
      </c>
      <c r="AP59" s="39">
        <v>33.799999999999997</v>
      </c>
      <c r="AQ59" s="23">
        <f t="shared" si="77"/>
        <v>14.939599999999999</v>
      </c>
      <c r="AR59" s="61">
        <v>0.442</v>
      </c>
      <c r="AS59" s="39">
        <v>33.799999999999997</v>
      </c>
      <c r="AT59" s="2">
        <v>0</v>
      </c>
      <c r="AU59" s="61">
        <f t="shared" si="86"/>
        <v>0</v>
      </c>
      <c r="AV59" s="39">
        <v>33.799999999999997</v>
      </c>
      <c r="AW59" s="23">
        <f t="shared" si="78"/>
        <v>189.51659999999998</v>
      </c>
      <c r="AX59" s="61">
        <v>5.6070000000000002</v>
      </c>
      <c r="AY59" s="39">
        <v>33.799999999999997</v>
      </c>
      <c r="AZ59" s="23">
        <f t="shared" si="79"/>
        <v>3664.8663999999994</v>
      </c>
      <c r="BA59" s="49">
        <v>108.428</v>
      </c>
    </row>
    <row r="60" spans="1:53" x14ac:dyDescent="0.25">
      <c r="A60" s="3" t="s">
        <v>125</v>
      </c>
      <c r="B60" s="31" t="s">
        <v>157</v>
      </c>
      <c r="C60" s="40">
        <v>0</v>
      </c>
      <c r="D60" s="2">
        <v>0</v>
      </c>
      <c r="E60" s="78">
        <v>0</v>
      </c>
      <c r="F60" s="39">
        <v>13.7</v>
      </c>
      <c r="G60" s="23">
        <f t="shared" si="67"/>
        <v>1.7809999999999999</v>
      </c>
      <c r="H60" s="61">
        <v>0.13</v>
      </c>
      <c r="I60" s="39">
        <v>1.5</v>
      </c>
      <c r="J60" s="23">
        <f t="shared" si="68"/>
        <v>0</v>
      </c>
      <c r="K60" s="78">
        <v>0</v>
      </c>
      <c r="L60" s="39">
        <v>19.8</v>
      </c>
      <c r="M60" s="23">
        <f t="shared" si="83"/>
        <v>58.251600000000003</v>
      </c>
      <c r="N60" s="61">
        <v>2.9420000000000002</v>
      </c>
      <c r="O60" s="39">
        <v>31.8</v>
      </c>
      <c r="P60" s="2">
        <v>25</v>
      </c>
      <c r="Q60" s="61">
        <f t="shared" si="84"/>
        <v>0.78616352201257855</v>
      </c>
      <c r="R60" s="39">
        <v>145</v>
      </c>
      <c r="S60" s="2">
        <v>4</v>
      </c>
      <c r="T60" s="61">
        <f t="shared" si="85"/>
        <v>2.7586206896551724E-2</v>
      </c>
      <c r="U60" s="39">
        <v>31.8</v>
      </c>
      <c r="V60" s="23">
        <f t="shared" si="70"/>
        <v>524.38199999999995</v>
      </c>
      <c r="W60" s="61">
        <v>16.489999999999998</v>
      </c>
      <c r="X60" s="39">
        <v>1.5</v>
      </c>
      <c r="Y60" s="23">
        <f t="shared" si="71"/>
        <v>3</v>
      </c>
      <c r="Z60" s="61">
        <v>2</v>
      </c>
      <c r="AA60" s="39">
        <v>31.8</v>
      </c>
      <c r="AB60" s="23">
        <f t="shared" si="72"/>
        <v>0.318</v>
      </c>
      <c r="AC60" s="61">
        <v>0.01</v>
      </c>
      <c r="AD60" s="39">
        <v>31.8</v>
      </c>
      <c r="AE60" s="23">
        <f t="shared" si="73"/>
        <v>2.2578</v>
      </c>
      <c r="AF60" s="61">
        <v>7.0999999999999994E-2</v>
      </c>
      <c r="AG60" s="39">
        <v>145</v>
      </c>
      <c r="AH60" s="23">
        <f t="shared" si="74"/>
        <v>26.97</v>
      </c>
      <c r="AI60" s="61">
        <v>0.186</v>
      </c>
      <c r="AJ60" s="39">
        <v>31.8</v>
      </c>
      <c r="AK60" s="23">
        <f t="shared" si="75"/>
        <v>7.7910000000000004</v>
      </c>
      <c r="AL60" s="61">
        <v>0.245</v>
      </c>
      <c r="AM60" s="39">
        <v>31.8</v>
      </c>
      <c r="AN60" s="23">
        <f t="shared" si="76"/>
        <v>35.870399999999997</v>
      </c>
      <c r="AO60" s="61">
        <v>1.1279999999999999</v>
      </c>
      <c r="AP60" s="39">
        <v>31.8</v>
      </c>
      <c r="AQ60" s="23">
        <f t="shared" si="77"/>
        <v>14.0556</v>
      </c>
      <c r="AR60" s="61">
        <v>0.442</v>
      </c>
      <c r="AS60" s="39">
        <v>31.8</v>
      </c>
      <c r="AT60" s="2">
        <v>0</v>
      </c>
      <c r="AU60" s="61">
        <f t="shared" si="86"/>
        <v>0</v>
      </c>
      <c r="AV60" s="39">
        <v>31.8</v>
      </c>
      <c r="AW60" s="23">
        <f t="shared" si="78"/>
        <v>178.30260000000001</v>
      </c>
      <c r="AX60" s="61">
        <v>5.6070000000000002</v>
      </c>
      <c r="AY60" s="39">
        <v>31.8</v>
      </c>
      <c r="AZ60" s="23">
        <f t="shared" si="79"/>
        <v>3448.0104000000001</v>
      </c>
      <c r="BA60" s="49">
        <v>108.428</v>
      </c>
    </row>
    <row r="61" spans="1:53" x14ac:dyDescent="0.25">
      <c r="A61" s="3" t="s">
        <v>126</v>
      </c>
      <c r="B61" s="31" t="s">
        <v>158</v>
      </c>
      <c r="C61" s="40">
        <v>0</v>
      </c>
      <c r="D61" s="2">
        <v>0</v>
      </c>
      <c r="E61" s="78">
        <v>0</v>
      </c>
      <c r="F61" s="39">
        <v>25.4</v>
      </c>
      <c r="G61" s="23">
        <f t="shared" si="67"/>
        <v>3.302</v>
      </c>
      <c r="H61" s="61">
        <v>0.13</v>
      </c>
      <c r="I61" s="39">
        <v>16.8</v>
      </c>
      <c r="J61" s="23">
        <f t="shared" si="68"/>
        <v>15.456000000000001</v>
      </c>
      <c r="K61" s="78">
        <v>0.92</v>
      </c>
      <c r="L61" s="39">
        <v>113.7</v>
      </c>
      <c r="M61" s="23">
        <f t="shared" si="83"/>
        <v>334.50540000000001</v>
      </c>
      <c r="N61" s="61">
        <v>2.9420000000000002</v>
      </c>
      <c r="O61" s="39">
        <v>133.69999999999999</v>
      </c>
      <c r="P61" s="2">
        <v>128</v>
      </c>
      <c r="Q61" s="61">
        <f t="shared" si="84"/>
        <v>0.95736724008975327</v>
      </c>
      <c r="R61" s="39">
        <v>608</v>
      </c>
      <c r="S61" s="2">
        <v>9</v>
      </c>
      <c r="T61" s="61">
        <f t="shared" si="85"/>
        <v>1.4802631578947368E-2</v>
      </c>
      <c r="U61" s="39">
        <v>133.69999999999999</v>
      </c>
      <c r="V61" s="23">
        <f t="shared" si="70"/>
        <v>2204.7129999999997</v>
      </c>
      <c r="W61" s="61">
        <v>16.489999999999998</v>
      </c>
      <c r="X61" s="39">
        <v>16.8</v>
      </c>
      <c r="Y61" s="23">
        <f t="shared" si="71"/>
        <v>20.16</v>
      </c>
      <c r="Z61" s="61">
        <v>1.2</v>
      </c>
      <c r="AA61" s="39">
        <v>133.69999999999999</v>
      </c>
      <c r="AB61" s="23">
        <f t="shared" si="72"/>
        <v>1.337</v>
      </c>
      <c r="AC61" s="61">
        <v>0.01</v>
      </c>
      <c r="AD61" s="39">
        <v>133.69999999999999</v>
      </c>
      <c r="AE61" s="23">
        <f t="shared" si="73"/>
        <v>9.4926999999999975</v>
      </c>
      <c r="AF61" s="61">
        <v>7.0999999999999994E-2</v>
      </c>
      <c r="AG61" s="39">
        <v>608</v>
      </c>
      <c r="AH61" s="23">
        <f t="shared" si="74"/>
        <v>113.08799999999999</v>
      </c>
      <c r="AI61" s="61">
        <v>0.186</v>
      </c>
      <c r="AJ61" s="39">
        <v>133.69999999999999</v>
      </c>
      <c r="AK61" s="23">
        <f t="shared" si="75"/>
        <v>32.756499999999996</v>
      </c>
      <c r="AL61" s="61">
        <v>0.245</v>
      </c>
      <c r="AM61" s="39">
        <v>133.69999999999999</v>
      </c>
      <c r="AN61" s="23">
        <f t="shared" si="76"/>
        <v>150.81359999999998</v>
      </c>
      <c r="AO61" s="61">
        <v>1.1279999999999999</v>
      </c>
      <c r="AP61" s="39">
        <v>133.69999999999999</v>
      </c>
      <c r="AQ61" s="23">
        <f t="shared" si="77"/>
        <v>59.095399999999998</v>
      </c>
      <c r="AR61" s="61">
        <v>0.442</v>
      </c>
      <c r="AS61" s="39">
        <v>133.69999999999999</v>
      </c>
      <c r="AT61" s="2">
        <v>0</v>
      </c>
      <c r="AU61" s="61">
        <f t="shared" si="86"/>
        <v>0</v>
      </c>
      <c r="AV61" s="39">
        <v>133.69999999999999</v>
      </c>
      <c r="AW61" s="23">
        <f t="shared" si="78"/>
        <v>749.65589999999997</v>
      </c>
      <c r="AX61" s="61">
        <v>5.6070000000000002</v>
      </c>
      <c r="AY61" s="39">
        <v>133.69999999999999</v>
      </c>
      <c r="AZ61" s="23">
        <f t="shared" si="79"/>
        <v>14496.823599999998</v>
      </c>
      <c r="BA61" s="49">
        <v>108.428</v>
      </c>
    </row>
    <row r="62" spans="1:53" x14ac:dyDescent="0.25">
      <c r="A62" s="3" t="s">
        <v>127</v>
      </c>
      <c r="B62" s="31" t="s">
        <v>159</v>
      </c>
      <c r="C62" s="40">
        <v>0</v>
      </c>
      <c r="D62" s="2">
        <v>0</v>
      </c>
      <c r="E62" s="78">
        <v>0</v>
      </c>
      <c r="F62" s="39">
        <v>2.9</v>
      </c>
      <c r="G62" s="23">
        <f t="shared" si="67"/>
        <v>0.377</v>
      </c>
      <c r="H62" s="61">
        <v>0.13</v>
      </c>
      <c r="I62" s="39">
        <v>14.7</v>
      </c>
      <c r="J62" s="23">
        <f t="shared" si="68"/>
        <v>13.523999999999999</v>
      </c>
      <c r="K62" s="78">
        <v>0.92</v>
      </c>
      <c r="L62" s="39">
        <v>24.3</v>
      </c>
      <c r="M62" s="23">
        <f t="shared" si="83"/>
        <v>71.490600000000001</v>
      </c>
      <c r="N62" s="61">
        <v>2.9420000000000002</v>
      </c>
      <c r="O62" s="39">
        <v>34.799999999999997</v>
      </c>
      <c r="P62" s="2">
        <v>27</v>
      </c>
      <c r="Q62" s="61">
        <f t="shared" si="84"/>
        <v>0.77586206896551735</v>
      </c>
      <c r="R62" s="39">
        <v>87</v>
      </c>
      <c r="S62" s="2">
        <v>2</v>
      </c>
      <c r="T62" s="61">
        <f t="shared" si="85"/>
        <v>2.2988505747126436E-2</v>
      </c>
      <c r="U62" s="39">
        <v>34.799999999999997</v>
      </c>
      <c r="V62" s="23">
        <f t="shared" si="70"/>
        <v>573.85199999999986</v>
      </c>
      <c r="W62" s="61">
        <v>16.489999999999998</v>
      </c>
      <c r="X62" s="39">
        <v>14.7</v>
      </c>
      <c r="Y62" s="23">
        <f t="shared" si="71"/>
        <v>29.4</v>
      </c>
      <c r="Z62" s="61">
        <v>2</v>
      </c>
      <c r="AA62" s="39">
        <v>34.799999999999997</v>
      </c>
      <c r="AB62" s="23">
        <f t="shared" si="72"/>
        <v>0.34799999999999998</v>
      </c>
      <c r="AC62" s="61">
        <v>0.01</v>
      </c>
      <c r="AD62" s="39">
        <v>34.799999999999997</v>
      </c>
      <c r="AE62" s="23">
        <f t="shared" si="73"/>
        <v>2.4707999999999997</v>
      </c>
      <c r="AF62" s="61">
        <v>7.0999999999999994E-2</v>
      </c>
      <c r="AG62" s="39">
        <v>87</v>
      </c>
      <c r="AH62" s="23">
        <f t="shared" si="74"/>
        <v>16.181999999999999</v>
      </c>
      <c r="AI62" s="61">
        <v>0.186</v>
      </c>
      <c r="AJ62" s="39">
        <v>34.799999999999997</v>
      </c>
      <c r="AK62" s="23">
        <f t="shared" si="75"/>
        <v>8.5259999999999998</v>
      </c>
      <c r="AL62" s="61">
        <v>0.245</v>
      </c>
      <c r="AM62" s="39">
        <v>34.799999999999997</v>
      </c>
      <c r="AN62" s="23">
        <f t="shared" si="76"/>
        <v>39.25439999999999</v>
      </c>
      <c r="AO62" s="61">
        <v>1.1279999999999999</v>
      </c>
      <c r="AP62" s="39">
        <v>34.799999999999997</v>
      </c>
      <c r="AQ62" s="23">
        <f t="shared" si="77"/>
        <v>15.381599999999999</v>
      </c>
      <c r="AR62" s="61">
        <v>0.442</v>
      </c>
      <c r="AS62" s="39">
        <v>34.799999999999997</v>
      </c>
      <c r="AT62" s="2">
        <v>0</v>
      </c>
      <c r="AU62" s="61">
        <f t="shared" si="86"/>
        <v>0</v>
      </c>
      <c r="AV62" s="39">
        <v>34.799999999999997</v>
      </c>
      <c r="AW62" s="23">
        <f t="shared" si="78"/>
        <v>195.12359999999998</v>
      </c>
      <c r="AX62" s="61">
        <v>5.6070000000000002</v>
      </c>
      <c r="AY62" s="39">
        <v>34.799999999999997</v>
      </c>
      <c r="AZ62" s="23">
        <f t="shared" si="79"/>
        <v>3773.2943999999998</v>
      </c>
      <c r="BA62" s="49">
        <v>108.428</v>
      </c>
    </row>
    <row r="63" spans="1:53" x14ac:dyDescent="0.25">
      <c r="A63" s="3" t="s">
        <v>128</v>
      </c>
      <c r="B63" s="31" t="s">
        <v>160</v>
      </c>
      <c r="C63" s="40">
        <v>0</v>
      </c>
      <c r="D63" s="4">
        <v>0</v>
      </c>
      <c r="E63" s="78">
        <v>0</v>
      </c>
      <c r="F63" s="40">
        <v>3</v>
      </c>
      <c r="G63" s="23">
        <f t="shared" si="67"/>
        <v>0.39</v>
      </c>
      <c r="H63" s="61">
        <v>0.13</v>
      </c>
      <c r="I63" s="39">
        <v>1</v>
      </c>
      <c r="J63" s="23">
        <f t="shared" si="68"/>
        <v>0</v>
      </c>
      <c r="K63" s="78">
        <v>0</v>
      </c>
      <c r="L63" s="40">
        <v>12</v>
      </c>
      <c r="M63" s="23">
        <f t="shared" si="83"/>
        <v>35.304000000000002</v>
      </c>
      <c r="N63" s="61">
        <v>2.9420000000000002</v>
      </c>
      <c r="O63" s="40">
        <v>13.3</v>
      </c>
      <c r="P63" s="4">
        <v>20</v>
      </c>
      <c r="Q63" s="61">
        <f t="shared" si="84"/>
        <v>1.5037593984962405</v>
      </c>
      <c r="R63" s="39">
        <v>66</v>
      </c>
      <c r="S63" s="2">
        <v>0</v>
      </c>
      <c r="T63" s="61">
        <f t="shared" si="85"/>
        <v>0</v>
      </c>
      <c r="U63" s="40">
        <v>13.3</v>
      </c>
      <c r="V63" s="23">
        <f t="shared" si="70"/>
        <v>219.31699999999998</v>
      </c>
      <c r="W63" s="61">
        <v>16.489999999999998</v>
      </c>
      <c r="X63" s="39">
        <v>1</v>
      </c>
      <c r="Y63" s="23">
        <f t="shared" si="71"/>
        <v>2</v>
      </c>
      <c r="Z63" s="61">
        <v>2</v>
      </c>
      <c r="AA63" s="40">
        <v>13.3</v>
      </c>
      <c r="AB63" s="23">
        <f t="shared" si="72"/>
        <v>0.13300000000000001</v>
      </c>
      <c r="AC63" s="61">
        <v>0.01</v>
      </c>
      <c r="AD63" s="40">
        <v>13.3</v>
      </c>
      <c r="AE63" s="23">
        <f t="shared" si="73"/>
        <v>0.94429999999999992</v>
      </c>
      <c r="AF63" s="61">
        <v>7.0999999999999994E-2</v>
      </c>
      <c r="AG63" s="39">
        <v>66</v>
      </c>
      <c r="AH63" s="23">
        <f t="shared" si="74"/>
        <v>12.276</v>
      </c>
      <c r="AI63" s="61">
        <v>0.186</v>
      </c>
      <c r="AJ63" s="40">
        <v>13.3</v>
      </c>
      <c r="AK63" s="23">
        <f t="shared" si="75"/>
        <v>3.2585000000000002</v>
      </c>
      <c r="AL63" s="61">
        <v>0.245</v>
      </c>
      <c r="AM63" s="40">
        <v>13.3</v>
      </c>
      <c r="AN63" s="23">
        <f t="shared" si="76"/>
        <v>15.0024</v>
      </c>
      <c r="AO63" s="61">
        <v>1.1279999999999999</v>
      </c>
      <c r="AP63" s="40">
        <v>13.3</v>
      </c>
      <c r="AQ63" s="23">
        <f t="shared" si="77"/>
        <v>5.8786000000000005</v>
      </c>
      <c r="AR63" s="61">
        <v>0.442</v>
      </c>
      <c r="AS63" s="40">
        <v>13.3</v>
      </c>
      <c r="AT63" s="2">
        <v>0</v>
      </c>
      <c r="AU63" s="61">
        <f t="shared" si="86"/>
        <v>0</v>
      </c>
      <c r="AV63" s="40">
        <v>13.3</v>
      </c>
      <c r="AW63" s="23">
        <f t="shared" si="78"/>
        <v>74.573100000000011</v>
      </c>
      <c r="AX63" s="61">
        <v>5.6070000000000002</v>
      </c>
      <c r="AY63" s="40">
        <v>13.3</v>
      </c>
      <c r="AZ63" s="23">
        <f t="shared" si="79"/>
        <v>1442.0924</v>
      </c>
      <c r="BA63" s="49">
        <v>108.428</v>
      </c>
    </row>
    <row r="64" spans="1:53" x14ac:dyDescent="0.25">
      <c r="A64" s="3" t="s">
        <v>129</v>
      </c>
      <c r="B64" s="31" t="s">
        <v>161</v>
      </c>
      <c r="C64" s="40">
        <v>0</v>
      </c>
      <c r="D64" s="2">
        <v>0</v>
      </c>
      <c r="E64" s="78">
        <v>0</v>
      </c>
      <c r="F64" s="39">
        <v>62.9</v>
      </c>
      <c r="G64" s="23">
        <f t="shared" si="67"/>
        <v>8.1769999999999996</v>
      </c>
      <c r="H64" s="61">
        <v>0.13</v>
      </c>
      <c r="I64" s="39">
        <v>8.1</v>
      </c>
      <c r="J64" s="23">
        <f t="shared" si="68"/>
        <v>0</v>
      </c>
      <c r="K64" s="78">
        <v>0</v>
      </c>
      <c r="L64" s="39">
        <v>62.9</v>
      </c>
      <c r="M64" s="23">
        <f t="shared" si="83"/>
        <v>185.05180000000001</v>
      </c>
      <c r="N64" s="61">
        <v>2.9420000000000002</v>
      </c>
      <c r="O64" s="39">
        <v>68.400000000000006</v>
      </c>
      <c r="P64" s="2">
        <v>130</v>
      </c>
      <c r="Q64" s="61">
        <f t="shared" si="84"/>
        <v>1.9005847953216373</v>
      </c>
      <c r="R64" s="39">
        <v>227</v>
      </c>
      <c r="S64" s="2">
        <v>6</v>
      </c>
      <c r="T64" s="61">
        <f t="shared" si="85"/>
        <v>2.643171806167401E-2</v>
      </c>
      <c r="U64" s="39">
        <v>68.400000000000006</v>
      </c>
      <c r="V64" s="23">
        <f t="shared" si="70"/>
        <v>1127.9159999999999</v>
      </c>
      <c r="W64" s="61">
        <v>16.489999999999998</v>
      </c>
      <c r="X64" s="39">
        <v>8.1</v>
      </c>
      <c r="Y64" s="23">
        <f t="shared" si="71"/>
        <v>16.2</v>
      </c>
      <c r="Z64" s="61">
        <v>2</v>
      </c>
      <c r="AA64" s="39">
        <v>68.400000000000006</v>
      </c>
      <c r="AB64" s="23">
        <f t="shared" si="72"/>
        <v>0.68400000000000005</v>
      </c>
      <c r="AC64" s="61">
        <v>0.01</v>
      </c>
      <c r="AD64" s="39">
        <v>68.400000000000006</v>
      </c>
      <c r="AE64" s="23">
        <f t="shared" si="73"/>
        <v>4.8563999999999998</v>
      </c>
      <c r="AF64" s="61">
        <v>7.0999999999999994E-2</v>
      </c>
      <c r="AG64" s="39">
        <v>227</v>
      </c>
      <c r="AH64" s="23">
        <f t="shared" si="74"/>
        <v>42.222000000000001</v>
      </c>
      <c r="AI64" s="61">
        <v>0.186</v>
      </c>
      <c r="AJ64" s="39">
        <v>68.400000000000006</v>
      </c>
      <c r="AK64" s="23">
        <f t="shared" si="75"/>
        <v>16.758000000000003</v>
      </c>
      <c r="AL64" s="61">
        <v>0.245</v>
      </c>
      <c r="AM64" s="39">
        <v>68.400000000000006</v>
      </c>
      <c r="AN64" s="23">
        <f t="shared" si="76"/>
        <v>77.155199999999994</v>
      </c>
      <c r="AO64" s="61">
        <v>1.1279999999999999</v>
      </c>
      <c r="AP64" s="39">
        <v>68.400000000000006</v>
      </c>
      <c r="AQ64" s="23">
        <f t="shared" si="77"/>
        <v>30.232800000000005</v>
      </c>
      <c r="AR64" s="61">
        <v>0.442</v>
      </c>
      <c r="AS64" s="39">
        <v>68.400000000000006</v>
      </c>
      <c r="AT64" s="2">
        <v>0</v>
      </c>
      <c r="AU64" s="61">
        <f t="shared" si="86"/>
        <v>0</v>
      </c>
      <c r="AV64" s="39">
        <v>68.400000000000006</v>
      </c>
      <c r="AW64" s="23">
        <f t="shared" si="78"/>
        <v>383.51880000000006</v>
      </c>
      <c r="AX64" s="61">
        <v>5.6070000000000002</v>
      </c>
      <c r="AY64" s="39">
        <v>68.400000000000006</v>
      </c>
      <c r="AZ64" s="23">
        <f t="shared" si="79"/>
        <v>7416.4752000000008</v>
      </c>
      <c r="BA64" s="49">
        <v>108.428</v>
      </c>
    </row>
    <row r="65" spans="1:53" x14ac:dyDescent="0.25">
      <c r="A65" s="3" t="s">
        <v>130</v>
      </c>
      <c r="B65" s="31" t="s">
        <v>162</v>
      </c>
      <c r="C65" s="40">
        <v>0</v>
      </c>
      <c r="D65" s="2">
        <v>0</v>
      </c>
      <c r="E65" s="78">
        <v>0</v>
      </c>
      <c r="F65" s="39">
        <v>16.8</v>
      </c>
      <c r="G65" s="23">
        <f t="shared" si="67"/>
        <v>2.1840000000000002</v>
      </c>
      <c r="H65" s="61">
        <v>0.13</v>
      </c>
      <c r="I65" s="39">
        <v>22</v>
      </c>
      <c r="J65" s="23">
        <f t="shared" si="68"/>
        <v>18.04</v>
      </c>
      <c r="K65" s="78">
        <v>0.82</v>
      </c>
      <c r="L65" s="39">
        <v>65.2</v>
      </c>
      <c r="M65" s="23">
        <f t="shared" si="83"/>
        <v>191.81840000000003</v>
      </c>
      <c r="N65" s="61">
        <v>2.9420000000000002</v>
      </c>
      <c r="O65" s="39">
        <v>65.2</v>
      </c>
      <c r="P65" s="2">
        <v>126</v>
      </c>
      <c r="Q65" s="61">
        <f t="shared" si="84"/>
        <v>1.9325153374233128</v>
      </c>
      <c r="R65" s="39">
        <v>110</v>
      </c>
      <c r="S65" s="2">
        <v>2</v>
      </c>
      <c r="T65" s="61">
        <f t="shared" si="85"/>
        <v>1.8181818181818181E-2</v>
      </c>
      <c r="U65" s="39">
        <v>65.2</v>
      </c>
      <c r="V65" s="23">
        <f t="shared" si="70"/>
        <v>1075.1479999999999</v>
      </c>
      <c r="W65" s="61">
        <v>16.489999999999998</v>
      </c>
      <c r="X65" s="39">
        <v>22</v>
      </c>
      <c r="Y65" s="23">
        <f t="shared" si="71"/>
        <v>44</v>
      </c>
      <c r="Z65" s="61">
        <v>2</v>
      </c>
      <c r="AA65" s="39">
        <v>65.2</v>
      </c>
      <c r="AB65" s="23">
        <f t="shared" si="72"/>
        <v>0.65200000000000002</v>
      </c>
      <c r="AC65" s="61">
        <v>0.01</v>
      </c>
      <c r="AD65" s="39">
        <v>65.2</v>
      </c>
      <c r="AE65" s="23">
        <f t="shared" si="73"/>
        <v>4.6292</v>
      </c>
      <c r="AF65" s="61">
        <v>7.0999999999999994E-2</v>
      </c>
      <c r="AG65" s="39">
        <v>110</v>
      </c>
      <c r="AH65" s="23">
        <f t="shared" si="74"/>
        <v>20.46</v>
      </c>
      <c r="AI65" s="61">
        <v>0.186</v>
      </c>
      <c r="AJ65" s="39">
        <v>65.2</v>
      </c>
      <c r="AK65" s="23">
        <f t="shared" si="75"/>
        <v>15.974</v>
      </c>
      <c r="AL65" s="61">
        <v>0.245</v>
      </c>
      <c r="AM65" s="39">
        <v>65.2</v>
      </c>
      <c r="AN65" s="23">
        <f t="shared" si="76"/>
        <v>73.545599999999993</v>
      </c>
      <c r="AO65" s="61">
        <v>1.1279999999999999</v>
      </c>
      <c r="AP65" s="39">
        <v>65.2</v>
      </c>
      <c r="AQ65" s="23">
        <f t="shared" si="77"/>
        <v>28.8184</v>
      </c>
      <c r="AR65" s="61">
        <v>0.442</v>
      </c>
      <c r="AS65" s="39">
        <v>65.2</v>
      </c>
      <c r="AT65" s="2">
        <v>25</v>
      </c>
      <c r="AU65" s="61">
        <f t="shared" si="86"/>
        <v>0.3834355828220859</v>
      </c>
      <c r="AV65" s="39">
        <v>65.2</v>
      </c>
      <c r="AW65" s="23">
        <f t="shared" si="78"/>
        <v>365.57640000000004</v>
      </c>
      <c r="AX65" s="61">
        <v>5.6070000000000002</v>
      </c>
      <c r="AY65" s="39">
        <v>65.2</v>
      </c>
      <c r="AZ65" s="23">
        <f t="shared" si="79"/>
        <v>7069.5056000000004</v>
      </c>
      <c r="BA65" s="49">
        <v>108.428</v>
      </c>
    </row>
    <row r="66" spans="1:53" x14ac:dyDescent="0.25">
      <c r="A66" s="3" t="s">
        <v>131</v>
      </c>
      <c r="B66" s="31" t="s">
        <v>163</v>
      </c>
      <c r="C66" s="40">
        <v>0</v>
      </c>
      <c r="D66" s="2">
        <v>0</v>
      </c>
      <c r="E66" s="78">
        <v>0</v>
      </c>
      <c r="F66" s="39">
        <v>35.4</v>
      </c>
      <c r="G66" s="23">
        <f t="shared" si="67"/>
        <v>4.6020000000000003</v>
      </c>
      <c r="H66" s="61">
        <v>0.13</v>
      </c>
      <c r="I66" s="39">
        <v>4</v>
      </c>
      <c r="J66" s="23">
        <f t="shared" si="68"/>
        <v>3</v>
      </c>
      <c r="K66" s="78">
        <v>0.75</v>
      </c>
      <c r="L66" s="39">
        <v>30.8</v>
      </c>
      <c r="M66" s="23">
        <f t="shared" si="83"/>
        <v>90.613600000000005</v>
      </c>
      <c r="N66" s="61">
        <v>2.9420000000000002</v>
      </c>
      <c r="O66" s="39">
        <v>35.4</v>
      </c>
      <c r="P66" s="2">
        <v>70</v>
      </c>
      <c r="Q66" s="61">
        <f t="shared" si="84"/>
        <v>1.9774011299435028</v>
      </c>
      <c r="R66" s="39">
        <v>341</v>
      </c>
      <c r="S66" s="2">
        <v>63</v>
      </c>
      <c r="T66" s="61">
        <f t="shared" si="85"/>
        <v>0.18475073313782991</v>
      </c>
      <c r="U66" s="39">
        <v>35.4</v>
      </c>
      <c r="V66" s="23">
        <f t="shared" si="70"/>
        <v>583.74599999999987</v>
      </c>
      <c r="W66" s="61">
        <v>16.489999999999998</v>
      </c>
      <c r="X66" s="39">
        <v>4</v>
      </c>
      <c r="Y66" s="23">
        <f t="shared" si="71"/>
        <v>8</v>
      </c>
      <c r="Z66" s="61">
        <v>2</v>
      </c>
      <c r="AA66" s="39">
        <v>35.4</v>
      </c>
      <c r="AB66" s="23">
        <f t="shared" si="72"/>
        <v>0.35399999999999998</v>
      </c>
      <c r="AC66" s="61">
        <v>0.01</v>
      </c>
      <c r="AD66" s="39">
        <v>35.4</v>
      </c>
      <c r="AE66" s="23">
        <f t="shared" si="73"/>
        <v>2.5133999999999999</v>
      </c>
      <c r="AF66" s="61">
        <v>7.0999999999999994E-2</v>
      </c>
      <c r="AG66" s="39">
        <v>252</v>
      </c>
      <c r="AH66" s="23">
        <f t="shared" si="74"/>
        <v>46.872</v>
      </c>
      <c r="AI66" s="61">
        <v>0.186</v>
      </c>
      <c r="AJ66" s="39">
        <v>35.4</v>
      </c>
      <c r="AK66" s="23">
        <f t="shared" si="75"/>
        <v>8.673</v>
      </c>
      <c r="AL66" s="61">
        <v>0.245</v>
      </c>
      <c r="AM66" s="39">
        <v>35.4</v>
      </c>
      <c r="AN66" s="23">
        <f t="shared" si="76"/>
        <v>39.931199999999997</v>
      </c>
      <c r="AO66" s="61">
        <v>1.1279999999999999</v>
      </c>
      <c r="AP66" s="39">
        <v>35.4</v>
      </c>
      <c r="AQ66" s="23">
        <f t="shared" si="77"/>
        <v>15.646799999999999</v>
      </c>
      <c r="AR66" s="61">
        <v>0.442</v>
      </c>
      <c r="AS66" s="39">
        <v>35.4</v>
      </c>
      <c r="AT66" s="2">
        <v>0</v>
      </c>
      <c r="AU66" s="61">
        <f t="shared" si="86"/>
        <v>0</v>
      </c>
      <c r="AV66" s="39">
        <v>35.4</v>
      </c>
      <c r="AW66" s="23">
        <f t="shared" si="78"/>
        <v>198.48779999999999</v>
      </c>
      <c r="AX66" s="61">
        <v>5.6070000000000002</v>
      </c>
      <c r="AY66" s="39">
        <v>35.4</v>
      </c>
      <c r="AZ66" s="23">
        <f t="shared" si="79"/>
        <v>3838.3511999999996</v>
      </c>
      <c r="BA66" s="49">
        <v>108.428</v>
      </c>
    </row>
    <row r="67" spans="1:53" x14ac:dyDescent="0.25">
      <c r="A67" s="3" t="s">
        <v>132</v>
      </c>
      <c r="B67" s="31" t="s">
        <v>164</v>
      </c>
      <c r="C67" s="40">
        <v>0</v>
      </c>
      <c r="D67" s="2">
        <v>0</v>
      </c>
      <c r="E67" s="78">
        <v>0</v>
      </c>
      <c r="F67" s="39">
        <v>37.799999999999997</v>
      </c>
      <c r="G67" s="23">
        <f t="shared" si="67"/>
        <v>4.9139999999999997</v>
      </c>
      <c r="H67" s="61">
        <v>0.13</v>
      </c>
      <c r="I67" s="39">
        <v>6.2</v>
      </c>
      <c r="J67" s="23">
        <f t="shared" si="68"/>
        <v>5.0220000000000002</v>
      </c>
      <c r="K67" s="78">
        <v>0.81</v>
      </c>
      <c r="L67" s="39">
        <v>27.8</v>
      </c>
      <c r="M67" s="23">
        <f t="shared" si="83"/>
        <v>81.787600000000012</v>
      </c>
      <c r="N67" s="61">
        <v>2.9420000000000002</v>
      </c>
      <c r="O67" s="39">
        <v>37.799999999999997</v>
      </c>
      <c r="P67" s="2">
        <v>70</v>
      </c>
      <c r="Q67" s="61">
        <f t="shared" si="84"/>
        <v>1.8518518518518521</v>
      </c>
      <c r="R67" s="39">
        <v>330</v>
      </c>
      <c r="S67" s="2">
        <v>62</v>
      </c>
      <c r="T67" s="61">
        <f t="shared" si="85"/>
        <v>0.18787878787878787</v>
      </c>
      <c r="U67" s="39">
        <v>37.799999999999997</v>
      </c>
      <c r="V67" s="23">
        <f t="shared" si="70"/>
        <v>623.32199999999989</v>
      </c>
      <c r="W67" s="61">
        <v>16.489999999999998</v>
      </c>
      <c r="X67" s="39">
        <v>6.2</v>
      </c>
      <c r="Y67" s="23">
        <f t="shared" si="71"/>
        <v>12.4</v>
      </c>
      <c r="Z67" s="61">
        <v>2</v>
      </c>
      <c r="AA67" s="39">
        <v>37.799999999999997</v>
      </c>
      <c r="AB67" s="23">
        <f t="shared" si="72"/>
        <v>0.378</v>
      </c>
      <c r="AC67" s="61">
        <v>0.01</v>
      </c>
      <c r="AD67" s="39">
        <v>37.799999999999997</v>
      </c>
      <c r="AE67" s="23">
        <f t="shared" si="73"/>
        <v>2.6837999999999997</v>
      </c>
      <c r="AF67" s="61">
        <v>7.0999999999999994E-2</v>
      </c>
      <c r="AG67" s="39">
        <v>293</v>
      </c>
      <c r="AH67" s="23">
        <f t="shared" si="74"/>
        <v>54.497999999999998</v>
      </c>
      <c r="AI67" s="61">
        <v>0.186</v>
      </c>
      <c r="AJ67" s="39">
        <v>37.799999999999997</v>
      </c>
      <c r="AK67" s="23">
        <f t="shared" si="75"/>
        <v>9.2609999999999992</v>
      </c>
      <c r="AL67" s="61">
        <v>0.245</v>
      </c>
      <c r="AM67" s="39">
        <v>37.799999999999997</v>
      </c>
      <c r="AN67" s="23">
        <f t="shared" si="76"/>
        <v>42.63839999999999</v>
      </c>
      <c r="AO67" s="61">
        <v>1.1279999999999999</v>
      </c>
      <c r="AP67" s="39">
        <v>37.799999999999997</v>
      </c>
      <c r="AQ67" s="23">
        <f t="shared" si="77"/>
        <v>16.707599999999999</v>
      </c>
      <c r="AR67" s="61">
        <v>0.442</v>
      </c>
      <c r="AS67" s="39">
        <v>37.799999999999997</v>
      </c>
      <c r="AT67" s="2">
        <v>0</v>
      </c>
      <c r="AU67" s="61">
        <f t="shared" si="86"/>
        <v>0</v>
      </c>
      <c r="AV67" s="39">
        <v>37.799999999999997</v>
      </c>
      <c r="AW67" s="23">
        <f t="shared" si="78"/>
        <v>211.94459999999998</v>
      </c>
      <c r="AX67" s="61">
        <v>5.6070000000000002</v>
      </c>
      <c r="AY67" s="39">
        <v>37.799999999999997</v>
      </c>
      <c r="AZ67" s="23">
        <f t="shared" si="79"/>
        <v>4098.5783999999994</v>
      </c>
      <c r="BA67" s="49">
        <v>108.428</v>
      </c>
    </row>
    <row r="68" spans="1:53" x14ac:dyDescent="0.25">
      <c r="A68" s="3" t="s">
        <v>133</v>
      </c>
      <c r="B68" s="31" t="s">
        <v>169</v>
      </c>
      <c r="C68" s="40">
        <v>0</v>
      </c>
      <c r="D68" s="2">
        <v>0</v>
      </c>
      <c r="E68" s="78">
        <v>0</v>
      </c>
      <c r="F68" s="39">
        <v>20.7</v>
      </c>
      <c r="G68" s="23">
        <f t="shared" si="67"/>
        <v>2.6909999999999998</v>
      </c>
      <c r="H68" s="61">
        <v>0.13</v>
      </c>
      <c r="I68" s="39">
        <v>11.7</v>
      </c>
      <c r="J68" s="23">
        <f t="shared" si="68"/>
        <v>9.0090000000000003</v>
      </c>
      <c r="K68" s="78">
        <v>0.77</v>
      </c>
      <c r="L68" s="39">
        <v>81.3</v>
      </c>
      <c r="M68" s="23">
        <f t="shared" si="83"/>
        <v>239.18460000000002</v>
      </c>
      <c r="N68" s="61">
        <v>2.9420000000000002</v>
      </c>
      <c r="O68" s="39">
        <v>84.3</v>
      </c>
      <c r="P68" s="2">
        <v>103</v>
      </c>
      <c r="Q68" s="61">
        <f t="shared" si="84"/>
        <v>1.2218268090154212</v>
      </c>
      <c r="R68" s="39">
        <v>233</v>
      </c>
      <c r="S68" s="2">
        <v>4</v>
      </c>
      <c r="T68" s="61">
        <f t="shared" si="85"/>
        <v>1.7167381974248927E-2</v>
      </c>
      <c r="U68" s="39">
        <v>84.3</v>
      </c>
      <c r="V68" s="23">
        <f t="shared" si="70"/>
        <v>1390.1069999999997</v>
      </c>
      <c r="W68" s="61">
        <v>16.489999999999998</v>
      </c>
      <c r="X68" s="39">
        <v>11.7</v>
      </c>
      <c r="Y68" s="23">
        <f t="shared" si="71"/>
        <v>23.4</v>
      </c>
      <c r="Z68" s="61">
        <v>2</v>
      </c>
      <c r="AA68" s="39">
        <v>84.3</v>
      </c>
      <c r="AB68" s="23">
        <f t="shared" si="72"/>
        <v>0.84299999999999997</v>
      </c>
      <c r="AC68" s="61">
        <v>0.01</v>
      </c>
      <c r="AD68" s="39">
        <v>84.3</v>
      </c>
      <c r="AE68" s="23">
        <f t="shared" si="73"/>
        <v>5.9852999999999996</v>
      </c>
      <c r="AF68" s="61">
        <v>7.0999999999999994E-2</v>
      </c>
      <c r="AG68" s="39">
        <v>233</v>
      </c>
      <c r="AH68" s="23">
        <f t="shared" si="74"/>
        <v>43.338000000000001</v>
      </c>
      <c r="AI68" s="61">
        <v>0.186</v>
      </c>
      <c r="AJ68" s="39">
        <v>84.3</v>
      </c>
      <c r="AK68" s="23">
        <f t="shared" si="75"/>
        <v>20.653499999999998</v>
      </c>
      <c r="AL68" s="61">
        <v>0.245</v>
      </c>
      <c r="AM68" s="39">
        <v>84.3</v>
      </c>
      <c r="AN68" s="23">
        <f t="shared" si="76"/>
        <v>95.090399999999988</v>
      </c>
      <c r="AO68" s="61">
        <v>1.1279999999999999</v>
      </c>
      <c r="AP68" s="39">
        <v>84.3</v>
      </c>
      <c r="AQ68" s="23">
        <f t="shared" si="77"/>
        <v>37.260599999999997</v>
      </c>
      <c r="AR68" s="61">
        <v>0.442</v>
      </c>
      <c r="AS68" s="39">
        <v>84.3</v>
      </c>
      <c r="AT68" s="2">
        <v>0</v>
      </c>
      <c r="AU68" s="61">
        <f t="shared" si="86"/>
        <v>0</v>
      </c>
      <c r="AV68" s="39">
        <v>84.3</v>
      </c>
      <c r="AW68" s="23">
        <f t="shared" si="78"/>
        <v>472.67009999999999</v>
      </c>
      <c r="AX68" s="61">
        <v>5.6070000000000002</v>
      </c>
      <c r="AY68" s="39">
        <v>84.3</v>
      </c>
      <c r="AZ68" s="23">
        <f t="shared" si="79"/>
        <v>9140.4803999999986</v>
      </c>
      <c r="BA68" s="49">
        <v>108.428</v>
      </c>
    </row>
    <row r="69" spans="1:53" x14ac:dyDescent="0.25">
      <c r="A69" s="3" t="s">
        <v>134</v>
      </c>
      <c r="B69" s="31" t="s">
        <v>165</v>
      </c>
      <c r="C69" s="40">
        <v>0</v>
      </c>
      <c r="D69" s="2">
        <v>0</v>
      </c>
      <c r="E69" s="78">
        <v>0</v>
      </c>
      <c r="F69" s="39">
        <v>49.8</v>
      </c>
      <c r="G69" s="23">
        <f t="shared" si="67"/>
        <v>6.4740000000000002</v>
      </c>
      <c r="H69" s="61">
        <v>0.13</v>
      </c>
      <c r="I69" s="39">
        <v>9.6</v>
      </c>
      <c r="J69" s="23">
        <f t="shared" si="68"/>
        <v>0</v>
      </c>
      <c r="K69" s="78">
        <v>0</v>
      </c>
      <c r="L69" s="39">
        <v>49.8</v>
      </c>
      <c r="M69" s="23">
        <f t="shared" si="83"/>
        <v>146.51159999999999</v>
      </c>
      <c r="N69" s="61">
        <v>2.9420000000000002</v>
      </c>
      <c r="O69" s="39">
        <v>61.4</v>
      </c>
      <c r="P69" s="2">
        <v>121</v>
      </c>
      <c r="Q69" s="61">
        <f t="shared" si="84"/>
        <v>1.9706840390879479</v>
      </c>
      <c r="R69" s="39">
        <v>145</v>
      </c>
      <c r="S69" s="2">
        <v>23</v>
      </c>
      <c r="T69" s="61">
        <f t="shared" si="85"/>
        <v>0.15862068965517243</v>
      </c>
      <c r="U69" s="39">
        <v>61.4</v>
      </c>
      <c r="V69" s="23">
        <f t="shared" si="70"/>
        <v>1012.4859999999999</v>
      </c>
      <c r="W69" s="61">
        <v>16.489999999999998</v>
      </c>
      <c r="X69" s="39">
        <v>9.6</v>
      </c>
      <c r="Y69" s="23">
        <f t="shared" si="71"/>
        <v>19.2</v>
      </c>
      <c r="Z69" s="61">
        <v>2</v>
      </c>
      <c r="AA69" s="39">
        <v>61.4</v>
      </c>
      <c r="AB69" s="23">
        <f t="shared" si="72"/>
        <v>0.61399999999999999</v>
      </c>
      <c r="AC69" s="61">
        <v>0.01</v>
      </c>
      <c r="AD69" s="39">
        <v>61.4</v>
      </c>
      <c r="AE69" s="23">
        <f t="shared" si="73"/>
        <v>4.3593999999999999</v>
      </c>
      <c r="AF69" s="61">
        <v>7.0999999999999994E-2</v>
      </c>
      <c r="AG69" s="39">
        <v>145</v>
      </c>
      <c r="AH69" s="23">
        <f t="shared" si="74"/>
        <v>26.97</v>
      </c>
      <c r="AI69" s="61">
        <v>0.186</v>
      </c>
      <c r="AJ69" s="39">
        <v>61.4</v>
      </c>
      <c r="AK69" s="23">
        <f t="shared" si="75"/>
        <v>15.042999999999999</v>
      </c>
      <c r="AL69" s="61">
        <v>0.245</v>
      </c>
      <c r="AM69" s="39">
        <v>61.4</v>
      </c>
      <c r="AN69" s="23">
        <f t="shared" si="76"/>
        <v>69.259199999999993</v>
      </c>
      <c r="AO69" s="61">
        <v>1.1279999999999999</v>
      </c>
      <c r="AP69" s="39">
        <v>61.4</v>
      </c>
      <c r="AQ69" s="23">
        <f t="shared" si="77"/>
        <v>27.1388</v>
      </c>
      <c r="AR69" s="61">
        <v>0.442</v>
      </c>
      <c r="AS69" s="39">
        <v>61.4</v>
      </c>
      <c r="AT69" s="2">
        <v>0</v>
      </c>
      <c r="AU69" s="61">
        <f t="shared" si="86"/>
        <v>0</v>
      </c>
      <c r="AV69" s="39">
        <v>61.4</v>
      </c>
      <c r="AW69" s="23">
        <f t="shared" si="78"/>
        <v>344.26980000000003</v>
      </c>
      <c r="AX69" s="61">
        <v>5.6070000000000002</v>
      </c>
      <c r="AY69" s="39">
        <v>61.4</v>
      </c>
      <c r="AZ69" s="23">
        <f t="shared" si="79"/>
        <v>6657.4791999999998</v>
      </c>
      <c r="BA69" s="49">
        <v>108.428</v>
      </c>
    </row>
    <row r="70" spans="1:53" x14ac:dyDescent="0.25">
      <c r="A70" s="3" t="s">
        <v>135</v>
      </c>
      <c r="B70" s="31" t="s">
        <v>166</v>
      </c>
      <c r="C70" s="40">
        <v>0</v>
      </c>
      <c r="D70" s="2">
        <v>0</v>
      </c>
      <c r="E70" s="78">
        <v>0</v>
      </c>
      <c r="F70" s="39">
        <v>30.7</v>
      </c>
      <c r="G70" s="23">
        <f t="shared" si="67"/>
        <v>3.9910000000000001</v>
      </c>
      <c r="H70" s="61">
        <v>0.13</v>
      </c>
      <c r="I70" s="39">
        <v>30.2</v>
      </c>
      <c r="J70" s="23">
        <f t="shared" si="68"/>
        <v>29.596</v>
      </c>
      <c r="K70" s="78">
        <v>0.98</v>
      </c>
      <c r="L70" s="39">
        <v>48.7</v>
      </c>
      <c r="M70" s="23">
        <f t="shared" si="83"/>
        <v>143.27540000000002</v>
      </c>
      <c r="N70" s="61">
        <v>2.9420000000000002</v>
      </c>
      <c r="O70" s="39">
        <v>63</v>
      </c>
      <c r="P70" s="2">
        <v>65</v>
      </c>
      <c r="Q70" s="61">
        <f t="shared" si="84"/>
        <v>1.0317460317460319</v>
      </c>
      <c r="R70" s="39">
        <v>146</v>
      </c>
      <c r="S70" s="2">
        <v>3</v>
      </c>
      <c r="T70" s="61">
        <f t="shared" si="85"/>
        <v>2.0547945205479451E-2</v>
      </c>
      <c r="U70" s="39">
        <v>63</v>
      </c>
      <c r="V70" s="23">
        <f t="shared" si="70"/>
        <v>1038.8699999999999</v>
      </c>
      <c r="W70" s="61">
        <v>16.489999999999998</v>
      </c>
      <c r="X70" s="39">
        <v>30.2</v>
      </c>
      <c r="Y70" s="23">
        <f t="shared" si="71"/>
        <v>60.4</v>
      </c>
      <c r="Z70" s="61">
        <v>2</v>
      </c>
      <c r="AA70" s="39">
        <v>63</v>
      </c>
      <c r="AB70" s="23">
        <f t="shared" si="72"/>
        <v>0.63</v>
      </c>
      <c r="AC70" s="61">
        <v>0.01</v>
      </c>
      <c r="AD70" s="39">
        <v>63</v>
      </c>
      <c r="AE70" s="23">
        <f t="shared" si="73"/>
        <v>4.4729999999999999</v>
      </c>
      <c r="AF70" s="61">
        <v>7.0999999999999994E-2</v>
      </c>
      <c r="AG70" s="39">
        <v>146</v>
      </c>
      <c r="AH70" s="23">
        <f t="shared" si="74"/>
        <v>27.155999999999999</v>
      </c>
      <c r="AI70" s="61">
        <v>0.186</v>
      </c>
      <c r="AJ70" s="39">
        <v>63</v>
      </c>
      <c r="AK70" s="23">
        <f t="shared" si="75"/>
        <v>15.435</v>
      </c>
      <c r="AL70" s="61">
        <v>0.245</v>
      </c>
      <c r="AM70" s="39">
        <v>63</v>
      </c>
      <c r="AN70" s="23">
        <f t="shared" si="76"/>
        <v>71.063999999999993</v>
      </c>
      <c r="AO70" s="61">
        <v>1.1279999999999999</v>
      </c>
      <c r="AP70" s="39">
        <v>63</v>
      </c>
      <c r="AQ70" s="23">
        <f t="shared" si="77"/>
        <v>27.846</v>
      </c>
      <c r="AR70" s="61">
        <v>0.442</v>
      </c>
      <c r="AS70" s="39">
        <v>63</v>
      </c>
      <c r="AT70" s="2">
        <v>0</v>
      </c>
      <c r="AU70" s="61">
        <f t="shared" si="86"/>
        <v>0</v>
      </c>
      <c r="AV70" s="39">
        <v>63</v>
      </c>
      <c r="AW70" s="23">
        <f t="shared" si="78"/>
        <v>353.24099999999999</v>
      </c>
      <c r="AX70" s="61">
        <v>5.6070000000000002</v>
      </c>
      <c r="AY70" s="39">
        <v>63</v>
      </c>
      <c r="AZ70" s="23">
        <f t="shared" si="79"/>
        <v>6830.9639999999999</v>
      </c>
      <c r="BA70" s="49">
        <v>108.428</v>
      </c>
    </row>
    <row r="71" spans="1:53" x14ac:dyDescent="0.25">
      <c r="A71" s="3" t="s">
        <v>136</v>
      </c>
      <c r="B71" s="31" t="s">
        <v>167</v>
      </c>
      <c r="C71" s="40">
        <v>0</v>
      </c>
      <c r="D71" s="2">
        <v>0</v>
      </c>
      <c r="E71" s="78">
        <v>0</v>
      </c>
      <c r="F71" s="46">
        <v>75.5</v>
      </c>
      <c r="G71" s="23">
        <f t="shared" si="67"/>
        <v>9.8149999999999995</v>
      </c>
      <c r="H71" s="61">
        <v>0.13</v>
      </c>
      <c r="I71" s="39">
        <v>32.4</v>
      </c>
      <c r="J71" s="23">
        <f t="shared" si="68"/>
        <v>23.975999999999999</v>
      </c>
      <c r="K71" s="78">
        <v>0.74</v>
      </c>
      <c r="L71" s="39">
        <v>62.7</v>
      </c>
      <c r="M71" s="23">
        <f t="shared" si="83"/>
        <v>184.46340000000001</v>
      </c>
      <c r="N71" s="61">
        <v>2.9420000000000002</v>
      </c>
      <c r="O71" s="39">
        <v>100.4</v>
      </c>
      <c r="P71" s="2">
        <v>156</v>
      </c>
      <c r="Q71" s="61">
        <f t="shared" si="84"/>
        <v>1.5537848605577689</v>
      </c>
      <c r="R71" s="39">
        <v>150</v>
      </c>
      <c r="S71" s="2">
        <v>3</v>
      </c>
      <c r="T71" s="61">
        <f t="shared" si="85"/>
        <v>0.02</v>
      </c>
      <c r="U71" s="39">
        <v>100.4</v>
      </c>
      <c r="V71" s="23">
        <f t="shared" si="70"/>
        <v>1655.596</v>
      </c>
      <c r="W71" s="61">
        <v>16.489999999999998</v>
      </c>
      <c r="X71" s="39">
        <v>32.4</v>
      </c>
      <c r="Y71" s="23">
        <f t="shared" si="71"/>
        <v>64.8</v>
      </c>
      <c r="Z71" s="61">
        <v>2</v>
      </c>
      <c r="AA71" s="39">
        <v>100.4</v>
      </c>
      <c r="AB71" s="23">
        <f t="shared" si="72"/>
        <v>1.004</v>
      </c>
      <c r="AC71" s="61">
        <v>0.01</v>
      </c>
      <c r="AD71" s="39">
        <v>100.4</v>
      </c>
      <c r="AE71" s="23">
        <f t="shared" si="73"/>
        <v>7.1284000000000001</v>
      </c>
      <c r="AF71" s="61">
        <v>7.0999999999999994E-2</v>
      </c>
      <c r="AG71" s="39">
        <v>150</v>
      </c>
      <c r="AH71" s="23">
        <f t="shared" si="74"/>
        <v>27.9</v>
      </c>
      <c r="AI71" s="61">
        <v>0.186</v>
      </c>
      <c r="AJ71" s="39">
        <v>100.4</v>
      </c>
      <c r="AK71" s="23">
        <f t="shared" si="75"/>
        <v>24.598000000000003</v>
      </c>
      <c r="AL71" s="61">
        <v>0.245</v>
      </c>
      <c r="AM71" s="39">
        <v>100.4</v>
      </c>
      <c r="AN71" s="23">
        <f t="shared" si="76"/>
        <v>113.2512</v>
      </c>
      <c r="AO71" s="61">
        <v>1.1279999999999999</v>
      </c>
      <c r="AP71" s="39">
        <v>100.4</v>
      </c>
      <c r="AQ71" s="23">
        <f t="shared" si="77"/>
        <v>44.376800000000003</v>
      </c>
      <c r="AR71" s="61">
        <v>0.442</v>
      </c>
      <c r="AS71" s="39">
        <v>100.4</v>
      </c>
      <c r="AT71" s="2">
        <v>0</v>
      </c>
      <c r="AU71" s="61">
        <f t="shared" si="86"/>
        <v>0</v>
      </c>
      <c r="AV71" s="39">
        <v>100.4</v>
      </c>
      <c r="AW71" s="23">
        <f t="shared" si="78"/>
        <v>562.94280000000003</v>
      </c>
      <c r="AX71" s="61">
        <v>5.6070000000000002</v>
      </c>
      <c r="AY71" s="39">
        <v>100.4</v>
      </c>
      <c r="AZ71" s="23">
        <f t="shared" si="79"/>
        <v>10886.171200000001</v>
      </c>
      <c r="BA71" s="49">
        <v>108.428</v>
      </c>
    </row>
    <row r="72" spans="1:53" x14ac:dyDescent="0.25">
      <c r="A72" s="3" t="s">
        <v>137</v>
      </c>
      <c r="B72" s="31" t="s">
        <v>181</v>
      </c>
      <c r="C72" s="40">
        <v>0</v>
      </c>
      <c r="D72" s="2">
        <v>0</v>
      </c>
      <c r="E72" s="78">
        <v>0</v>
      </c>
      <c r="F72" s="46">
        <v>0.1</v>
      </c>
      <c r="G72" s="23">
        <f t="shared" si="67"/>
        <v>1.3000000000000001E-2</v>
      </c>
      <c r="H72" s="61">
        <v>0.13</v>
      </c>
      <c r="I72" s="46">
        <v>0</v>
      </c>
      <c r="J72" s="23">
        <f t="shared" si="68"/>
        <v>0</v>
      </c>
      <c r="K72" s="61">
        <v>0</v>
      </c>
      <c r="L72" s="46">
        <v>0.3</v>
      </c>
      <c r="M72" s="23">
        <f t="shared" si="83"/>
        <v>0.88260000000000005</v>
      </c>
      <c r="N72" s="61">
        <v>2.9420000000000002</v>
      </c>
      <c r="O72" s="46">
        <v>3.5</v>
      </c>
      <c r="P72" s="23">
        <v>2</v>
      </c>
      <c r="Q72" s="61">
        <f t="shared" si="84"/>
        <v>0.5714285714285714</v>
      </c>
      <c r="R72" s="46">
        <v>7</v>
      </c>
      <c r="S72" s="2">
        <v>25</v>
      </c>
      <c r="T72" s="61">
        <f t="shared" si="85"/>
        <v>3.5714285714285716</v>
      </c>
      <c r="U72" s="46">
        <v>3.5</v>
      </c>
      <c r="V72" s="23">
        <f t="shared" si="70"/>
        <v>57.714999999999996</v>
      </c>
      <c r="W72" s="61">
        <v>16.489999999999998</v>
      </c>
      <c r="X72" s="46">
        <v>0</v>
      </c>
      <c r="Y72" s="23">
        <f t="shared" si="71"/>
        <v>0</v>
      </c>
      <c r="Z72" s="61">
        <v>2</v>
      </c>
      <c r="AA72" s="46">
        <v>3.5</v>
      </c>
      <c r="AB72" s="23">
        <f t="shared" si="72"/>
        <v>3.5000000000000003E-2</v>
      </c>
      <c r="AC72" s="61">
        <v>0.01</v>
      </c>
      <c r="AD72" s="46">
        <v>3.5</v>
      </c>
      <c r="AE72" s="23">
        <f t="shared" si="73"/>
        <v>0.24849999999999997</v>
      </c>
      <c r="AF72" s="61">
        <v>7.0999999999999994E-2</v>
      </c>
      <c r="AG72" s="46">
        <v>7</v>
      </c>
      <c r="AH72" s="23">
        <f t="shared" si="74"/>
        <v>1.302</v>
      </c>
      <c r="AI72" s="61">
        <v>0.186</v>
      </c>
      <c r="AJ72" s="46">
        <v>3.5</v>
      </c>
      <c r="AK72" s="23">
        <f t="shared" si="75"/>
        <v>0.85749999999999993</v>
      </c>
      <c r="AL72" s="61">
        <v>0.245</v>
      </c>
      <c r="AM72" s="46">
        <v>3.5</v>
      </c>
      <c r="AN72" s="23">
        <f t="shared" si="76"/>
        <v>3.9479999999999995</v>
      </c>
      <c r="AO72" s="61">
        <v>1.1279999999999999</v>
      </c>
      <c r="AP72" s="46">
        <v>3.5</v>
      </c>
      <c r="AQ72" s="23">
        <f t="shared" si="77"/>
        <v>1.5469999999999999</v>
      </c>
      <c r="AR72" s="61">
        <v>0.442</v>
      </c>
      <c r="AS72" s="46">
        <v>3.5</v>
      </c>
      <c r="AT72" s="2">
        <v>0</v>
      </c>
      <c r="AU72" s="61">
        <f t="shared" si="86"/>
        <v>0</v>
      </c>
      <c r="AV72" s="46">
        <v>3.5</v>
      </c>
      <c r="AW72" s="23">
        <f t="shared" si="78"/>
        <v>19.624500000000001</v>
      </c>
      <c r="AX72" s="61">
        <v>5.6070000000000002</v>
      </c>
      <c r="AY72" s="46">
        <v>3.5</v>
      </c>
      <c r="AZ72" s="23">
        <f t="shared" si="79"/>
        <v>379.49799999999999</v>
      </c>
      <c r="BA72" s="49">
        <v>108.428</v>
      </c>
    </row>
    <row r="73" spans="1:53" x14ac:dyDescent="0.25">
      <c r="A73" s="3" t="s">
        <v>138</v>
      </c>
      <c r="B73" s="31" t="s">
        <v>168</v>
      </c>
      <c r="C73" s="40">
        <v>0</v>
      </c>
      <c r="D73" s="2">
        <v>0</v>
      </c>
      <c r="E73" s="78">
        <v>0</v>
      </c>
      <c r="F73" s="39">
        <v>120.3</v>
      </c>
      <c r="G73" s="23">
        <f t="shared" si="67"/>
        <v>15.638999999999999</v>
      </c>
      <c r="H73" s="61">
        <v>0.13</v>
      </c>
      <c r="I73" s="39">
        <v>53.3</v>
      </c>
      <c r="J73" s="23">
        <f t="shared" si="68"/>
        <v>49.036000000000001</v>
      </c>
      <c r="K73" s="78">
        <v>0.92</v>
      </c>
      <c r="L73" s="39">
        <v>85.3</v>
      </c>
      <c r="M73" s="23">
        <f t="shared" si="83"/>
        <v>250.95260000000002</v>
      </c>
      <c r="N73" s="61">
        <v>2.9420000000000002</v>
      </c>
      <c r="O73" s="39">
        <v>166.6</v>
      </c>
      <c r="P73" s="23">
        <v>160</v>
      </c>
      <c r="Q73" s="61">
        <f t="shared" si="84"/>
        <v>0.96038415366146457</v>
      </c>
      <c r="R73" s="46">
        <v>357</v>
      </c>
      <c r="S73" s="2">
        <v>44</v>
      </c>
      <c r="T73" s="61">
        <f t="shared" si="85"/>
        <v>0.12324929971988796</v>
      </c>
      <c r="U73" s="39">
        <v>166.6</v>
      </c>
      <c r="V73" s="23">
        <f t="shared" si="70"/>
        <v>2747.2339999999995</v>
      </c>
      <c r="W73" s="61">
        <v>16.489999999999998</v>
      </c>
      <c r="X73" s="39">
        <v>53.3</v>
      </c>
      <c r="Y73" s="23">
        <f t="shared" si="71"/>
        <v>106.6</v>
      </c>
      <c r="Z73" s="61">
        <v>2</v>
      </c>
      <c r="AA73" s="39">
        <v>166.6</v>
      </c>
      <c r="AB73" s="23">
        <f t="shared" si="72"/>
        <v>1.6659999999999999</v>
      </c>
      <c r="AC73" s="61">
        <v>0.01</v>
      </c>
      <c r="AD73" s="39">
        <v>166.6</v>
      </c>
      <c r="AE73" s="23">
        <f t="shared" si="73"/>
        <v>11.828599999999998</v>
      </c>
      <c r="AF73" s="61">
        <v>7.0999999999999994E-2</v>
      </c>
      <c r="AG73" s="39">
        <v>288</v>
      </c>
      <c r="AH73" s="23">
        <f t="shared" si="74"/>
        <v>53.567999999999998</v>
      </c>
      <c r="AI73" s="61">
        <v>0.186</v>
      </c>
      <c r="AJ73" s="39">
        <v>166.6</v>
      </c>
      <c r="AK73" s="23">
        <f t="shared" si="75"/>
        <v>40.817</v>
      </c>
      <c r="AL73" s="61">
        <v>0.245</v>
      </c>
      <c r="AM73" s="39">
        <v>166.6</v>
      </c>
      <c r="AN73" s="23">
        <f t="shared" si="76"/>
        <v>187.92479999999998</v>
      </c>
      <c r="AO73" s="61">
        <v>1.1279999999999999</v>
      </c>
      <c r="AP73" s="39">
        <v>166.6</v>
      </c>
      <c r="AQ73" s="23">
        <f t="shared" si="77"/>
        <v>73.637199999999993</v>
      </c>
      <c r="AR73" s="61">
        <v>0.442</v>
      </c>
      <c r="AS73" s="39">
        <v>166.6</v>
      </c>
      <c r="AT73" s="2">
        <v>0</v>
      </c>
      <c r="AU73" s="61">
        <f t="shared" si="86"/>
        <v>0</v>
      </c>
      <c r="AV73" s="39">
        <v>166.6</v>
      </c>
      <c r="AW73" s="23">
        <f t="shared" si="78"/>
        <v>934.12620000000004</v>
      </c>
      <c r="AX73" s="61">
        <v>5.6070000000000002</v>
      </c>
      <c r="AY73" s="39">
        <v>166.6</v>
      </c>
      <c r="AZ73" s="23">
        <f t="shared" si="79"/>
        <v>18064.104799999997</v>
      </c>
      <c r="BA73" s="49">
        <v>108.428</v>
      </c>
    </row>
    <row r="74" spans="1:53" x14ac:dyDescent="0.25">
      <c r="A74" s="3" t="s">
        <v>139</v>
      </c>
      <c r="B74" s="31" t="s">
        <v>170</v>
      </c>
      <c r="C74" s="40">
        <v>0</v>
      </c>
      <c r="D74" s="2">
        <v>0</v>
      </c>
      <c r="E74" s="78">
        <v>0</v>
      </c>
      <c r="F74" s="39">
        <v>214.3</v>
      </c>
      <c r="G74" s="23">
        <f t="shared" si="67"/>
        <v>27.859000000000002</v>
      </c>
      <c r="H74" s="61">
        <v>0.13</v>
      </c>
      <c r="I74" s="39">
        <v>30.9</v>
      </c>
      <c r="J74" s="23">
        <f t="shared" si="68"/>
        <v>7.4159999999999995</v>
      </c>
      <c r="K74" s="78">
        <v>0.24</v>
      </c>
      <c r="L74" s="39">
        <v>213.6</v>
      </c>
      <c r="M74" s="23">
        <f t="shared" si="83"/>
        <v>628.41120000000001</v>
      </c>
      <c r="N74" s="61">
        <v>2.9420000000000002</v>
      </c>
      <c r="O74" s="39">
        <v>250.1</v>
      </c>
      <c r="P74" s="2">
        <v>230</v>
      </c>
      <c r="Q74" s="61">
        <f t="shared" si="84"/>
        <v>0.91963214714114361</v>
      </c>
      <c r="R74" s="39">
        <v>452</v>
      </c>
      <c r="S74" s="2">
        <v>2</v>
      </c>
      <c r="T74" s="61">
        <f t="shared" si="85"/>
        <v>4.4247787610619468E-3</v>
      </c>
      <c r="U74" s="39">
        <v>250.1</v>
      </c>
      <c r="V74" s="23">
        <f t="shared" si="70"/>
        <v>4124.1489999999994</v>
      </c>
      <c r="W74" s="61">
        <v>16.489999999999998</v>
      </c>
      <c r="X74" s="39">
        <v>30.9</v>
      </c>
      <c r="Y74" s="23">
        <f t="shared" si="71"/>
        <v>61.8</v>
      </c>
      <c r="Z74" s="61">
        <v>2</v>
      </c>
      <c r="AA74" s="39">
        <v>250.1</v>
      </c>
      <c r="AB74" s="23">
        <f t="shared" si="72"/>
        <v>2.5009999999999999</v>
      </c>
      <c r="AC74" s="61">
        <v>0.01</v>
      </c>
      <c r="AD74" s="39">
        <v>250.1</v>
      </c>
      <c r="AE74" s="23">
        <f t="shared" si="73"/>
        <v>17.757099999999998</v>
      </c>
      <c r="AF74" s="61">
        <v>7.0999999999999994E-2</v>
      </c>
      <c r="AG74" s="39">
        <v>452</v>
      </c>
      <c r="AH74" s="23">
        <f t="shared" si="74"/>
        <v>84.072000000000003</v>
      </c>
      <c r="AI74" s="61">
        <v>0.186</v>
      </c>
      <c r="AJ74" s="39">
        <v>250.1</v>
      </c>
      <c r="AK74" s="23">
        <f t="shared" si="75"/>
        <v>61.274499999999996</v>
      </c>
      <c r="AL74" s="61">
        <v>0.245</v>
      </c>
      <c r="AM74" s="39">
        <v>250.1</v>
      </c>
      <c r="AN74" s="23">
        <f t="shared" si="76"/>
        <v>282.11279999999999</v>
      </c>
      <c r="AO74" s="61">
        <v>1.1279999999999999</v>
      </c>
      <c r="AP74" s="39">
        <v>250.1</v>
      </c>
      <c r="AQ74" s="23">
        <f t="shared" si="77"/>
        <v>110.5442</v>
      </c>
      <c r="AR74" s="61">
        <v>0.442</v>
      </c>
      <c r="AS74" s="39">
        <v>250.1</v>
      </c>
      <c r="AT74" s="2">
        <v>0</v>
      </c>
      <c r="AU74" s="61">
        <f t="shared" si="86"/>
        <v>0</v>
      </c>
      <c r="AV74" s="39">
        <v>250.1</v>
      </c>
      <c r="AW74" s="23">
        <f t="shared" si="78"/>
        <v>1402.3107</v>
      </c>
      <c r="AX74" s="61">
        <v>5.6070000000000002</v>
      </c>
      <c r="AY74" s="39">
        <v>250.1</v>
      </c>
      <c r="AZ74" s="23">
        <f>BA74*AY74</f>
        <v>27117.842799999999</v>
      </c>
      <c r="BA74" s="49">
        <v>108.428</v>
      </c>
    </row>
    <row r="75" spans="1:53" x14ac:dyDescent="0.25">
      <c r="A75" s="3" t="s">
        <v>140</v>
      </c>
      <c r="B75" s="31" t="s">
        <v>171</v>
      </c>
      <c r="C75" s="40">
        <v>0</v>
      </c>
      <c r="D75" s="2">
        <v>0</v>
      </c>
      <c r="E75" s="78">
        <v>0</v>
      </c>
      <c r="F75" s="39">
        <v>17.3</v>
      </c>
      <c r="G75" s="23">
        <f t="shared" si="67"/>
        <v>2.2490000000000001</v>
      </c>
      <c r="H75" s="61">
        <v>0.13</v>
      </c>
      <c r="I75" s="39">
        <v>2.4</v>
      </c>
      <c r="J75" s="23">
        <f t="shared" si="68"/>
        <v>3.7679999999999998</v>
      </c>
      <c r="K75" s="78">
        <v>1.57</v>
      </c>
      <c r="L75" s="39">
        <v>26.3</v>
      </c>
      <c r="M75" s="23">
        <f t="shared" si="83"/>
        <v>77.374600000000001</v>
      </c>
      <c r="N75" s="61">
        <v>2.9420000000000002</v>
      </c>
      <c r="O75" s="39">
        <v>25.6</v>
      </c>
      <c r="P75" s="2">
        <v>27</v>
      </c>
      <c r="Q75" s="61">
        <f t="shared" si="84"/>
        <v>1.0546875</v>
      </c>
      <c r="R75" s="39">
        <v>85</v>
      </c>
      <c r="S75" s="2">
        <v>2</v>
      </c>
      <c r="T75" s="61">
        <f t="shared" si="85"/>
        <v>2.3529411764705882E-2</v>
      </c>
      <c r="U75" s="39">
        <v>25.6</v>
      </c>
      <c r="V75" s="23">
        <f t="shared" si="70"/>
        <v>422.14400000000001</v>
      </c>
      <c r="W75" s="61">
        <v>16.489999999999998</v>
      </c>
      <c r="X75" s="39">
        <v>2.4</v>
      </c>
      <c r="Y75" s="23">
        <f t="shared" si="71"/>
        <v>4.8</v>
      </c>
      <c r="Z75" s="61">
        <v>2</v>
      </c>
      <c r="AA75" s="39">
        <v>25.6</v>
      </c>
      <c r="AB75" s="23">
        <f t="shared" si="72"/>
        <v>0.25600000000000001</v>
      </c>
      <c r="AC75" s="61">
        <v>0.01</v>
      </c>
      <c r="AD75" s="39">
        <v>25.6</v>
      </c>
      <c r="AE75" s="23">
        <f t="shared" si="73"/>
        <v>1.8175999999999999</v>
      </c>
      <c r="AF75" s="61">
        <v>7.0999999999999994E-2</v>
      </c>
      <c r="AG75" s="39">
        <v>85</v>
      </c>
      <c r="AH75" s="23">
        <f t="shared" si="74"/>
        <v>15.81</v>
      </c>
      <c r="AI75" s="61">
        <v>0.186</v>
      </c>
      <c r="AJ75" s="39">
        <v>25.6</v>
      </c>
      <c r="AK75" s="23">
        <f t="shared" si="75"/>
        <v>6.2720000000000002</v>
      </c>
      <c r="AL75" s="61">
        <v>0.245</v>
      </c>
      <c r="AM75" s="39">
        <v>25.6</v>
      </c>
      <c r="AN75" s="23">
        <f t="shared" si="76"/>
        <v>28.876799999999999</v>
      </c>
      <c r="AO75" s="61">
        <v>1.1279999999999999</v>
      </c>
      <c r="AP75" s="39">
        <v>25.6</v>
      </c>
      <c r="AQ75" s="23">
        <f t="shared" si="77"/>
        <v>11.315200000000001</v>
      </c>
      <c r="AR75" s="61">
        <v>0.442</v>
      </c>
      <c r="AS75" s="39">
        <v>25.6</v>
      </c>
      <c r="AT75" s="2">
        <v>0</v>
      </c>
      <c r="AU75" s="61">
        <f t="shared" si="86"/>
        <v>0</v>
      </c>
      <c r="AV75" s="39">
        <v>25.6</v>
      </c>
      <c r="AW75" s="23">
        <f t="shared" si="78"/>
        <v>143.53920000000002</v>
      </c>
      <c r="AX75" s="61">
        <v>5.6070000000000002</v>
      </c>
      <c r="AY75" s="39">
        <v>25.6</v>
      </c>
      <c r="AZ75" s="23">
        <f t="shared" si="79"/>
        <v>2775.7568000000001</v>
      </c>
      <c r="BA75" s="49">
        <v>108.428</v>
      </c>
    </row>
    <row r="76" spans="1:53" s="9" customFormat="1" x14ac:dyDescent="0.25">
      <c r="A76" s="8" t="s">
        <v>182</v>
      </c>
      <c r="B76" s="34" t="s">
        <v>10</v>
      </c>
      <c r="C76" s="41">
        <f>SUM(C77:C77)</f>
        <v>0</v>
      </c>
      <c r="D76" s="18">
        <f>SUM(D77:D77)</f>
        <v>0</v>
      </c>
      <c r="E76" s="79">
        <v>0</v>
      </c>
      <c r="F76" s="50">
        <f>SUM(F77:F77)</f>
        <v>21</v>
      </c>
      <c r="G76" s="25">
        <f>SUM(G77:G77)</f>
        <v>2.73</v>
      </c>
      <c r="H76" s="62">
        <f t="shared" ref="H76" si="87">G76/F76</f>
        <v>0.13</v>
      </c>
      <c r="I76" s="50">
        <f>SUM(I77:I77)</f>
        <v>23.1</v>
      </c>
      <c r="J76" s="25">
        <f>SUM(J77:J77)</f>
        <v>36.267000000000003</v>
      </c>
      <c r="K76" s="62">
        <f t="shared" ref="K76:K115" si="88">J76/I76</f>
        <v>1.57</v>
      </c>
      <c r="L76" s="50">
        <f>SUM(L77:L77)</f>
        <v>74</v>
      </c>
      <c r="M76" s="25">
        <f>SUM(M77:M77)</f>
        <v>217.70800000000003</v>
      </c>
      <c r="N76" s="62">
        <f t="shared" ref="N76" si="89">M76/L76</f>
        <v>2.9420000000000002</v>
      </c>
      <c r="O76" s="50">
        <f>SUM(O77:O77)</f>
        <v>47.6</v>
      </c>
      <c r="P76" s="25">
        <f>SUM(P77:P77)</f>
        <v>84</v>
      </c>
      <c r="Q76" s="62">
        <f t="shared" si="84"/>
        <v>1.7647058823529411</v>
      </c>
      <c r="R76" s="50">
        <f>SUM(R77:R77)</f>
        <v>54</v>
      </c>
      <c r="S76" s="25">
        <f>SUM(S77:S77)</f>
        <v>2</v>
      </c>
      <c r="T76" s="62">
        <f t="shared" si="85"/>
        <v>3.7037037037037035E-2</v>
      </c>
      <c r="U76" s="50">
        <f>SUM(U77:U77)</f>
        <v>47.6</v>
      </c>
      <c r="V76" s="25">
        <f>SUM(V77:V77)</f>
        <v>784.92399999999998</v>
      </c>
      <c r="W76" s="62">
        <f t="shared" ref="W76" si="90">V76/U76</f>
        <v>16.489999999999998</v>
      </c>
      <c r="X76" s="50">
        <f>SUM(X77:X77)</f>
        <v>23.1</v>
      </c>
      <c r="Y76" s="25">
        <f>SUM(Y77:Y77)</f>
        <v>46.2</v>
      </c>
      <c r="Z76" s="62">
        <f t="shared" ref="Z76" si="91">Y76/X76</f>
        <v>2</v>
      </c>
      <c r="AA76" s="50">
        <f>SUM(AA77:AA77)</f>
        <v>47.6</v>
      </c>
      <c r="AB76" s="25">
        <f>SUM(AB77:AB77)</f>
        <v>0.47600000000000003</v>
      </c>
      <c r="AC76" s="62">
        <f t="shared" ref="AC76" si="92">AB76/AA76</f>
        <v>0.01</v>
      </c>
      <c r="AD76" s="50">
        <f>SUM(AD77:AD77)</f>
        <v>47.6</v>
      </c>
      <c r="AE76" s="25">
        <f>SUM(AE77:AE77)</f>
        <v>3.3795999999999999</v>
      </c>
      <c r="AF76" s="62">
        <f t="shared" ref="AF76" si="93">AE76/AD76</f>
        <v>7.0999999999999994E-2</v>
      </c>
      <c r="AG76" s="50">
        <f>SUM(AG77:AG77)</f>
        <v>116</v>
      </c>
      <c r="AH76" s="25">
        <f>SUM(AH77:AH77)</f>
        <v>21.576000000000001</v>
      </c>
      <c r="AI76" s="62">
        <f t="shared" ref="AI76" si="94">AH76/AG76</f>
        <v>0.186</v>
      </c>
      <c r="AJ76" s="50">
        <f>SUM(AJ77:AJ77)</f>
        <v>47.6</v>
      </c>
      <c r="AK76" s="25">
        <f>SUM(AK77:AK77)</f>
        <v>11.662000000000001</v>
      </c>
      <c r="AL76" s="62">
        <f t="shared" ref="AL76" si="95">AK76/AJ76</f>
        <v>0.24500000000000002</v>
      </c>
      <c r="AM76" s="50">
        <f>SUM(AM77:AM77)</f>
        <v>47.6</v>
      </c>
      <c r="AN76" s="25">
        <f>SUM(AN77:AN77)</f>
        <v>53.692799999999998</v>
      </c>
      <c r="AO76" s="62">
        <f t="shared" ref="AO76" si="96">AN76/AM76</f>
        <v>1.1279999999999999</v>
      </c>
      <c r="AP76" s="50">
        <f>SUM(AP77:AP77)</f>
        <v>47.6</v>
      </c>
      <c r="AQ76" s="25">
        <f>SUM(AQ77:AQ77)</f>
        <v>21.039200000000001</v>
      </c>
      <c r="AR76" s="62">
        <f t="shared" ref="AR76" si="97">AQ76/AP76</f>
        <v>0.442</v>
      </c>
      <c r="AS76" s="50">
        <f>SUM(AS77:AS77)</f>
        <v>47.6</v>
      </c>
      <c r="AT76" s="25">
        <f>SUM(AT77:AT77)</f>
        <v>0</v>
      </c>
      <c r="AU76" s="62">
        <f t="shared" si="86"/>
        <v>0</v>
      </c>
      <c r="AV76" s="50">
        <f>SUM(AV77:AV77)</f>
        <v>47.6</v>
      </c>
      <c r="AW76" s="25">
        <f>SUM(AW77:AW77)</f>
        <v>266.89320000000004</v>
      </c>
      <c r="AX76" s="62">
        <f t="shared" ref="AX76" si="98">AW76/AV76</f>
        <v>5.6070000000000002</v>
      </c>
      <c r="AY76" s="50">
        <f>SUM(AY77:AY77)</f>
        <v>47.6</v>
      </c>
      <c r="AZ76" s="25">
        <f>SUM(AZ77:AZ77)</f>
        <v>5161.1728000000003</v>
      </c>
      <c r="BA76" s="51">
        <f t="shared" ref="BA76" si="99">AZ76/AY76</f>
        <v>108.428</v>
      </c>
    </row>
    <row r="77" spans="1:53" x14ac:dyDescent="0.25">
      <c r="A77" s="3" t="s">
        <v>183</v>
      </c>
      <c r="B77" s="35" t="s">
        <v>172</v>
      </c>
      <c r="C77" s="40">
        <v>0</v>
      </c>
      <c r="D77" s="4">
        <v>0</v>
      </c>
      <c r="E77" s="78">
        <v>0</v>
      </c>
      <c r="F77" s="46">
        <v>21</v>
      </c>
      <c r="G77" s="23">
        <f>H77*F77</f>
        <v>2.73</v>
      </c>
      <c r="H77" s="61">
        <v>0.13</v>
      </c>
      <c r="I77" s="46">
        <v>23.1</v>
      </c>
      <c r="J77" s="23">
        <f>K77*I77</f>
        <v>36.267000000000003</v>
      </c>
      <c r="K77" s="61">
        <v>1.57</v>
      </c>
      <c r="L77" s="46">
        <v>74</v>
      </c>
      <c r="M77" s="23">
        <f>N77*L77</f>
        <v>217.70800000000003</v>
      </c>
      <c r="N77" s="61">
        <v>2.9420000000000002</v>
      </c>
      <c r="O77" s="46">
        <v>47.6</v>
      </c>
      <c r="P77" s="23">
        <v>84</v>
      </c>
      <c r="Q77" s="61">
        <f t="shared" si="84"/>
        <v>1.7647058823529411</v>
      </c>
      <c r="R77" s="46">
        <v>54</v>
      </c>
      <c r="S77" s="23">
        <v>2</v>
      </c>
      <c r="T77" s="61">
        <f t="shared" si="85"/>
        <v>3.7037037037037035E-2</v>
      </c>
      <c r="U77" s="46">
        <v>47.6</v>
      </c>
      <c r="V77" s="23">
        <f>W77*U77</f>
        <v>784.92399999999998</v>
      </c>
      <c r="W77" s="61">
        <v>16.489999999999998</v>
      </c>
      <c r="X77" s="46">
        <v>23.1</v>
      </c>
      <c r="Y77" s="23">
        <f>Z77*X77</f>
        <v>46.2</v>
      </c>
      <c r="Z77" s="61">
        <v>2</v>
      </c>
      <c r="AA77" s="46">
        <v>47.6</v>
      </c>
      <c r="AB77" s="23">
        <f>AC77*AA77</f>
        <v>0.47600000000000003</v>
      </c>
      <c r="AC77" s="61">
        <v>0.01</v>
      </c>
      <c r="AD77" s="46">
        <v>47.6</v>
      </c>
      <c r="AE77" s="23">
        <f>AF77*AD77</f>
        <v>3.3795999999999999</v>
      </c>
      <c r="AF77" s="61">
        <v>7.0999999999999994E-2</v>
      </c>
      <c r="AG77" s="46">
        <v>116</v>
      </c>
      <c r="AH77" s="23">
        <f>AI77*AG77</f>
        <v>21.576000000000001</v>
      </c>
      <c r="AI77" s="61">
        <v>0.186</v>
      </c>
      <c r="AJ77" s="46">
        <v>47.6</v>
      </c>
      <c r="AK77" s="23">
        <f>AL77*AJ77</f>
        <v>11.662000000000001</v>
      </c>
      <c r="AL77" s="61">
        <v>0.245</v>
      </c>
      <c r="AM77" s="46">
        <v>47.6</v>
      </c>
      <c r="AN77" s="23">
        <f>AO77*AM77</f>
        <v>53.692799999999998</v>
      </c>
      <c r="AO77" s="61">
        <v>1.1279999999999999</v>
      </c>
      <c r="AP77" s="46">
        <v>47.6</v>
      </c>
      <c r="AQ77" s="23">
        <f>AR77*AP77</f>
        <v>21.039200000000001</v>
      </c>
      <c r="AR77" s="61">
        <v>0.442</v>
      </c>
      <c r="AS77" s="46">
        <v>47.6</v>
      </c>
      <c r="AT77" s="23">
        <v>0</v>
      </c>
      <c r="AU77" s="61">
        <f t="shared" si="86"/>
        <v>0</v>
      </c>
      <c r="AV77" s="46">
        <v>47.6</v>
      </c>
      <c r="AW77" s="23">
        <f>AX77*AV77</f>
        <v>266.89320000000004</v>
      </c>
      <c r="AX77" s="61">
        <v>5.6070000000000002</v>
      </c>
      <c r="AY77" s="46">
        <v>47.6</v>
      </c>
      <c r="AZ77" s="23">
        <f>BA77*AY77</f>
        <v>5161.1728000000003</v>
      </c>
      <c r="BA77" s="49">
        <v>108.428</v>
      </c>
    </row>
    <row r="78" spans="1:53" s="15" customFormat="1" ht="25.5" x14ac:dyDescent="0.25">
      <c r="A78" s="14" t="s">
        <v>173</v>
      </c>
      <c r="B78" s="33" t="s">
        <v>85</v>
      </c>
      <c r="C78" s="42">
        <f>SUM(C79:C85)</f>
        <v>0</v>
      </c>
      <c r="D78" s="20">
        <f>SUM(D79:D85)</f>
        <v>0</v>
      </c>
      <c r="E78" s="80">
        <v>0</v>
      </c>
      <c r="F78" s="52">
        <f>SUM(F79:F85)</f>
        <v>118.7</v>
      </c>
      <c r="G78" s="22">
        <f>SUM(G79:G85)</f>
        <v>16.618000000000002</v>
      </c>
      <c r="H78" s="63">
        <f t="shared" ref="H78" si="100">G78/F78</f>
        <v>0.14000000000000001</v>
      </c>
      <c r="I78" s="52">
        <f>SUM(I79:I85)</f>
        <v>102.4</v>
      </c>
      <c r="J78" s="22">
        <f>SUM(J79:J85)</f>
        <v>170.13299999999998</v>
      </c>
      <c r="K78" s="63">
        <f t="shared" si="88"/>
        <v>1.6614550781249997</v>
      </c>
      <c r="L78" s="52">
        <f>SUM(L79:L85)</f>
        <v>123.85000000000001</v>
      </c>
      <c r="M78" s="22">
        <f>SUM(M79:M85)</f>
        <v>364.36669999999998</v>
      </c>
      <c r="N78" s="63">
        <f t="shared" ref="N78" si="101">M78/L78</f>
        <v>2.9419999999999997</v>
      </c>
      <c r="O78" s="52">
        <f>SUM(O79:O85)</f>
        <v>263.79999999999995</v>
      </c>
      <c r="P78" s="22">
        <f>SUM(P79:P85)</f>
        <v>247</v>
      </c>
      <c r="Q78" s="63">
        <f t="shared" si="84"/>
        <v>0.93631539044730872</v>
      </c>
      <c r="R78" s="52">
        <f>SUM(R79:R85)</f>
        <v>119</v>
      </c>
      <c r="S78" s="22">
        <f>SUM(S79:S85)</f>
        <v>8</v>
      </c>
      <c r="T78" s="63">
        <f t="shared" si="85"/>
        <v>6.7226890756302518E-2</v>
      </c>
      <c r="U78" s="52">
        <f>SUM(U79:U85)</f>
        <v>263.79999999999995</v>
      </c>
      <c r="V78" s="22">
        <f>SUM(V79:V85)</f>
        <v>4350.0619999999999</v>
      </c>
      <c r="W78" s="63">
        <f t="shared" ref="W78" si="102">V78/U78</f>
        <v>16.490000000000002</v>
      </c>
      <c r="X78" s="52">
        <f>SUM(X79:X85)</f>
        <v>102.4</v>
      </c>
      <c r="Y78" s="22">
        <f>SUM(Y79:Y85)</f>
        <v>202.8</v>
      </c>
      <c r="Z78" s="63">
        <f t="shared" ref="Z78" si="103">Y78/X78</f>
        <v>1.98046875</v>
      </c>
      <c r="AA78" s="52">
        <f>SUM(AA79:AA85)</f>
        <v>263.79999999999995</v>
      </c>
      <c r="AB78" s="22">
        <f>SUM(AB79:AB85)</f>
        <v>2.6380000000000003</v>
      </c>
      <c r="AC78" s="63">
        <f t="shared" ref="AC78" si="104">AB78/AA78</f>
        <v>1.0000000000000004E-2</v>
      </c>
      <c r="AD78" s="52">
        <f>SUM(AD79:AD85)</f>
        <v>263.79999999999995</v>
      </c>
      <c r="AE78" s="22">
        <f>SUM(AE79:AE85)</f>
        <v>18.729799999999997</v>
      </c>
      <c r="AF78" s="63">
        <f t="shared" ref="AF78" si="105">AE78/AD78</f>
        <v>7.1000000000000008E-2</v>
      </c>
      <c r="AG78" s="52">
        <f>SUM(AG79:AG85)</f>
        <v>119</v>
      </c>
      <c r="AH78" s="22">
        <f>SUM(AH79:AH85)</f>
        <v>22.134</v>
      </c>
      <c r="AI78" s="63">
        <f t="shared" ref="AI78" si="106">AH78/AG78</f>
        <v>0.186</v>
      </c>
      <c r="AJ78" s="52">
        <f>SUM(AJ79:AJ85)</f>
        <v>263.79999999999995</v>
      </c>
      <c r="AK78" s="22">
        <f>SUM(AK79:AK85)</f>
        <v>64.631</v>
      </c>
      <c r="AL78" s="63">
        <f t="shared" ref="AL78" si="107">AK78/AJ78</f>
        <v>0.24500000000000005</v>
      </c>
      <c r="AM78" s="52">
        <f>SUM(AM79:AM85)</f>
        <v>263.79999999999995</v>
      </c>
      <c r="AN78" s="22">
        <f>SUM(AN79:AN85)</f>
        <v>297.56639999999999</v>
      </c>
      <c r="AO78" s="63">
        <f t="shared" ref="AO78" si="108">AN78/AM78</f>
        <v>1.1280000000000001</v>
      </c>
      <c r="AP78" s="52">
        <f>SUM(AP79:AP85)</f>
        <v>263.79999999999995</v>
      </c>
      <c r="AQ78" s="22">
        <f>SUM(AQ79:AQ85)</f>
        <v>116.5996</v>
      </c>
      <c r="AR78" s="63">
        <f t="shared" ref="AR78" si="109">AQ78/AP78</f>
        <v>0.44200000000000006</v>
      </c>
      <c r="AS78" s="52">
        <f>SUM(AS79:AS85)</f>
        <v>263.79999999999995</v>
      </c>
      <c r="AT78" s="22">
        <f>SUM(AT79:AT85)</f>
        <v>0</v>
      </c>
      <c r="AU78" s="63">
        <f t="shared" si="86"/>
        <v>0</v>
      </c>
      <c r="AV78" s="52">
        <f>SUM(AV79:AV85)</f>
        <v>263.79999999999995</v>
      </c>
      <c r="AW78" s="22">
        <f>SUM(AW79:AW85)</f>
        <v>1479.1266000000001</v>
      </c>
      <c r="AX78" s="63">
        <f t="shared" ref="AX78" si="110">AW78/AV78</f>
        <v>5.6070000000000011</v>
      </c>
      <c r="AY78" s="52">
        <f>SUM(AY79:AY85)</f>
        <v>263.79999999999995</v>
      </c>
      <c r="AZ78" s="22">
        <f>SUM(AZ79:AZ85)</f>
        <v>28603.306399999998</v>
      </c>
      <c r="BA78" s="53">
        <f t="shared" ref="BA78" si="111">AZ78/AY78</f>
        <v>108.42800000000001</v>
      </c>
    </row>
    <row r="79" spans="1:53" x14ac:dyDescent="0.25">
      <c r="A79" s="3" t="s">
        <v>174</v>
      </c>
      <c r="B79" s="35" t="s">
        <v>184</v>
      </c>
      <c r="C79" s="40">
        <v>0</v>
      </c>
      <c r="D79" s="4">
        <v>0</v>
      </c>
      <c r="E79" s="78">
        <v>0</v>
      </c>
      <c r="F79" s="46">
        <v>22.4</v>
      </c>
      <c r="G79" s="23">
        <f>H79*F79</f>
        <v>3.1360000000000001</v>
      </c>
      <c r="H79" s="61">
        <v>0.14000000000000001</v>
      </c>
      <c r="I79" s="46">
        <v>10.7</v>
      </c>
      <c r="J79" s="23">
        <f>K79*I79</f>
        <v>53.5</v>
      </c>
      <c r="K79" s="61">
        <v>5</v>
      </c>
      <c r="L79" s="46">
        <v>42.1</v>
      </c>
      <c r="M79" s="23">
        <f>N79*L79</f>
        <v>123.85820000000001</v>
      </c>
      <c r="N79" s="61">
        <v>2.9420000000000002</v>
      </c>
      <c r="O79" s="46">
        <v>49.3</v>
      </c>
      <c r="P79" s="23">
        <v>64</v>
      </c>
      <c r="Q79" s="61">
        <f t="shared" si="84"/>
        <v>1.2981744421906694</v>
      </c>
      <c r="R79" s="46">
        <v>76.2</v>
      </c>
      <c r="S79" s="23">
        <v>3</v>
      </c>
      <c r="T79" s="61">
        <f t="shared" si="85"/>
        <v>3.937007874015748E-2</v>
      </c>
      <c r="U79" s="46">
        <v>49.3</v>
      </c>
      <c r="V79" s="23">
        <f>W79*U79</f>
        <v>812.95699999999988</v>
      </c>
      <c r="W79" s="61">
        <v>16.489999999999998</v>
      </c>
      <c r="X79" s="46">
        <v>10.7</v>
      </c>
      <c r="Y79" s="23">
        <f>Z79*X79</f>
        <v>21.4</v>
      </c>
      <c r="Z79" s="61">
        <v>2</v>
      </c>
      <c r="AA79" s="46">
        <v>49.3</v>
      </c>
      <c r="AB79" s="23">
        <f>AC79*AA79</f>
        <v>0.49299999999999999</v>
      </c>
      <c r="AC79" s="61">
        <v>0.01</v>
      </c>
      <c r="AD79" s="46">
        <v>49.3</v>
      </c>
      <c r="AE79" s="23">
        <f>AF79*AD79</f>
        <v>3.5002999999999993</v>
      </c>
      <c r="AF79" s="61">
        <v>7.0999999999999994E-2</v>
      </c>
      <c r="AG79" s="46">
        <v>76.2</v>
      </c>
      <c r="AH79" s="23">
        <f>AI79*AG79</f>
        <v>14.1732</v>
      </c>
      <c r="AI79" s="61">
        <v>0.186</v>
      </c>
      <c r="AJ79" s="46">
        <v>49.3</v>
      </c>
      <c r="AK79" s="23">
        <f>AL79*AJ79</f>
        <v>12.078499999999998</v>
      </c>
      <c r="AL79" s="61">
        <v>0.245</v>
      </c>
      <c r="AM79" s="46">
        <v>49.3</v>
      </c>
      <c r="AN79" s="23">
        <f>AO79*AM79</f>
        <v>55.610399999999991</v>
      </c>
      <c r="AO79" s="61">
        <v>1.1279999999999999</v>
      </c>
      <c r="AP79" s="46">
        <v>49.3</v>
      </c>
      <c r="AQ79" s="23">
        <f>AR79*AP79</f>
        <v>21.790599999999998</v>
      </c>
      <c r="AR79" s="61">
        <v>0.442</v>
      </c>
      <c r="AS79" s="46">
        <v>49.3</v>
      </c>
      <c r="AT79" s="23">
        <v>0</v>
      </c>
      <c r="AU79" s="61">
        <f t="shared" si="86"/>
        <v>0</v>
      </c>
      <c r="AV79" s="46">
        <v>49.3</v>
      </c>
      <c r="AW79" s="23">
        <f>AX79*AV79</f>
        <v>276.42509999999999</v>
      </c>
      <c r="AX79" s="61">
        <v>5.6070000000000002</v>
      </c>
      <c r="AY79" s="46">
        <v>49.3</v>
      </c>
      <c r="AZ79" s="23">
        <f>BA79*AY79</f>
        <v>5345.5003999999999</v>
      </c>
      <c r="BA79" s="49">
        <v>108.428</v>
      </c>
    </row>
    <row r="80" spans="1:53" x14ac:dyDescent="0.25">
      <c r="A80" s="3" t="s">
        <v>175</v>
      </c>
      <c r="B80" s="35" t="s">
        <v>185</v>
      </c>
      <c r="C80" s="40">
        <v>0</v>
      </c>
      <c r="D80" s="4">
        <v>0</v>
      </c>
      <c r="E80" s="78">
        <v>0</v>
      </c>
      <c r="F80" s="46">
        <v>0.2</v>
      </c>
      <c r="G80" s="23">
        <f t="shared" ref="G80:G85" si="112">H80*F80</f>
        <v>2.8000000000000004E-2</v>
      </c>
      <c r="H80" s="61">
        <v>0.14000000000000001</v>
      </c>
      <c r="I80" s="46">
        <v>1</v>
      </c>
      <c r="J80" s="23">
        <f t="shared" ref="J80:J85" si="113">K80*I80</f>
        <v>24</v>
      </c>
      <c r="K80" s="61">
        <v>24</v>
      </c>
      <c r="L80" s="46">
        <v>1</v>
      </c>
      <c r="M80" s="23">
        <f t="shared" ref="M80:M85" si="114">N80*L80</f>
        <v>2.9420000000000002</v>
      </c>
      <c r="N80" s="61">
        <v>2.9420000000000002</v>
      </c>
      <c r="O80" s="46">
        <v>2.1</v>
      </c>
      <c r="P80" s="23">
        <v>2</v>
      </c>
      <c r="Q80" s="61">
        <f t="shared" si="84"/>
        <v>0.95238095238095233</v>
      </c>
      <c r="R80" s="46">
        <v>0</v>
      </c>
      <c r="S80" s="23">
        <v>0</v>
      </c>
      <c r="T80" s="61" t="e">
        <f t="shared" si="85"/>
        <v>#DIV/0!</v>
      </c>
      <c r="U80" s="46">
        <v>2.1</v>
      </c>
      <c r="V80" s="23">
        <f t="shared" ref="V80:V85" si="115">W80*U80</f>
        <v>34.628999999999998</v>
      </c>
      <c r="W80" s="61">
        <v>16.489999999999998</v>
      </c>
      <c r="X80" s="46">
        <v>1</v>
      </c>
      <c r="Y80" s="23">
        <f t="shared" ref="Y80:Y85" si="116">Z80*X80</f>
        <v>0</v>
      </c>
      <c r="Z80" s="61">
        <v>0</v>
      </c>
      <c r="AA80" s="46">
        <v>2.1</v>
      </c>
      <c r="AB80" s="23">
        <f t="shared" ref="AB80:AB85" si="117">AC80*AA80</f>
        <v>2.1000000000000001E-2</v>
      </c>
      <c r="AC80" s="61">
        <v>0.01</v>
      </c>
      <c r="AD80" s="46">
        <v>2.1</v>
      </c>
      <c r="AE80" s="23">
        <f t="shared" ref="AE80:AE85" si="118">AF80*AD80</f>
        <v>0.14909999999999998</v>
      </c>
      <c r="AF80" s="61">
        <v>7.0999999999999994E-2</v>
      </c>
      <c r="AG80" s="46">
        <v>0</v>
      </c>
      <c r="AH80" s="23">
        <f t="shared" ref="AH80:AH85" si="119">AI80*AG80</f>
        <v>0</v>
      </c>
      <c r="AI80" s="61">
        <v>0.186</v>
      </c>
      <c r="AJ80" s="46">
        <v>2.1</v>
      </c>
      <c r="AK80" s="23">
        <f t="shared" ref="AK80:AK85" si="120">AL80*AJ80</f>
        <v>0.51449999999999996</v>
      </c>
      <c r="AL80" s="61">
        <v>0.245</v>
      </c>
      <c r="AM80" s="46">
        <v>2.1</v>
      </c>
      <c r="AN80" s="23">
        <f t="shared" ref="AN80:AN85" si="121">AO80*AM80</f>
        <v>2.3687999999999998</v>
      </c>
      <c r="AO80" s="61">
        <v>1.1279999999999999</v>
      </c>
      <c r="AP80" s="46">
        <v>2.1</v>
      </c>
      <c r="AQ80" s="23">
        <f t="shared" ref="AQ80:AQ85" si="122">AR80*AP80</f>
        <v>0.92820000000000003</v>
      </c>
      <c r="AR80" s="61">
        <v>0.442</v>
      </c>
      <c r="AS80" s="46">
        <v>2.1</v>
      </c>
      <c r="AT80" s="23">
        <v>0</v>
      </c>
      <c r="AU80" s="61">
        <f t="shared" si="86"/>
        <v>0</v>
      </c>
      <c r="AV80" s="46">
        <v>2.1</v>
      </c>
      <c r="AW80" s="23">
        <f t="shared" ref="AW80:AW85" si="123">AX80*AV80</f>
        <v>11.774700000000001</v>
      </c>
      <c r="AX80" s="61">
        <v>5.6070000000000002</v>
      </c>
      <c r="AY80" s="46">
        <v>2.1</v>
      </c>
      <c r="AZ80" s="23">
        <f t="shared" ref="AZ80:AZ85" si="124">BA80*AY80</f>
        <v>227.69880000000001</v>
      </c>
      <c r="BA80" s="49">
        <v>108.428</v>
      </c>
    </row>
    <row r="81" spans="1:53" x14ac:dyDescent="0.25">
      <c r="A81" s="3" t="s">
        <v>176</v>
      </c>
      <c r="B81" s="35" t="s">
        <v>186</v>
      </c>
      <c r="C81" s="40">
        <v>0</v>
      </c>
      <c r="D81" s="4">
        <v>0</v>
      </c>
      <c r="E81" s="78">
        <v>0</v>
      </c>
      <c r="F81" s="46">
        <v>32.799999999999997</v>
      </c>
      <c r="G81" s="23">
        <f t="shared" si="112"/>
        <v>4.5919999999999996</v>
      </c>
      <c r="H81" s="61">
        <v>0.14000000000000001</v>
      </c>
      <c r="I81" s="46">
        <v>31.6</v>
      </c>
      <c r="J81" s="23">
        <f t="shared" si="113"/>
        <v>30.968</v>
      </c>
      <c r="K81" s="61">
        <v>0.98</v>
      </c>
      <c r="L81" s="46">
        <v>28.9</v>
      </c>
      <c r="M81" s="23">
        <f t="shared" si="114"/>
        <v>85.023799999999994</v>
      </c>
      <c r="N81" s="61">
        <v>2.9420000000000002</v>
      </c>
      <c r="O81" s="46">
        <v>65.7</v>
      </c>
      <c r="P81" s="23">
        <v>68</v>
      </c>
      <c r="Q81" s="61">
        <f t="shared" si="84"/>
        <v>1.035007610350076</v>
      </c>
      <c r="R81" s="46">
        <v>18.5</v>
      </c>
      <c r="S81" s="23">
        <v>2</v>
      </c>
      <c r="T81" s="61">
        <f t="shared" si="85"/>
        <v>0.10810810810810811</v>
      </c>
      <c r="U81" s="46">
        <v>65.7</v>
      </c>
      <c r="V81" s="23">
        <f t="shared" si="115"/>
        <v>1083.393</v>
      </c>
      <c r="W81" s="61">
        <v>16.489999999999998</v>
      </c>
      <c r="X81" s="46">
        <v>31.6</v>
      </c>
      <c r="Y81" s="23">
        <f t="shared" si="116"/>
        <v>63.2</v>
      </c>
      <c r="Z81" s="61">
        <v>2</v>
      </c>
      <c r="AA81" s="46">
        <v>65.7</v>
      </c>
      <c r="AB81" s="23">
        <f t="shared" si="117"/>
        <v>0.65700000000000003</v>
      </c>
      <c r="AC81" s="61">
        <v>0.01</v>
      </c>
      <c r="AD81" s="46">
        <v>65.7</v>
      </c>
      <c r="AE81" s="23">
        <f t="shared" si="118"/>
        <v>4.6646999999999998</v>
      </c>
      <c r="AF81" s="61">
        <v>7.0999999999999994E-2</v>
      </c>
      <c r="AG81" s="46">
        <v>18.5</v>
      </c>
      <c r="AH81" s="23">
        <f t="shared" si="119"/>
        <v>3.4409999999999998</v>
      </c>
      <c r="AI81" s="61">
        <v>0.186</v>
      </c>
      <c r="AJ81" s="46">
        <v>65.7</v>
      </c>
      <c r="AK81" s="23">
        <f t="shared" si="120"/>
        <v>16.096499999999999</v>
      </c>
      <c r="AL81" s="61">
        <v>0.245</v>
      </c>
      <c r="AM81" s="46">
        <v>65.7</v>
      </c>
      <c r="AN81" s="23">
        <f t="shared" si="121"/>
        <v>74.1096</v>
      </c>
      <c r="AO81" s="61">
        <v>1.1279999999999999</v>
      </c>
      <c r="AP81" s="46">
        <v>65.7</v>
      </c>
      <c r="AQ81" s="23">
        <f t="shared" si="122"/>
        <v>29.039400000000001</v>
      </c>
      <c r="AR81" s="61">
        <v>0.442</v>
      </c>
      <c r="AS81" s="46">
        <v>65.7</v>
      </c>
      <c r="AT81" s="23">
        <v>0</v>
      </c>
      <c r="AU81" s="61">
        <f t="shared" si="86"/>
        <v>0</v>
      </c>
      <c r="AV81" s="46">
        <v>65.7</v>
      </c>
      <c r="AW81" s="23">
        <f t="shared" si="123"/>
        <v>368.37990000000002</v>
      </c>
      <c r="AX81" s="61">
        <v>5.6070000000000002</v>
      </c>
      <c r="AY81" s="46">
        <v>65.7</v>
      </c>
      <c r="AZ81" s="23">
        <f t="shared" si="124"/>
        <v>7123.7196000000004</v>
      </c>
      <c r="BA81" s="49">
        <v>108.428</v>
      </c>
    </row>
    <row r="82" spans="1:53" x14ac:dyDescent="0.25">
      <c r="A82" s="3" t="s">
        <v>177</v>
      </c>
      <c r="B82" s="35" t="s">
        <v>187</v>
      </c>
      <c r="C82" s="40">
        <v>0</v>
      </c>
      <c r="D82" s="4">
        <v>0</v>
      </c>
      <c r="E82" s="78">
        <v>0</v>
      </c>
      <c r="F82" s="46">
        <v>36.1</v>
      </c>
      <c r="G82" s="23">
        <f t="shared" si="112"/>
        <v>5.0540000000000003</v>
      </c>
      <c r="H82" s="61">
        <v>0.14000000000000001</v>
      </c>
      <c r="I82" s="46">
        <v>35.700000000000003</v>
      </c>
      <c r="J82" s="23">
        <f t="shared" si="113"/>
        <v>56.049000000000007</v>
      </c>
      <c r="K82" s="61">
        <v>1.57</v>
      </c>
      <c r="L82" s="46">
        <v>35.9</v>
      </c>
      <c r="M82" s="23">
        <f t="shared" si="114"/>
        <v>105.6178</v>
      </c>
      <c r="N82" s="61">
        <v>2.9420000000000002</v>
      </c>
      <c r="O82" s="46">
        <v>71.599999999999994</v>
      </c>
      <c r="P82" s="23">
        <v>60</v>
      </c>
      <c r="Q82" s="61">
        <f t="shared" si="84"/>
        <v>0.83798882681564257</v>
      </c>
      <c r="R82" s="46">
        <v>17.8</v>
      </c>
      <c r="S82" s="23">
        <v>2</v>
      </c>
      <c r="T82" s="61">
        <f t="shared" si="85"/>
        <v>0.11235955056179775</v>
      </c>
      <c r="U82" s="46">
        <v>71.599999999999994</v>
      </c>
      <c r="V82" s="23">
        <f t="shared" si="115"/>
        <v>1180.6839999999997</v>
      </c>
      <c r="W82" s="61">
        <v>16.489999999999998</v>
      </c>
      <c r="X82" s="46">
        <v>35.700000000000003</v>
      </c>
      <c r="Y82" s="23">
        <f t="shared" si="116"/>
        <v>71.400000000000006</v>
      </c>
      <c r="Z82" s="61">
        <v>2</v>
      </c>
      <c r="AA82" s="46">
        <v>71.599999999999994</v>
      </c>
      <c r="AB82" s="23">
        <f t="shared" si="117"/>
        <v>0.71599999999999997</v>
      </c>
      <c r="AC82" s="61">
        <v>0.01</v>
      </c>
      <c r="AD82" s="46">
        <v>71.599999999999994</v>
      </c>
      <c r="AE82" s="23">
        <f t="shared" si="118"/>
        <v>5.0835999999999988</v>
      </c>
      <c r="AF82" s="61">
        <v>7.0999999999999994E-2</v>
      </c>
      <c r="AG82" s="46">
        <v>17.8</v>
      </c>
      <c r="AH82" s="23">
        <f t="shared" si="119"/>
        <v>3.3108</v>
      </c>
      <c r="AI82" s="61">
        <v>0.186</v>
      </c>
      <c r="AJ82" s="46">
        <v>71.599999999999994</v>
      </c>
      <c r="AK82" s="23">
        <f t="shared" si="120"/>
        <v>17.541999999999998</v>
      </c>
      <c r="AL82" s="61">
        <v>0.245</v>
      </c>
      <c r="AM82" s="46">
        <v>71.599999999999994</v>
      </c>
      <c r="AN82" s="23">
        <f t="shared" si="121"/>
        <v>80.76479999999998</v>
      </c>
      <c r="AO82" s="61">
        <v>1.1279999999999999</v>
      </c>
      <c r="AP82" s="46">
        <v>71.599999999999994</v>
      </c>
      <c r="AQ82" s="23">
        <f t="shared" si="122"/>
        <v>31.647199999999998</v>
      </c>
      <c r="AR82" s="61">
        <v>0.442</v>
      </c>
      <c r="AS82" s="46">
        <v>71.599999999999994</v>
      </c>
      <c r="AT82" s="23">
        <v>0</v>
      </c>
      <c r="AU82" s="61">
        <f t="shared" si="86"/>
        <v>0</v>
      </c>
      <c r="AV82" s="46">
        <v>71.599999999999994</v>
      </c>
      <c r="AW82" s="23">
        <f t="shared" si="123"/>
        <v>401.46119999999996</v>
      </c>
      <c r="AX82" s="61">
        <v>5.6070000000000002</v>
      </c>
      <c r="AY82" s="46">
        <v>71.599999999999994</v>
      </c>
      <c r="AZ82" s="23">
        <f t="shared" si="124"/>
        <v>7763.4447999999993</v>
      </c>
      <c r="BA82" s="49">
        <v>108.428</v>
      </c>
    </row>
    <row r="83" spans="1:53" x14ac:dyDescent="0.25">
      <c r="A83" s="3" t="s">
        <v>178</v>
      </c>
      <c r="B83" s="35" t="s">
        <v>188</v>
      </c>
      <c r="C83" s="40">
        <v>0</v>
      </c>
      <c r="D83" s="4">
        <v>0</v>
      </c>
      <c r="E83" s="78">
        <v>0</v>
      </c>
      <c r="F83" s="46">
        <v>10.6</v>
      </c>
      <c r="G83" s="23">
        <f t="shared" si="112"/>
        <v>1.484</v>
      </c>
      <c r="H83" s="61">
        <v>0.14000000000000001</v>
      </c>
      <c r="I83" s="46">
        <v>23.4</v>
      </c>
      <c r="J83" s="23">
        <f t="shared" si="113"/>
        <v>5.6159999999999997</v>
      </c>
      <c r="K83" s="61">
        <v>0.24</v>
      </c>
      <c r="L83" s="46">
        <v>9.6999999999999993</v>
      </c>
      <c r="M83" s="23">
        <f t="shared" si="114"/>
        <v>28.537399999999998</v>
      </c>
      <c r="N83" s="61">
        <v>2.9420000000000002</v>
      </c>
      <c r="O83" s="46">
        <v>32.200000000000003</v>
      </c>
      <c r="P83" s="23">
        <v>32</v>
      </c>
      <c r="Q83" s="61">
        <f t="shared" si="84"/>
        <v>0.99378881987577627</v>
      </c>
      <c r="R83" s="46">
        <v>0</v>
      </c>
      <c r="S83" s="23">
        <v>0</v>
      </c>
      <c r="T83" s="61" t="e">
        <f t="shared" si="85"/>
        <v>#DIV/0!</v>
      </c>
      <c r="U83" s="46">
        <v>32.200000000000003</v>
      </c>
      <c r="V83" s="23">
        <f t="shared" si="115"/>
        <v>530.97799999999995</v>
      </c>
      <c r="W83" s="61">
        <v>16.489999999999998</v>
      </c>
      <c r="X83" s="46">
        <v>23.4</v>
      </c>
      <c r="Y83" s="23">
        <f t="shared" si="116"/>
        <v>46.8</v>
      </c>
      <c r="Z83" s="61">
        <v>2</v>
      </c>
      <c r="AA83" s="46">
        <v>32.200000000000003</v>
      </c>
      <c r="AB83" s="23">
        <f t="shared" si="117"/>
        <v>0.32200000000000001</v>
      </c>
      <c r="AC83" s="61">
        <v>0.01</v>
      </c>
      <c r="AD83" s="46">
        <v>32.200000000000003</v>
      </c>
      <c r="AE83" s="23">
        <f t="shared" si="118"/>
        <v>2.2862</v>
      </c>
      <c r="AF83" s="61">
        <v>7.0999999999999994E-2</v>
      </c>
      <c r="AG83" s="46">
        <v>0</v>
      </c>
      <c r="AH83" s="23">
        <f t="shared" si="119"/>
        <v>0</v>
      </c>
      <c r="AI83" s="61">
        <v>0.186</v>
      </c>
      <c r="AJ83" s="46">
        <v>32.200000000000003</v>
      </c>
      <c r="AK83" s="23">
        <f t="shared" si="120"/>
        <v>7.8890000000000002</v>
      </c>
      <c r="AL83" s="61">
        <v>0.245</v>
      </c>
      <c r="AM83" s="46">
        <v>32.200000000000003</v>
      </c>
      <c r="AN83" s="23">
        <f t="shared" si="121"/>
        <v>36.321599999999997</v>
      </c>
      <c r="AO83" s="61">
        <v>1.1279999999999999</v>
      </c>
      <c r="AP83" s="46">
        <v>32.200000000000003</v>
      </c>
      <c r="AQ83" s="23">
        <f t="shared" si="122"/>
        <v>14.232400000000002</v>
      </c>
      <c r="AR83" s="61">
        <v>0.442</v>
      </c>
      <c r="AS83" s="46">
        <v>32.200000000000003</v>
      </c>
      <c r="AT83" s="23">
        <v>0</v>
      </c>
      <c r="AU83" s="61">
        <f t="shared" si="86"/>
        <v>0</v>
      </c>
      <c r="AV83" s="46">
        <v>32.200000000000003</v>
      </c>
      <c r="AW83" s="23">
        <f t="shared" si="123"/>
        <v>180.54540000000003</v>
      </c>
      <c r="AX83" s="61">
        <v>5.6070000000000002</v>
      </c>
      <c r="AY83" s="46">
        <v>32.200000000000003</v>
      </c>
      <c r="AZ83" s="23">
        <f t="shared" si="124"/>
        <v>3491.3816000000002</v>
      </c>
      <c r="BA83" s="49">
        <v>108.428</v>
      </c>
    </row>
    <row r="84" spans="1:53" x14ac:dyDescent="0.25">
      <c r="A84" s="3" t="s">
        <v>179</v>
      </c>
      <c r="B84" s="35" t="s">
        <v>189</v>
      </c>
      <c r="C84" s="40">
        <v>0</v>
      </c>
      <c r="D84" s="4">
        <v>0</v>
      </c>
      <c r="E84" s="78">
        <v>0</v>
      </c>
      <c r="F84" s="46">
        <v>15.7</v>
      </c>
      <c r="G84" s="23">
        <f t="shared" si="112"/>
        <v>2.198</v>
      </c>
      <c r="H84" s="61">
        <v>0.14000000000000001</v>
      </c>
      <c r="I84" s="46">
        <v>0</v>
      </c>
      <c r="J84" s="23">
        <f t="shared" si="113"/>
        <v>0</v>
      </c>
      <c r="K84" s="61">
        <v>0</v>
      </c>
      <c r="L84" s="46">
        <v>1.05</v>
      </c>
      <c r="M84" s="23">
        <f t="shared" si="114"/>
        <v>3.0891000000000002</v>
      </c>
      <c r="N84" s="61">
        <v>2.9420000000000002</v>
      </c>
      <c r="O84" s="46">
        <v>35.700000000000003</v>
      </c>
      <c r="P84" s="23">
        <v>18</v>
      </c>
      <c r="Q84" s="61">
        <f t="shared" si="84"/>
        <v>0.50420168067226889</v>
      </c>
      <c r="R84" s="46">
        <v>5.5</v>
      </c>
      <c r="S84" s="23">
        <v>1</v>
      </c>
      <c r="T84" s="61">
        <f t="shared" si="85"/>
        <v>0.18181818181818182</v>
      </c>
      <c r="U84" s="46">
        <v>35.700000000000003</v>
      </c>
      <c r="V84" s="23">
        <f t="shared" si="115"/>
        <v>588.69299999999998</v>
      </c>
      <c r="W84" s="61">
        <v>16.489999999999998</v>
      </c>
      <c r="X84" s="46">
        <v>0</v>
      </c>
      <c r="Y84" s="23">
        <f t="shared" si="116"/>
        <v>0</v>
      </c>
      <c r="Z84" s="61">
        <v>2</v>
      </c>
      <c r="AA84" s="46">
        <v>35.700000000000003</v>
      </c>
      <c r="AB84" s="23">
        <f t="shared" si="117"/>
        <v>0.35700000000000004</v>
      </c>
      <c r="AC84" s="61">
        <v>0.01</v>
      </c>
      <c r="AD84" s="46">
        <v>35.700000000000003</v>
      </c>
      <c r="AE84" s="23">
        <f t="shared" si="118"/>
        <v>2.5347</v>
      </c>
      <c r="AF84" s="61">
        <v>7.0999999999999994E-2</v>
      </c>
      <c r="AG84" s="46">
        <v>5.5</v>
      </c>
      <c r="AH84" s="23">
        <f t="shared" si="119"/>
        <v>1.0229999999999999</v>
      </c>
      <c r="AI84" s="61">
        <v>0.186</v>
      </c>
      <c r="AJ84" s="46">
        <v>35.700000000000003</v>
      </c>
      <c r="AK84" s="23">
        <f t="shared" si="120"/>
        <v>8.7465000000000011</v>
      </c>
      <c r="AL84" s="61">
        <v>0.245</v>
      </c>
      <c r="AM84" s="46">
        <v>35.700000000000003</v>
      </c>
      <c r="AN84" s="23">
        <f t="shared" si="121"/>
        <v>40.269599999999997</v>
      </c>
      <c r="AO84" s="61">
        <v>1.1279999999999999</v>
      </c>
      <c r="AP84" s="46">
        <v>35.700000000000003</v>
      </c>
      <c r="AQ84" s="23">
        <f t="shared" si="122"/>
        <v>15.779400000000001</v>
      </c>
      <c r="AR84" s="61">
        <v>0.442</v>
      </c>
      <c r="AS84" s="46">
        <v>35.700000000000003</v>
      </c>
      <c r="AT84" s="23">
        <v>0</v>
      </c>
      <c r="AU84" s="61">
        <f t="shared" si="86"/>
        <v>0</v>
      </c>
      <c r="AV84" s="46">
        <v>35.700000000000003</v>
      </c>
      <c r="AW84" s="23">
        <f t="shared" si="123"/>
        <v>200.16990000000001</v>
      </c>
      <c r="AX84" s="61">
        <v>5.6070000000000002</v>
      </c>
      <c r="AY84" s="46">
        <v>35.700000000000003</v>
      </c>
      <c r="AZ84" s="23">
        <f t="shared" si="124"/>
        <v>3870.8796000000002</v>
      </c>
      <c r="BA84" s="49">
        <v>108.428</v>
      </c>
    </row>
    <row r="85" spans="1:53" x14ac:dyDescent="0.25">
      <c r="A85" s="3" t="s">
        <v>180</v>
      </c>
      <c r="B85" s="35" t="s">
        <v>190</v>
      </c>
      <c r="C85" s="40">
        <v>0</v>
      </c>
      <c r="D85" s="4">
        <v>0</v>
      </c>
      <c r="E85" s="78">
        <v>0</v>
      </c>
      <c r="F85" s="46">
        <v>0.9</v>
      </c>
      <c r="G85" s="23">
        <f t="shared" si="112"/>
        <v>0.12600000000000003</v>
      </c>
      <c r="H85" s="61">
        <v>0.14000000000000001</v>
      </c>
      <c r="I85" s="46">
        <v>0</v>
      </c>
      <c r="J85" s="23">
        <f t="shared" si="113"/>
        <v>0</v>
      </c>
      <c r="K85" s="61">
        <v>0</v>
      </c>
      <c r="L85" s="46">
        <v>5.2</v>
      </c>
      <c r="M85" s="23">
        <f t="shared" si="114"/>
        <v>15.298400000000001</v>
      </c>
      <c r="N85" s="61">
        <v>2.9420000000000002</v>
      </c>
      <c r="O85" s="46">
        <v>7.2</v>
      </c>
      <c r="P85" s="23">
        <v>3</v>
      </c>
      <c r="Q85" s="61">
        <f t="shared" si="84"/>
        <v>0.41666666666666663</v>
      </c>
      <c r="R85" s="46">
        <v>1</v>
      </c>
      <c r="S85" s="23">
        <v>0</v>
      </c>
      <c r="T85" s="61">
        <f t="shared" si="85"/>
        <v>0</v>
      </c>
      <c r="U85" s="46">
        <v>7.2</v>
      </c>
      <c r="V85" s="23">
        <f t="shared" si="115"/>
        <v>118.72799999999999</v>
      </c>
      <c r="W85" s="61">
        <v>16.489999999999998</v>
      </c>
      <c r="X85" s="46">
        <v>0</v>
      </c>
      <c r="Y85" s="23">
        <f t="shared" si="116"/>
        <v>0</v>
      </c>
      <c r="Z85" s="61">
        <v>2</v>
      </c>
      <c r="AA85" s="46">
        <v>7.2</v>
      </c>
      <c r="AB85" s="23">
        <f t="shared" si="117"/>
        <v>7.2000000000000008E-2</v>
      </c>
      <c r="AC85" s="61">
        <v>0.01</v>
      </c>
      <c r="AD85" s="46">
        <v>7.2</v>
      </c>
      <c r="AE85" s="23">
        <f t="shared" si="118"/>
        <v>0.51119999999999999</v>
      </c>
      <c r="AF85" s="61">
        <v>7.0999999999999994E-2</v>
      </c>
      <c r="AG85" s="46">
        <v>1</v>
      </c>
      <c r="AH85" s="23">
        <f t="shared" si="119"/>
        <v>0.186</v>
      </c>
      <c r="AI85" s="61">
        <v>0.186</v>
      </c>
      <c r="AJ85" s="46">
        <v>7.2</v>
      </c>
      <c r="AK85" s="23">
        <f t="shared" si="120"/>
        <v>1.764</v>
      </c>
      <c r="AL85" s="61">
        <v>0.245</v>
      </c>
      <c r="AM85" s="46">
        <v>7.2</v>
      </c>
      <c r="AN85" s="23">
        <f t="shared" si="121"/>
        <v>8.121599999999999</v>
      </c>
      <c r="AO85" s="61">
        <v>1.1279999999999999</v>
      </c>
      <c r="AP85" s="46">
        <v>7.2</v>
      </c>
      <c r="AQ85" s="23">
        <f t="shared" si="122"/>
        <v>3.1823999999999999</v>
      </c>
      <c r="AR85" s="61">
        <v>0.442</v>
      </c>
      <c r="AS85" s="46">
        <v>7.2</v>
      </c>
      <c r="AT85" s="23">
        <v>0</v>
      </c>
      <c r="AU85" s="61">
        <f t="shared" si="86"/>
        <v>0</v>
      </c>
      <c r="AV85" s="46">
        <v>7.2</v>
      </c>
      <c r="AW85" s="23">
        <f t="shared" si="123"/>
        <v>40.370400000000004</v>
      </c>
      <c r="AX85" s="61">
        <v>5.6070000000000002</v>
      </c>
      <c r="AY85" s="46">
        <v>7.2</v>
      </c>
      <c r="AZ85" s="23">
        <f t="shared" si="124"/>
        <v>780.6816</v>
      </c>
      <c r="BA85" s="49">
        <v>108.428</v>
      </c>
    </row>
    <row r="86" spans="1:53" s="13" customFormat="1" x14ac:dyDescent="0.25">
      <c r="A86" s="11" t="s">
        <v>13</v>
      </c>
      <c r="B86" s="36" t="s">
        <v>2</v>
      </c>
      <c r="C86" s="37">
        <f>SUM(C87:C109,C111)</f>
        <v>1618.9000000000003</v>
      </c>
      <c r="D86" s="12">
        <f>SUM(D87:D109,D111)</f>
        <v>3315</v>
      </c>
      <c r="E86" s="77">
        <f t="shared" ref="E86:E110" si="125">D86/C86</f>
        <v>2.0476867008462531</v>
      </c>
      <c r="F86" s="37">
        <f>SUM(F87:F109,F111)</f>
        <v>1537.3</v>
      </c>
      <c r="G86" s="12">
        <f>SUM(G87:G109,G111)</f>
        <v>113.32000000000001</v>
      </c>
      <c r="H86" s="77">
        <f t="shared" ref="H86" si="126">G86/F86</f>
        <v>7.3713653808625518E-2</v>
      </c>
      <c r="I86" s="37">
        <f>SUM(I87:I109,I111)</f>
        <v>268.09999999999997</v>
      </c>
      <c r="J86" s="12">
        <f>SUM(J87:J109,J111)</f>
        <v>742.73300000000006</v>
      </c>
      <c r="K86" s="77">
        <f t="shared" ref="K86" si="127">J86/I86</f>
        <v>2.7703580753450212</v>
      </c>
      <c r="L86" s="37">
        <f>SUM(L87:L109,L111)</f>
        <v>1730.3999999999999</v>
      </c>
      <c r="M86" s="12">
        <f>SUM(M87:M109,M111)</f>
        <v>4012.7976000000008</v>
      </c>
      <c r="N86" s="77">
        <f t="shared" ref="N86" si="128">M86/L86</f>
        <v>2.3190000000000008</v>
      </c>
      <c r="O86" s="37">
        <f>SUM(O87:O109,O111)</f>
        <v>1952.8000000000004</v>
      </c>
      <c r="P86" s="12">
        <f>SUM(P87:P109,P111)</f>
        <v>1425</v>
      </c>
      <c r="Q86" s="77">
        <f t="shared" si="84"/>
        <v>0.72972142564522724</v>
      </c>
      <c r="R86" s="37">
        <f>SUM(R87:R109,R111)</f>
        <v>3126</v>
      </c>
      <c r="S86" s="12">
        <f>SUM(S87:S109,S111)</f>
        <v>276</v>
      </c>
      <c r="T86" s="77">
        <f t="shared" si="85"/>
        <v>8.829174664107485E-2</v>
      </c>
      <c r="U86" s="37">
        <f>SUM(U87:U109,U111)</f>
        <v>1952.8000000000004</v>
      </c>
      <c r="V86" s="12">
        <f>SUM(V87:V109,V111)</f>
        <v>7108.1919999999991</v>
      </c>
      <c r="W86" s="77">
        <f t="shared" ref="W86" si="129">V86/U86</f>
        <v>3.6399999999999988</v>
      </c>
      <c r="X86" s="37">
        <f>SUM(X87:X109,X111)</f>
        <v>268.09999999999997</v>
      </c>
      <c r="Y86" s="12">
        <f>SUM(Y87:Y109,Y111)</f>
        <v>616.63</v>
      </c>
      <c r="Z86" s="77">
        <f t="shared" ref="Z86" si="130">Y86/X86</f>
        <v>2.3000000000000003</v>
      </c>
      <c r="AA86" s="37">
        <f>SUM(AA87:AA109,AA111)</f>
        <v>1952.8000000000004</v>
      </c>
      <c r="AB86" s="12">
        <f>SUM(AB87:AB109,AB111)</f>
        <v>32.26</v>
      </c>
      <c r="AC86" s="77">
        <f t="shared" ref="AC86" si="131">AB86/AA86</f>
        <v>1.6519868906185984E-2</v>
      </c>
      <c r="AD86" s="37">
        <f>SUM(AD87:AD109,AD111)</f>
        <v>1952.8000000000004</v>
      </c>
      <c r="AE86" s="12">
        <f>SUM(AE87:AE109,AE111)</f>
        <v>39.056000000000004</v>
      </c>
      <c r="AF86" s="77">
        <f t="shared" ref="AF86" si="132">AE86/AD86</f>
        <v>1.9999999999999997E-2</v>
      </c>
      <c r="AG86" s="37">
        <f>SUM(AG87:AG109,AG111)</f>
        <v>3199</v>
      </c>
      <c r="AH86" s="12">
        <f>SUM(AH87:AH109,AH111)</f>
        <v>527.83499999999992</v>
      </c>
      <c r="AI86" s="77">
        <f t="shared" ref="AI86" si="133">AH86/AG86</f>
        <v>0.16499999999999998</v>
      </c>
      <c r="AJ86" s="37">
        <f>SUM(AJ87:AJ109,AJ111)</f>
        <v>1952.8000000000004</v>
      </c>
      <c r="AK86" s="12">
        <f>SUM(AK87:AK109,AK111)</f>
        <v>10150.654399999999</v>
      </c>
      <c r="AL86" s="77">
        <f t="shared" ref="AL86" si="134">AK86/AJ86</f>
        <v>5.1979999999999986</v>
      </c>
      <c r="AM86" s="37">
        <f>SUM(AM87:AM109,AM111)</f>
        <v>1952.8000000000004</v>
      </c>
      <c r="AN86" s="12">
        <f>SUM(AN87:AN109,AN111)</f>
        <v>1732.1336000000001</v>
      </c>
      <c r="AO86" s="77">
        <f t="shared" ref="AO86" si="135">AN86/AM86</f>
        <v>0.8869999999999999</v>
      </c>
      <c r="AP86" s="37">
        <f>SUM(AP87:AP109,AP111)</f>
        <v>1952.8000000000004</v>
      </c>
      <c r="AQ86" s="12">
        <f>SUM(AQ87:AQ109,AQ111)</f>
        <v>689.2890000000001</v>
      </c>
      <c r="AR86" s="77">
        <f t="shared" ref="AR86" si="136">AQ86/AP86</f>
        <v>0.35297470299057759</v>
      </c>
      <c r="AS86" s="37">
        <f>SUM(AS87:AS109,AS111)</f>
        <v>1952.8000000000004</v>
      </c>
      <c r="AT86" s="12">
        <f>SUM(AT87:AT109,AT111)</f>
        <v>93</v>
      </c>
      <c r="AU86" s="77">
        <f t="shared" si="86"/>
        <v>4.7623924621056933E-2</v>
      </c>
      <c r="AV86" s="37">
        <f>SUM(AV87:AV109,AV111)</f>
        <v>1952.8000000000004</v>
      </c>
      <c r="AW86" s="12">
        <f>SUM(AW87:AW109,AW111)</f>
        <v>18131.748</v>
      </c>
      <c r="AX86" s="77">
        <f t="shared" ref="AX86" si="137">AW86/AV86</f>
        <v>9.2849999999999984</v>
      </c>
      <c r="AY86" s="37">
        <f>SUM(AY87:AY109,AY111)</f>
        <v>1952.8000000000004</v>
      </c>
      <c r="AZ86" s="12">
        <f>SUM(AZ87:AZ109,AZ111)</f>
        <v>55272.051199999994</v>
      </c>
      <c r="BA86" s="38">
        <f t="shared" ref="BA86" si="138">AZ86/AY86</f>
        <v>28.303999999999991</v>
      </c>
    </row>
    <row r="87" spans="1:53" x14ac:dyDescent="0.25">
      <c r="A87" s="5" t="s">
        <v>191</v>
      </c>
      <c r="B87" s="31" t="s">
        <v>218</v>
      </c>
      <c r="C87" s="39">
        <v>22.3</v>
      </c>
      <c r="D87" s="2">
        <v>58</v>
      </c>
      <c r="E87" s="78">
        <f t="shared" si="125"/>
        <v>2.600896860986547</v>
      </c>
      <c r="F87" s="39">
        <v>20.399999999999999</v>
      </c>
      <c r="G87" s="23">
        <f>H87*F87</f>
        <v>1.4279999999999999</v>
      </c>
      <c r="H87" s="61">
        <v>7.0000000000000007E-2</v>
      </c>
      <c r="I87" s="39">
        <v>0.7</v>
      </c>
      <c r="J87" s="23">
        <f>K87*I87</f>
        <v>2.4289999999999998</v>
      </c>
      <c r="K87" s="78">
        <v>3.47</v>
      </c>
      <c r="L87" s="39">
        <v>22.3</v>
      </c>
      <c r="M87" s="23">
        <f>N87*L87</f>
        <v>51.713700000000003</v>
      </c>
      <c r="N87" s="78">
        <v>2.319</v>
      </c>
      <c r="O87" s="39">
        <v>23.4</v>
      </c>
      <c r="P87" s="2">
        <v>18</v>
      </c>
      <c r="Q87" s="61">
        <f t="shared" si="84"/>
        <v>0.76923076923076927</v>
      </c>
      <c r="R87" s="39">
        <v>33</v>
      </c>
      <c r="S87" s="2">
        <v>1</v>
      </c>
      <c r="T87" s="61">
        <f t="shared" si="85"/>
        <v>3.0303030303030304E-2</v>
      </c>
      <c r="U87" s="39">
        <v>23.4</v>
      </c>
      <c r="V87" s="23">
        <f>W87*U87</f>
        <v>85.176000000000002</v>
      </c>
      <c r="W87" s="61">
        <v>3.64</v>
      </c>
      <c r="X87" s="39">
        <v>0.7</v>
      </c>
      <c r="Y87" s="23">
        <f>Z87*X87</f>
        <v>1.6099999999999999</v>
      </c>
      <c r="Z87" s="61">
        <v>2.2999999999999998</v>
      </c>
      <c r="AA87" s="39">
        <v>23.4</v>
      </c>
      <c r="AB87" s="23">
        <f>AC87*AA87</f>
        <v>0.70199999999999996</v>
      </c>
      <c r="AC87" s="61">
        <v>0.03</v>
      </c>
      <c r="AD87" s="39">
        <v>23.4</v>
      </c>
      <c r="AE87" s="23">
        <f>AF87*AD87</f>
        <v>0.46799999999999997</v>
      </c>
      <c r="AF87" s="61">
        <v>0.02</v>
      </c>
      <c r="AG87" s="39">
        <v>33</v>
      </c>
      <c r="AH87" s="23">
        <f>AI87*AG87</f>
        <v>5.4450000000000003</v>
      </c>
      <c r="AI87" s="61">
        <v>0.16500000000000001</v>
      </c>
      <c r="AJ87" s="39">
        <v>23.4</v>
      </c>
      <c r="AK87" s="23">
        <f>AL87*AJ87</f>
        <v>121.6332</v>
      </c>
      <c r="AL87" s="61">
        <v>5.1980000000000004</v>
      </c>
      <c r="AM87" s="39">
        <v>23.4</v>
      </c>
      <c r="AN87" s="23">
        <f>AO87*AM87</f>
        <v>20.755800000000001</v>
      </c>
      <c r="AO87" s="61">
        <v>0.88700000000000001</v>
      </c>
      <c r="AP87" s="39">
        <v>23.4</v>
      </c>
      <c r="AQ87" s="23">
        <f>AR87*AP87</f>
        <v>8.4239999999999995</v>
      </c>
      <c r="AR87" s="61">
        <v>0.36</v>
      </c>
      <c r="AS87" s="39">
        <v>23.4</v>
      </c>
      <c r="AT87" s="2">
        <v>0</v>
      </c>
      <c r="AU87" s="61">
        <f t="shared" si="86"/>
        <v>0</v>
      </c>
      <c r="AV87" s="39">
        <v>23.4</v>
      </c>
      <c r="AW87" s="23">
        <f>AX87*AV87</f>
        <v>217.26899999999998</v>
      </c>
      <c r="AX87" s="61">
        <v>9.2850000000000001</v>
      </c>
      <c r="AY87" s="39">
        <v>23.4</v>
      </c>
      <c r="AZ87" s="23">
        <f>BA87*AY87</f>
        <v>662.31359999999995</v>
      </c>
      <c r="BA87" s="49">
        <v>28.303999999999998</v>
      </c>
    </row>
    <row r="88" spans="1:53" x14ac:dyDescent="0.25">
      <c r="A88" s="5" t="s">
        <v>192</v>
      </c>
      <c r="B88" s="31" t="s">
        <v>219</v>
      </c>
      <c r="C88" s="39">
        <v>28.3</v>
      </c>
      <c r="D88" s="2">
        <v>74</v>
      </c>
      <c r="E88" s="78">
        <f t="shared" si="125"/>
        <v>2.6148409893992932</v>
      </c>
      <c r="F88" s="39">
        <v>25.4</v>
      </c>
      <c r="G88" s="23">
        <f t="shared" ref="G88:G108" si="139">H88*F88</f>
        <v>1.778</v>
      </c>
      <c r="H88" s="61">
        <v>7.0000000000000007E-2</v>
      </c>
      <c r="I88" s="39">
        <v>9.8000000000000007</v>
      </c>
      <c r="J88" s="23">
        <f t="shared" ref="J88:J108" si="140">K88*I88</f>
        <v>34.006000000000007</v>
      </c>
      <c r="K88" s="78">
        <v>3.47</v>
      </c>
      <c r="L88" s="39">
        <v>28.3</v>
      </c>
      <c r="M88" s="23">
        <f t="shared" ref="M88:M108" si="141">N88*L88</f>
        <v>65.627700000000004</v>
      </c>
      <c r="N88" s="78">
        <v>2.319</v>
      </c>
      <c r="O88" s="39">
        <v>31.9</v>
      </c>
      <c r="P88" s="2">
        <v>25</v>
      </c>
      <c r="Q88" s="61">
        <f t="shared" si="84"/>
        <v>0.78369905956112851</v>
      </c>
      <c r="R88" s="39">
        <v>33</v>
      </c>
      <c r="S88" s="2">
        <v>1</v>
      </c>
      <c r="T88" s="61">
        <f t="shared" si="85"/>
        <v>3.0303030303030304E-2</v>
      </c>
      <c r="U88" s="39">
        <v>31.9</v>
      </c>
      <c r="V88" s="23">
        <f t="shared" ref="V88:V108" si="142">W88*U88</f>
        <v>116.116</v>
      </c>
      <c r="W88" s="61">
        <v>3.64</v>
      </c>
      <c r="X88" s="39">
        <v>9.8000000000000007</v>
      </c>
      <c r="Y88" s="23">
        <f t="shared" ref="Y88:Y108" si="143">Z88*X88</f>
        <v>22.54</v>
      </c>
      <c r="Z88" s="61">
        <v>2.2999999999999998</v>
      </c>
      <c r="AA88" s="39">
        <v>31.9</v>
      </c>
      <c r="AB88" s="23">
        <f t="shared" ref="AB88:AB108" si="144">AC88*AA88</f>
        <v>0.95699999999999996</v>
      </c>
      <c r="AC88" s="61">
        <v>0.03</v>
      </c>
      <c r="AD88" s="39">
        <v>31.9</v>
      </c>
      <c r="AE88" s="23">
        <f t="shared" ref="AE88:AE108" si="145">AF88*AD88</f>
        <v>0.63800000000000001</v>
      </c>
      <c r="AF88" s="61">
        <v>0.02</v>
      </c>
      <c r="AG88" s="39">
        <v>33</v>
      </c>
      <c r="AH88" s="23">
        <f t="shared" ref="AH88:AH108" si="146">AI88*AG88</f>
        <v>5.4450000000000003</v>
      </c>
      <c r="AI88" s="61">
        <v>0.16500000000000001</v>
      </c>
      <c r="AJ88" s="39">
        <v>31.9</v>
      </c>
      <c r="AK88" s="23">
        <f t="shared" ref="AK88:AK108" si="147">AL88*AJ88</f>
        <v>165.81620000000001</v>
      </c>
      <c r="AL88" s="61">
        <v>5.1980000000000004</v>
      </c>
      <c r="AM88" s="39">
        <v>31.9</v>
      </c>
      <c r="AN88" s="23">
        <f t="shared" ref="AN88:AN108" si="148">AO88*AM88</f>
        <v>28.295299999999997</v>
      </c>
      <c r="AO88" s="61">
        <v>0.88700000000000001</v>
      </c>
      <c r="AP88" s="39">
        <v>31.9</v>
      </c>
      <c r="AQ88" s="23">
        <f t="shared" ref="AQ88:AQ108" si="149">AR88*AP88</f>
        <v>11.483999999999998</v>
      </c>
      <c r="AR88" s="61">
        <v>0.36</v>
      </c>
      <c r="AS88" s="39">
        <v>31.9</v>
      </c>
      <c r="AT88" s="2">
        <v>43</v>
      </c>
      <c r="AU88" s="61">
        <f t="shared" si="86"/>
        <v>1.3479623824451412</v>
      </c>
      <c r="AV88" s="39">
        <v>31.9</v>
      </c>
      <c r="AW88" s="23">
        <f t="shared" ref="AW88:AW108" si="150">AX88*AV88</f>
        <v>296.19150000000002</v>
      </c>
      <c r="AX88" s="61">
        <v>9.2850000000000001</v>
      </c>
      <c r="AY88" s="39">
        <v>31.9</v>
      </c>
      <c r="AZ88" s="23">
        <f t="shared" ref="AZ88:AZ108" si="151">BA88*AY88</f>
        <v>902.8975999999999</v>
      </c>
      <c r="BA88" s="49">
        <v>28.303999999999998</v>
      </c>
    </row>
    <row r="89" spans="1:53" x14ac:dyDescent="0.25">
      <c r="A89" s="5" t="s">
        <v>193</v>
      </c>
      <c r="B89" s="31" t="s">
        <v>220</v>
      </c>
      <c r="C89" s="39">
        <v>127.2</v>
      </c>
      <c r="D89" s="2">
        <v>300</v>
      </c>
      <c r="E89" s="78">
        <f t="shared" si="125"/>
        <v>2.358490566037736</v>
      </c>
      <c r="F89" s="39">
        <v>109.8</v>
      </c>
      <c r="G89" s="23">
        <f t="shared" si="139"/>
        <v>7.6860000000000008</v>
      </c>
      <c r="H89" s="61">
        <v>7.0000000000000007E-2</v>
      </c>
      <c r="I89" s="39">
        <v>18.899999999999999</v>
      </c>
      <c r="J89" s="23">
        <f t="shared" si="140"/>
        <v>60.101999999999997</v>
      </c>
      <c r="K89" s="78">
        <v>3.18</v>
      </c>
      <c r="L89" s="39">
        <v>127.2</v>
      </c>
      <c r="M89" s="23">
        <f t="shared" si="141"/>
        <v>294.97680000000003</v>
      </c>
      <c r="N89" s="78">
        <v>2.319</v>
      </c>
      <c r="O89" s="39">
        <v>153.69999999999999</v>
      </c>
      <c r="P89" s="2">
        <v>120</v>
      </c>
      <c r="Q89" s="61">
        <f t="shared" si="84"/>
        <v>0.78074170461938852</v>
      </c>
      <c r="R89" s="39">
        <v>180</v>
      </c>
      <c r="S89" s="2">
        <v>20</v>
      </c>
      <c r="T89" s="61">
        <f t="shared" si="85"/>
        <v>0.1111111111111111</v>
      </c>
      <c r="U89" s="39">
        <v>153.69999999999999</v>
      </c>
      <c r="V89" s="23">
        <f t="shared" si="142"/>
        <v>559.46799999999996</v>
      </c>
      <c r="W89" s="61">
        <v>3.64</v>
      </c>
      <c r="X89" s="39">
        <v>18.899999999999999</v>
      </c>
      <c r="Y89" s="23">
        <f t="shared" si="143"/>
        <v>43.469999999999992</v>
      </c>
      <c r="Z89" s="61">
        <v>2.2999999999999998</v>
      </c>
      <c r="AA89" s="39">
        <v>153.69999999999999</v>
      </c>
      <c r="AB89" s="23">
        <f t="shared" si="144"/>
        <v>3.0739999999999998</v>
      </c>
      <c r="AC89" s="61">
        <v>0.02</v>
      </c>
      <c r="AD89" s="39">
        <v>153.69999999999999</v>
      </c>
      <c r="AE89" s="23">
        <f t="shared" si="145"/>
        <v>3.0739999999999998</v>
      </c>
      <c r="AF89" s="61">
        <v>0.02</v>
      </c>
      <c r="AG89" s="39">
        <v>176</v>
      </c>
      <c r="AH89" s="23">
        <f t="shared" si="146"/>
        <v>29.040000000000003</v>
      </c>
      <c r="AI89" s="61">
        <v>0.16500000000000001</v>
      </c>
      <c r="AJ89" s="39">
        <v>153.69999999999999</v>
      </c>
      <c r="AK89" s="23">
        <f t="shared" si="147"/>
        <v>798.93259999999998</v>
      </c>
      <c r="AL89" s="61">
        <v>5.1980000000000004</v>
      </c>
      <c r="AM89" s="39">
        <v>153.69999999999999</v>
      </c>
      <c r="AN89" s="23">
        <f t="shared" si="148"/>
        <v>136.33189999999999</v>
      </c>
      <c r="AO89" s="61">
        <v>0.88700000000000001</v>
      </c>
      <c r="AP89" s="39">
        <v>153.69999999999999</v>
      </c>
      <c r="AQ89" s="23">
        <f t="shared" si="149"/>
        <v>55.331999999999994</v>
      </c>
      <c r="AR89" s="61">
        <v>0.36</v>
      </c>
      <c r="AS89" s="39">
        <v>153.69999999999999</v>
      </c>
      <c r="AT89" s="2">
        <v>0</v>
      </c>
      <c r="AU89" s="61">
        <f t="shared" si="86"/>
        <v>0</v>
      </c>
      <c r="AV89" s="39">
        <v>153.69999999999999</v>
      </c>
      <c r="AW89" s="23">
        <f t="shared" si="150"/>
        <v>1427.1044999999999</v>
      </c>
      <c r="AX89" s="61">
        <v>9.2850000000000001</v>
      </c>
      <c r="AY89" s="39">
        <v>153.69999999999999</v>
      </c>
      <c r="AZ89" s="23">
        <f t="shared" si="151"/>
        <v>4350.3247999999994</v>
      </c>
      <c r="BA89" s="49">
        <v>28.303999999999998</v>
      </c>
    </row>
    <row r="90" spans="1:53" x14ac:dyDescent="0.25">
      <c r="A90" s="5" t="s">
        <v>194</v>
      </c>
      <c r="B90" s="31" t="s">
        <v>221</v>
      </c>
      <c r="C90" s="39">
        <v>37.4</v>
      </c>
      <c r="D90" s="2">
        <v>100</v>
      </c>
      <c r="E90" s="78">
        <f t="shared" si="125"/>
        <v>2.6737967914438503</v>
      </c>
      <c r="F90" s="39">
        <v>33.700000000000003</v>
      </c>
      <c r="G90" s="23">
        <f t="shared" si="139"/>
        <v>2.3590000000000004</v>
      </c>
      <c r="H90" s="61">
        <v>7.0000000000000007E-2</v>
      </c>
      <c r="I90" s="39">
        <v>0.3</v>
      </c>
      <c r="J90" s="23">
        <f t="shared" si="140"/>
        <v>1.0409999999999999</v>
      </c>
      <c r="K90" s="78">
        <v>3.47</v>
      </c>
      <c r="L90" s="39">
        <v>44.3</v>
      </c>
      <c r="M90" s="23">
        <f t="shared" si="141"/>
        <v>102.73169999999999</v>
      </c>
      <c r="N90" s="78">
        <v>2.319</v>
      </c>
      <c r="O90" s="39">
        <v>42.5</v>
      </c>
      <c r="P90" s="2">
        <v>61</v>
      </c>
      <c r="Q90" s="61">
        <f t="shared" si="84"/>
        <v>1.4352941176470588</v>
      </c>
      <c r="R90" s="39">
        <v>110</v>
      </c>
      <c r="S90" s="2">
        <v>3</v>
      </c>
      <c r="T90" s="61">
        <f t="shared" si="85"/>
        <v>2.7272727272727271E-2</v>
      </c>
      <c r="U90" s="39">
        <v>42.5</v>
      </c>
      <c r="V90" s="23">
        <f t="shared" si="142"/>
        <v>154.70000000000002</v>
      </c>
      <c r="W90" s="61">
        <v>3.64</v>
      </c>
      <c r="X90" s="39">
        <v>0.3</v>
      </c>
      <c r="Y90" s="23">
        <f t="shared" si="143"/>
        <v>0.69</v>
      </c>
      <c r="Z90" s="61">
        <v>2.2999999999999998</v>
      </c>
      <c r="AA90" s="39">
        <v>42.5</v>
      </c>
      <c r="AB90" s="23">
        <f t="shared" si="144"/>
        <v>0.85</v>
      </c>
      <c r="AC90" s="61">
        <v>0.02</v>
      </c>
      <c r="AD90" s="39">
        <v>42.5</v>
      </c>
      <c r="AE90" s="23">
        <f t="shared" si="145"/>
        <v>0.85</v>
      </c>
      <c r="AF90" s="61">
        <v>0.02</v>
      </c>
      <c r="AG90" s="39">
        <v>110</v>
      </c>
      <c r="AH90" s="23">
        <f t="shared" si="146"/>
        <v>18.150000000000002</v>
      </c>
      <c r="AI90" s="61">
        <v>0.16500000000000001</v>
      </c>
      <c r="AJ90" s="39">
        <v>42.5</v>
      </c>
      <c r="AK90" s="23">
        <f t="shared" si="147"/>
        <v>220.91500000000002</v>
      </c>
      <c r="AL90" s="61">
        <v>5.1980000000000004</v>
      </c>
      <c r="AM90" s="39">
        <v>42.5</v>
      </c>
      <c r="AN90" s="23">
        <f t="shared" si="148"/>
        <v>37.697499999999998</v>
      </c>
      <c r="AO90" s="61">
        <v>0.88700000000000001</v>
      </c>
      <c r="AP90" s="39">
        <v>42.5</v>
      </c>
      <c r="AQ90" s="23">
        <f t="shared" si="149"/>
        <v>15.299999999999999</v>
      </c>
      <c r="AR90" s="61">
        <v>0.36</v>
      </c>
      <c r="AS90" s="39">
        <v>42.5</v>
      </c>
      <c r="AT90" s="2">
        <v>0</v>
      </c>
      <c r="AU90" s="61">
        <f t="shared" si="86"/>
        <v>0</v>
      </c>
      <c r="AV90" s="39">
        <v>42.5</v>
      </c>
      <c r="AW90" s="23">
        <f t="shared" si="150"/>
        <v>394.61250000000001</v>
      </c>
      <c r="AX90" s="61">
        <v>9.2850000000000001</v>
      </c>
      <c r="AY90" s="39">
        <v>42.5</v>
      </c>
      <c r="AZ90" s="23">
        <f t="shared" si="151"/>
        <v>1202.9199999999998</v>
      </c>
      <c r="BA90" s="49">
        <v>28.303999999999998</v>
      </c>
    </row>
    <row r="91" spans="1:53" x14ac:dyDescent="0.25">
      <c r="A91" s="5" t="s">
        <v>195</v>
      </c>
      <c r="B91" s="31" t="s">
        <v>222</v>
      </c>
      <c r="C91" s="39">
        <v>19.8</v>
      </c>
      <c r="D91" s="2">
        <v>44</v>
      </c>
      <c r="E91" s="78">
        <f t="shared" si="125"/>
        <v>2.2222222222222223</v>
      </c>
      <c r="F91" s="39">
        <v>13.7</v>
      </c>
      <c r="G91" s="23">
        <f t="shared" si="139"/>
        <v>0.95900000000000007</v>
      </c>
      <c r="H91" s="61">
        <v>7.0000000000000007E-2</v>
      </c>
      <c r="I91" s="39">
        <v>0</v>
      </c>
      <c r="J91" s="23">
        <f t="shared" si="140"/>
        <v>0</v>
      </c>
      <c r="K91" s="78">
        <v>0</v>
      </c>
      <c r="L91" s="39">
        <v>19.8</v>
      </c>
      <c r="M91" s="23">
        <f t="shared" si="141"/>
        <v>45.916200000000003</v>
      </c>
      <c r="N91" s="78">
        <v>2.319</v>
      </c>
      <c r="O91" s="39">
        <v>14.9</v>
      </c>
      <c r="P91" s="2">
        <v>21</v>
      </c>
      <c r="Q91" s="61">
        <f t="shared" si="84"/>
        <v>1.4093959731543624</v>
      </c>
      <c r="R91" s="39">
        <v>64</v>
      </c>
      <c r="S91" s="2">
        <v>2</v>
      </c>
      <c r="T91" s="61">
        <f t="shared" si="85"/>
        <v>3.125E-2</v>
      </c>
      <c r="U91" s="39">
        <v>14.9</v>
      </c>
      <c r="V91" s="23">
        <f t="shared" si="142"/>
        <v>54.236000000000004</v>
      </c>
      <c r="W91" s="61">
        <v>3.64</v>
      </c>
      <c r="X91" s="39">
        <v>0</v>
      </c>
      <c r="Y91" s="23">
        <f t="shared" si="143"/>
        <v>0</v>
      </c>
      <c r="Z91" s="61">
        <v>2.2999999999999998</v>
      </c>
      <c r="AA91" s="39">
        <v>14.9</v>
      </c>
      <c r="AB91" s="23">
        <f t="shared" si="144"/>
        <v>0.29799999999999999</v>
      </c>
      <c r="AC91" s="61">
        <v>0.02</v>
      </c>
      <c r="AD91" s="39">
        <v>14.9</v>
      </c>
      <c r="AE91" s="23">
        <f t="shared" si="145"/>
        <v>0.29799999999999999</v>
      </c>
      <c r="AF91" s="61">
        <v>0.02</v>
      </c>
      <c r="AG91" s="39">
        <v>64</v>
      </c>
      <c r="AH91" s="23">
        <f t="shared" si="146"/>
        <v>10.56</v>
      </c>
      <c r="AI91" s="61">
        <v>0.16500000000000001</v>
      </c>
      <c r="AJ91" s="39">
        <v>14.9</v>
      </c>
      <c r="AK91" s="23">
        <f t="shared" si="147"/>
        <v>77.450200000000009</v>
      </c>
      <c r="AL91" s="61">
        <v>5.1980000000000004</v>
      </c>
      <c r="AM91" s="39">
        <v>14.9</v>
      </c>
      <c r="AN91" s="23">
        <f t="shared" si="148"/>
        <v>13.2163</v>
      </c>
      <c r="AO91" s="61">
        <v>0.88700000000000001</v>
      </c>
      <c r="AP91" s="39">
        <v>14.9</v>
      </c>
      <c r="AQ91" s="23">
        <f t="shared" si="149"/>
        <v>5.3639999999999999</v>
      </c>
      <c r="AR91" s="61">
        <v>0.36</v>
      </c>
      <c r="AS91" s="39">
        <v>14.9</v>
      </c>
      <c r="AT91" s="2">
        <v>0</v>
      </c>
      <c r="AU91" s="61">
        <f t="shared" si="86"/>
        <v>0</v>
      </c>
      <c r="AV91" s="39">
        <v>14.9</v>
      </c>
      <c r="AW91" s="23">
        <f t="shared" si="150"/>
        <v>138.34649999999999</v>
      </c>
      <c r="AX91" s="61">
        <v>9.2850000000000001</v>
      </c>
      <c r="AY91" s="39">
        <v>14.9</v>
      </c>
      <c r="AZ91" s="23">
        <f t="shared" si="151"/>
        <v>421.7296</v>
      </c>
      <c r="BA91" s="49">
        <v>28.303999999999998</v>
      </c>
    </row>
    <row r="92" spans="1:53" x14ac:dyDescent="0.25">
      <c r="A92" s="5" t="s">
        <v>196</v>
      </c>
      <c r="B92" s="31" t="s">
        <v>223</v>
      </c>
      <c r="C92" s="39">
        <v>243.9</v>
      </c>
      <c r="D92" s="2">
        <v>580</v>
      </c>
      <c r="E92" s="78">
        <f t="shared" si="125"/>
        <v>2.3780237802378021</v>
      </c>
      <c r="F92" s="39">
        <v>226.3</v>
      </c>
      <c r="G92" s="23">
        <f t="shared" si="139"/>
        <v>18.104000000000003</v>
      </c>
      <c r="H92" s="61">
        <v>0.08</v>
      </c>
      <c r="I92" s="39">
        <v>25.9</v>
      </c>
      <c r="J92" s="23">
        <f t="shared" si="140"/>
        <v>89.873000000000005</v>
      </c>
      <c r="K92" s="78">
        <v>3.47</v>
      </c>
      <c r="L92" s="39">
        <v>258</v>
      </c>
      <c r="M92" s="23">
        <f t="shared" si="141"/>
        <v>598.30200000000002</v>
      </c>
      <c r="N92" s="78">
        <v>2.319</v>
      </c>
      <c r="O92" s="39">
        <v>290</v>
      </c>
      <c r="P92" s="2">
        <v>130</v>
      </c>
      <c r="Q92" s="61">
        <f t="shared" si="84"/>
        <v>0.44827586206896552</v>
      </c>
      <c r="R92" s="39">
        <v>223</v>
      </c>
      <c r="S92" s="2">
        <v>40</v>
      </c>
      <c r="T92" s="61">
        <f t="shared" si="85"/>
        <v>0.17937219730941703</v>
      </c>
      <c r="U92" s="39">
        <v>290</v>
      </c>
      <c r="V92" s="23">
        <f t="shared" si="142"/>
        <v>1055.6000000000001</v>
      </c>
      <c r="W92" s="61">
        <v>3.64</v>
      </c>
      <c r="X92" s="39">
        <v>25.9</v>
      </c>
      <c r="Y92" s="23">
        <f t="shared" si="143"/>
        <v>59.569999999999993</v>
      </c>
      <c r="Z92" s="61">
        <v>2.2999999999999998</v>
      </c>
      <c r="AA92" s="39">
        <v>290</v>
      </c>
      <c r="AB92" s="23">
        <f t="shared" si="144"/>
        <v>5.8</v>
      </c>
      <c r="AC92" s="61">
        <v>0.02</v>
      </c>
      <c r="AD92" s="39">
        <v>290</v>
      </c>
      <c r="AE92" s="23">
        <f t="shared" si="145"/>
        <v>5.8</v>
      </c>
      <c r="AF92" s="61">
        <v>0.02</v>
      </c>
      <c r="AG92" s="39">
        <v>223</v>
      </c>
      <c r="AH92" s="23">
        <f t="shared" si="146"/>
        <v>36.795000000000002</v>
      </c>
      <c r="AI92" s="61">
        <v>0.16500000000000001</v>
      </c>
      <c r="AJ92" s="39">
        <v>290</v>
      </c>
      <c r="AK92" s="23">
        <f t="shared" si="147"/>
        <v>1507.42</v>
      </c>
      <c r="AL92" s="61">
        <v>5.1980000000000004</v>
      </c>
      <c r="AM92" s="39">
        <v>290</v>
      </c>
      <c r="AN92" s="23">
        <f t="shared" si="148"/>
        <v>257.23</v>
      </c>
      <c r="AO92" s="61">
        <v>0.88700000000000001</v>
      </c>
      <c r="AP92" s="39">
        <v>290</v>
      </c>
      <c r="AQ92" s="23">
        <v>99</v>
      </c>
      <c r="AR92" s="61">
        <v>0.36</v>
      </c>
      <c r="AS92" s="39">
        <v>290</v>
      </c>
      <c r="AT92" s="2">
        <v>0</v>
      </c>
      <c r="AU92" s="61">
        <f t="shared" si="86"/>
        <v>0</v>
      </c>
      <c r="AV92" s="39">
        <v>290</v>
      </c>
      <c r="AW92" s="23">
        <f t="shared" si="150"/>
        <v>2692.65</v>
      </c>
      <c r="AX92" s="61">
        <v>9.2850000000000001</v>
      </c>
      <c r="AY92" s="39">
        <v>290</v>
      </c>
      <c r="AZ92" s="23">
        <f t="shared" si="151"/>
        <v>8208.16</v>
      </c>
      <c r="BA92" s="49">
        <v>28.303999999999998</v>
      </c>
    </row>
    <row r="93" spans="1:53" x14ac:dyDescent="0.25">
      <c r="A93" s="5" t="s">
        <v>197</v>
      </c>
      <c r="B93" s="31" t="s">
        <v>224</v>
      </c>
      <c r="C93" s="39">
        <v>32.700000000000003</v>
      </c>
      <c r="D93" s="2">
        <v>75</v>
      </c>
      <c r="E93" s="78">
        <f t="shared" si="125"/>
        <v>2.2935779816513762</v>
      </c>
      <c r="F93" s="39">
        <v>32.700000000000003</v>
      </c>
      <c r="G93" s="23">
        <f t="shared" si="139"/>
        <v>2.2890000000000006</v>
      </c>
      <c r="H93" s="61">
        <v>7.0000000000000007E-2</v>
      </c>
      <c r="I93" s="39">
        <v>1.4</v>
      </c>
      <c r="J93" s="23">
        <f t="shared" si="140"/>
        <v>3.7659999999999996</v>
      </c>
      <c r="K93" s="78">
        <v>2.69</v>
      </c>
      <c r="L93" s="39">
        <v>36.9</v>
      </c>
      <c r="M93" s="23">
        <f t="shared" si="141"/>
        <v>85.571100000000001</v>
      </c>
      <c r="N93" s="78">
        <v>2.319</v>
      </c>
      <c r="O93" s="39">
        <v>38.799999999999997</v>
      </c>
      <c r="P93" s="2">
        <v>29</v>
      </c>
      <c r="Q93" s="61">
        <f t="shared" si="84"/>
        <v>0.74742268041237114</v>
      </c>
      <c r="R93" s="39">
        <v>88</v>
      </c>
      <c r="S93" s="2">
        <v>3</v>
      </c>
      <c r="T93" s="61">
        <f t="shared" si="85"/>
        <v>3.4090909090909088E-2</v>
      </c>
      <c r="U93" s="39">
        <v>38.799999999999997</v>
      </c>
      <c r="V93" s="23">
        <f t="shared" si="142"/>
        <v>141.232</v>
      </c>
      <c r="W93" s="61">
        <v>3.64</v>
      </c>
      <c r="X93" s="39">
        <v>1.4</v>
      </c>
      <c r="Y93" s="23">
        <f t="shared" si="143"/>
        <v>3.2199999999999998</v>
      </c>
      <c r="Z93" s="61">
        <v>2.2999999999999998</v>
      </c>
      <c r="AA93" s="39">
        <v>38.799999999999997</v>
      </c>
      <c r="AB93" s="23">
        <f t="shared" si="144"/>
        <v>0.38799999999999996</v>
      </c>
      <c r="AC93" s="61">
        <v>0.01</v>
      </c>
      <c r="AD93" s="39">
        <v>38.799999999999997</v>
      </c>
      <c r="AE93" s="23">
        <f t="shared" si="145"/>
        <v>0.77599999999999991</v>
      </c>
      <c r="AF93" s="61">
        <v>0.02</v>
      </c>
      <c r="AG93" s="39">
        <v>88</v>
      </c>
      <c r="AH93" s="23">
        <f t="shared" si="146"/>
        <v>14.520000000000001</v>
      </c>
      <c r="AI93" s="61">
        <v>0.16500000000000001</v>
      </c>
      <c r="AJ93" s="39">
        <v>38.799999999999997</v>
      </c>
      <c r="AK93" s="23">
        <f t="shared" si="147"/>
        <v>201.6824</v>
      </c>
      <c r="AL93" s="61">
        <v>5.1980000000000004</v>
      </c>
      <c r="AM93" s="39">
        <v>38.799999999999997</v>
      </c>
      <c r="AN93" s="23">
        <f t="shared" si="148"/>
        <v>34.415599999999998</v>
      </c>
      <c r="AO93" s="61">
        <v>0.88700000000000001</v>
      </c>
      <c r="AP93" s="39">
        <v>38.799999999999997</v>
      </c>
      <c r="AQ93" s="23">
        <f t="shared" si="149"/>
        <v>13.967999999999998</v>
      </c>
      <c r="AR93" s="61">
        <v>0.36</v>
      </c>
      <c r="AS93" s="39">
        <v>38.799999999999997</v>
      </c>
      <c r="AT93" s="2">
        <v>0</v>
      </c>
      <c r="AU93" s="61">
        <f t="shared" si="86"/>
        <v>0</v>
      </c>
      <c r="AV93" s="39">
        <v>38.799999999999997</v>
      </c>
      <c r="AW93" s="23">
        <f t="shared" si="150"/>
        <v>360.25799999999998</v>
      </c>
      <c r="AX93" s="61">
        <v>9.2850000000000001</v>
      </c>
      <c r="AY93" s="39">
        <v>38.799999999999997</v>
      </c>
      <c r="AZ93" s="23">
        <f t="shared" si="151"/>
        <v>1098.1951999999999</v>
      </c>
      <c r="BA93" s="49">
        <v>28.303999999999998</v>
      </c>
    </row>
    <row r="94" spans="1:53" x14ac:dyDescent="0.25">
      <c r="A94" s="5" t="s">
        <v>198</v>
      </c>
      <c r="B94" s="31" t="s">
        <v>225</v>
      </c>
      <c r="C94" s="39">
        <v>54.3</v>
      </c>
      <c r="D94" s="2">
        <v>120</v>
      </c>
      <c r="E94" s="78">
        <f t="shared" si="125"/>
        <v>2.2099447513812156</v>
      </c>
      <c r="F94" s="39">
        <v>69.7</v>
      </c>
      <c r="G94" s="23">
        <f t="shared" si="139"/>
        <v>4.8790000000000004</v>
      </c>
      <c r="H94" s="61">
        <v>7.0000000000000007E-2</v>
      </c>
      <c r="I94" s="39">
        <v>31.8</v>
      </c>
      <c r="J94" s="23">
        <f t="shared" si="140"/>
        <v>38.159999999999997</v>
      </c>
      <c r="K94" s="78">
        <v>1.2</v>
      </c>
      <c r="L94" s="39">
        <v>87.4</v>
      </c>
      <c r="M94" s="23">
        <f t="shared" si="141"/>
        <v>202.6806</v>
      </c>
      <c r="N94" s="78">
        <v>2.319</v>
      </c>
      <c r="O94" s="39">
        <v>90</v>
      </c>
      <c r="P94" s="2">
        <v>85</v>
      </c>
      <c r="Q94" s="61">
        <f t="shared" si="84"/>
        <v>0.94444444444444442</v>
      </c>
      <c r="R94" s="39">
        <v>95</v>
      </c>
      <c r="S94" s="2">
        <v>21</v>
      </c>
      <c r="T94" s="61">
        <f t="shared" si="85"/>
        <v>0.22105263157894736</v>
      </c>
      <c r="U94" s="39">
        <v>90</v>
      </c>
      <c r="V94" s="23">
        <f t="shared" si="142"/>
        <v>327.60000000000002</v>
      </c>
      <c r="W94" s="61">
        <v>3.64</v>
      </c>
      <c r="X94" s="39">
        <v>31.8</v>
      </c>
      <c r="Y94" s="23">
        <f t="shared" si="143"/>
        <v>73.14</v>
      </c>
      <c r="Z94" s="61">
        <v>2.2999999999999998</v>
      </c>
      <c r="AA94" s="39">
        <v>90</v>
      </c>
      <c r="AB94" s="23">
        <f t="shared" si="144"/>
        <v>1.8</v>
      </c>
      <c r="AC94" s="61">
        <v>0.02</v>
      </c>
      <c r="AD94" s="39">
        <v>90</v>
      </c>
      <c r="AE94" s="23">
        <f t="shared" si="145"/>
        <v>1.8</v>
      </c>
      <c r="AF94" s="61">
        <v>0.02</v>
      </c>
      <c r="AG94" s="39">
        <v>95</v>
      </c>
      <c r="AH94" s="23">
        <f t="shared" si="146"/>
        <v>15.675000000000001</v>
      </c>
      <c r="AI94" s="61">
        <v>0.16500000000000001</v>
      </c>
      <c r="AJ94" s="39">
        <v>90</v>
      </c>
      <c r="AK94" s="23">
        <f t="shared" si="147"/>
        <v>467.82000000000005</v>
      </c>
      <c r="AL94" s="61">
        <v>5.1980000000000004</v>
      </c>
      <c r="AM94" s="39">
        <v>90</v>
      </c>
      <c r="AN94" s="23">
        <f t="shared" si="148"/>
        <v>79.83</v>
      </c>
      <c r="AO94" s="61">
        <v>0.88700000000000001</v>
      </c>
      <c r="AP94" s="39">
        <v>90</v>
      </c>
      <c r="AQ94" s="23">
        <f t="shared" si="149"/>
        <v>32.4</v>
      </c>
      <c r="AR94" s="61">
        <v>0.36</v>
      </c>
      <c r="AS94" s="39">
        <v>90</v>
      </c>
      <c r="AT94" s="2">
        <v>0</v>
      </c>
      <c r="AU94" s="61">
        <f t="shared" si="86"/>
        <v>0</v>
      </c>
      <c r="AV94" s="39">
        <v>90</v>
      </c>
      <c r="AW94" s="23">
        <f t="shared" si="150"/>
        <v>835.65</v>
      </c>
      <c r="AX94" s="61">
        <v>9.2850000000000001</v>
      </c>
      <c r="AY94" s="39">
        <v>90</v>
      </c>
      <c r="AZ94" s="23">
        <f t="shared" si="151"/>
        <v>2547.3599999999997</v>
      </c>
      <c r="BA94" s="49">
        <v>28.303999999999998</v>
      </c>
    </row>
    <row r="95" spans="1:53" x14ac:dyDescent="0.25">
      <c r="A95" s="5" t="s">
        <v>199</v>
      </c>
      <c r="B95" s="31" t="s">
        <v>226</v>
      </c>
      <c r="C95" s="39">
        <v>76.7</v>
      </c>
      <c r="D95" s="2">
        <v>181</v>
      </c>
      <c r="E95" s="78">
        <f t="shared" si="125"/>
        <v>2.3598435462842242</v>
      </c>
      <c r="F95" s="39">
        <v>68.099999999999994</v>
      </c>
      <c r="G95" s="23">
        <f t="shared" si="139"/>
        <v>4.7670000000000003</v>
      </c>
      <c r="H95" s="61">
        <v>7.0000000000000007E-2</v>
      </c>
      <c r="I95" s="39">
        <v>5.6</v>
      </c>
      <c r="J95" s="23">
        <f t="shared" si="140"/>
        <v>0</v>
      </c>
      <c r="K95" s="78">
        <v>0</v>
      </c>
      <c r="L95" s="39">
        <v>71.099999999999994</v>
      </c>
      <c r="M95" s="23">
        <f t="shared" si="141"/>
        <v>164.8809</v>
      </c>
      <c r="N95" s="78">
        <v>2.319</v>
      </c>
      <c r="O95" s="39">
        <v>83.2</v>
      </c>
      <c r="P95" s="2">
        <v>57</v>
      </c>
      <c r="Q95" s="61">
        <f t="shared" si="84"/>
        <v>0.68509615384615385</v>
      </c>
      <c r="R95" s="39">
        <v>130</v>
      </c>
      <c r="S95" s="2">
        <v>2</v>
      </c>
      <c r="T95" s="61">
        <f t="shared" si="85"/>
        <v>1.5384615384615385E-2</v>
      </c>
      <c r="U95" s="39">
        <v>83.2</v>
      </c>
      <c r="V95" s="23">
        <f t="shared" si="142"/>
        <v>302.84800000000001</v>
      </c>
      <c r="W95" s="61">
        <v>3.64</v>
      </c>
      <c r="X95" s="39">
        <v>5.6</v>
      </c>
      <c r="Y95" s="23">
        <f t="shared" si="143"/>
        <v>12.879999999999999</v>
      </c>
      <c r="Z95" s="61">
        <v>2.2999999999999998</v>
      </c>
      <c r="AA95" s="39">
        <v>83.2</v>
      </c>
      <c r="AB95" s="23">
        <f t="shared" si="144"/>
        <v>0.83200000000000007</v>
      </c>
      <c r="AC95" s="61">
        <v>0.01</v>
      </c>
      <c r="AD95" s="39">
        <v>83.2</v>
      </c>
      <c r="AE95" s="23">
        <f t="shared" si="145"/>
        <v>1.6640000000000001</v>
      </c>
      <c r="AF95" s="61">
        <v>0.02</v>
      </c>
      <c r="AG95" s="39">
        <v>130</v>
      </c>
      <c r="AH95" s="23">
        <f t="shared" si="146"/>
        <v>21.45</v>
      </c>
      <c r="AI95" s="61">
        <v>0.16500000000000001</v>
      </c>
      <c r="AJ95" s="39">
        <v>83.2</v>
      </c>
      <c r="AK95" s="23">
        <f t="shared" si="147"/>
        <v>432.47360000000003</v>
      </c>
      <c r="AL95" s="61">
        <v>5.1980000000000004</v>
      </c>
      <c r="AM95" s="39">
        <v>83.2</v>
      </c>
      <c r="AN95" s="23">
        <f t="shared" si="148"/>
        <v>73.798400000000001</v>
      </c>
      <c r="AO95" s="61">
        <v>0.88700000000000001</v>
      </c>
      <c r="AP95" s="39">
        <v>83.2</v>
      </c>
      <c r="AQ95" s="23">
        <f t="shared" si="149"/>
        <v>29.951999999999998</v>
      </c>
      <c r="AR95" s="61">
        <v>0.36</v>
      </c>
      <c r="AS95" s="39">
        <v>83.2</v>
      </c>
      <c r="AT95" s="2">
        <v>0</v>
      </c>
      <c r="AU95" s="61">
        <f t="shared" si="86"/>
        <v>0</v>
      </c>
      <c r="AV95" s="39">
        <v>83.2</v>
      </c>
      <c r="AW95" s="23">
        <f t="shared" si="150"/>
        <v>772.51200000000006</v>
      </c>
      <c r="AX95" s="61">
        <v>9.2850000000000001</v>
      </c>
      <c r="AY95" s="39">
        <v>83.2</v>
      </c>
      <c r="AZ95" s="23">
        <f t="shared" si="151"/>
        <v>2354.8928000000001</v>
      </c>
      <c r="BA95" s="49">
        <v>28.303999999999998</v>
      </c>
    </row>
    <row r="96" spans="1:53" x14ac:dyDescent="0.25">
      <c r="A96" s="5" t="s">
        <v>200</v>
      </c>
      <c r="B96" s="31" t="s">
        <v>227</v>
      </c>
      <c r="C96" s="39">
        <v>100.9</v>
      </c>
      <c r="D96" s="2">
        <v>238</v>
      </c>
      <c r="E96" s="78">
        <f t="shared" si="125"/>
        <v>2.3587710604558967</v>
      </c>
      <c r="F96" s="39">
        <v>89.8</v>
      </c>
      <c r="G96" s="23">
        <f t="shared" si="139"/>
        <v>6.2860000000000005</v>
      </c>
      <c r="H96" s="61">
        <v>7.0000000000000007E-2</v>
      </c>
      <c r="I96" s="39">
        <v>39.6</v>
      </c>
      <c r="J96" s="23">
        <f t="shared" si="140"/>
        <v>125.92800000000001</v>
      </c>
      <c r="K96" s="78">
        <v>3.18</v>
      </c>
      <c r="L96" s="39">
        <v>116.3</v>
      </c>
      <c r="M96" s="23">
        <f t="shared" si="141"/>
        <v>269.69970000000001</v>
      </c>
      <c r="N96" s="78">
        <v>2.319</v>
      </c>
      <c r="O96" s="39">
        <v>142.30000000000001</v>
      </c>
      <c r="P96" s="2">
        <v>114</v>
      </c>
      <c r="Q96" s="61">
        <f t="shared" si="84"/>
        <v>0.80112438510189732</v>
      </c>
      <c r="R96" s="39">
        <v>181</v>
      </c>
      <c r="S96" s="2">
        <v>20</v>
      </c>
      <c r="T96" s="61">
        <f t="shared" si="85"/>
        <v>0.11049723756906077</v>
      </c>
      <c r="U96" s="39">
        <v>142.30000000000001</v>
      </c>
      <c r="V96" s="23">
        <f t="shared" si="142"/>
        <v>517.97200000000009</v>
      </c>
      <c r="W96" s="61">
        <v>3.64</v>
      </c>
      <c r="X96" s="39">
        <v>39.6</v>
      </c>
      <c r="Y96" s="23">
        <f t="shared" si="143"/>
        <v>91.08</v>
      </c>
      <c r="Z96" s="61">
        <v>2.2999999999999998</v>
      </c>
      <c r="AA96" s="39">
        <v>142.30000000000001</v>
      </c>
      <c r="AB96" s="23">
        <f t="shared" si="144"/>
        <v>2.8460000000000001</v>
      </c>
      <c r="AC96" s="61">
        <v>0.02</v>
      </c>
      <c r="AD96" s="39">
        <v>142.30000000000001</v>
      </c>
      <c r="AE96" s="23">
        <f t="shared" si="145"/>
        <v>2.8460000000000001</v>
      </c>
      <c r="AF96" s="61">
        <v>0.02</v>
      </c>
      <c r="AG96" s="39">
        <v>123</v>
      </c>
      <c r="AH96" s="23">
        <f t="shared" si="146"/>
        <v>20.295000000000002</v>
      </c>
      <c r="AI96" s="61">
        <v>0.16500000000000001</v>
      </c>
      <c r="AJ96" s="39">
        <v>142.30000000000001</v>
      </c>
      <c r="AK96" s="23">
        <f t="shared" si="147"/>
        <v>739.67540000000008</v>
      </c>
      <c r="AL96" s="61">
        <v>5.1980000000000004</v>
      </c>
      <c r="AM96" s="39">
        <v>142.30000000000001</v>
      </c>
      <c r="AN96" s="23">
        <f t="shared" si="148"/>
        <v>126.22010000000002</v>
      </c>
      <c r="AO96" s="61">
        <v>0.88700000000000001</v>
      </c>
      <c r="AP96" s="39">
        <v>142.30000000000001</v>
      </c>
      <c r="AQ96" s="23">
        <f t="shared" si="149"/>
        <v>51.228000000000002</v>
      </c>
      <c r="AR96" s="61">
        <v>0.36</v>
      </c>
      <c r="AS96" s="39">
        <v>142.30000000000001</v>
      </c>
      <c r="AT96" s="2">
        <v>50</v>
      </c>
      <c r="AU96" s="61">
        <f t="shared" si="86"/>
        <v>0.3513703443429374</v>
      </c>
      <c r="AV96" s="39">
        <v>142.30000000000001</v>
      </c>
      <c r="AW96" s="23">
        <f t="shared" si="150"/>
        <v>1321.2555000000002</v>
      </c>
      <c r="AX96" s="61">
        <v>9.2850000000000001</v>
      </c>
      <c r="AY96" s="39">
        <v>142.30000000000001</v>
      </c>
      <c r="AZ96" s="23">
        <f t="shared" si="151"/>
        <v>4027.6592000000001</v>
      </c>
      <c r="BA96" s="49">
        <v>28.303999999999998</v>
      </c>
    </row>
    <row r="97" spans="1:53" x14ac:dyDescent="0.25">
      <c r="A97" s="5" t="s">
        <v>201</v>
      </c>
      <c r="B97" s="31" t="s">
        <v>228</v>
      </c>
      <c r="C97" s="39">
        <v>46.1</v>
      </c>
      <c r="D97" s="2">
        <v>108</v>
      </c>
      <c r="E97" s="78">
        <f t="shared" si="125"/>
        <v>2.3427331887201737</v>
      </c>
      <c r="F97" s="39">
        <v>56.2</v>
      </c>
      <c r="G97" s="23">
        <f t="shared" si="139"/>
        <v>3.9340000000000006</v>
      </c>
      <c r="H97" s="61">
        <v>7.0000000000000007E-2</v>
      </c>
      <c r="I97" s="39">
        <v>12</v>
      </c>
      <c r="J97" s="23">
        <f t="shared" si="140"/>
        <v>38.160000000000004</v>
      </c>
      <c r="K97" s="78">
        <v>3.18</v>
      </c>
      <c r="L97" s="39">
        <v>65.2</v>
      </c>
      <c r="M97" s="23">
        <f t="shared" si="141"/>
        <v>151.19880000000001</v>
      </c>
      <c r="N97" s="78">
        <v>2.319</v>
      </c>
      <c r="O97" s="39">
        <v>74.5</v>
      </c>
      <c r="P97" s="2">
        <v>74</v>
      </c>
      <c r="Q97" s="61">
        <f t="shared" si="84"/>
        <v>0.99328859060402686</v>
      </c>
      <c r="R97" s="39">
        <v>68</v>
      </c>
      <c r="S97" s="2">
        <v>3</v>
      </c>
      <c r="T97" s="61">
        <f t="shared" si="85"/>
        <v>4.4117647058823532E-2</v>
      </c>
      <c r="U97" s="39">
        <v>74.5</v>
      </c>
      <c r="V97" s="23">
        <f t="shared" si="142"/>
        <v>271.18</v>
      </c>
      <c r="W97" s="61">
        <v>3.64</v>
      </c>
      <c r="X97" s="39">
        <v>12</v>
      </c>
      <c r="Y97" s="23">
        <f t="shared" si="143"/>
        <v>27.599999999999998</v>
      </c>
      <c r="Z97" s="61">
        <v>2.2999999999999998</v>
      </c>
      <c r="AA97" s="39">
        <v>74.5</v>
      </c>
      <c r="AB97" s="23">
        <f t="shared" si="144"/>
        <v>2.2349999999999999</v>
      </c>
      <c r="AC97" s="61">
        <v>0.03</v>
      </c>
      <c r="AD97" s="39">
        <v>74.5</v>
      </c>
      <c r="AE97" s="23">
        <f t="shared" si="145"/>
        <v>1.49</v>
      </c>
      <c r="AF97" s="61">
        <v>0.02</v>
      </c>
      <c r="AG97" s="39">
        <v>68</v>
      </c>
      <c r="AH97" s="23">
        <f t="shared" si="146"/>
        <v>11.22</v>
      </c>
      <c r="AI97" s="61">
        <v>0.16500000000000001</v>
      </c>
      <c r="AJ97" s="39">
        <v>74.5</v>
      </c>
      <c r="AK97" s="23">
        <f t="shared" si="147"/>
        <v>387.25100000000003</v>
      </c>
      <c r="AL97" s="61">
        <v>5.1980000000000004</v>
      </c>
      <c r="AM97" s="39">
        <v>74.5</v>
      </c>
      <c r="AN97" s="23">
        <f t="shared" si="148"/>
        <v>66.081500000000005</v>
      </c>
      <c r="AO97" s="61">
        <v>0.88700000000000001</v>
      </c>
      <c r="AP97" s="39">
        <v>74.5</v>
      </c>
      <c r="AQ97" s="23">
        <f t="shared" si="149"/>
        <v>26.82</v>
      </c>
      <c r="AR97" s="61">
        <v>0.36</v>
      </c>
      <c r="AS97" s="39">
        <v>74.5</v>
      </c>
      <c r="AT97" s="2">
        <v>0</v>
      </c>
      <c r="AU97" s="61">
        <f t="shared" si="86"/>
        <v>0</v>
      </c>
      <c r="AV97" s="39">
        <v>74.5</v>
      </c>
      <c r="AW97" s="23">
        <f t="shared" si="150"/>
        <v>691.73249999999996</v>
      </c>
      <c r="AX97" s="61">
        <v>9.2850000000000001</v>
      </c>
      <c r="AY97" s="39">
        <v>74.5</v>
      </c>
      <c r="AZ97" s="23">
        <f t="shared" si="151"/>
        <v>2108.6479999999997</v>
      </c>
      <c r="BA97" s="49">
        <v>28.303999999999998</v>
      </c>
    </row>
    <row r="98" spans="1:53" x14ac:dyDescent="0.25">
      <c r="A98" s="5" t="s">
        <v>202</v>
      </c>
      <c r="B98" s="31" t="s">
        <v>229</v>
      </c>
      <c r="C98" s="39">
        <v>28.1</v>
      </c>
      <c r="D98" s="2">
        <v>62</v>
      </c>
      <c r="E98" s="78">
        <f t="shared" si="125"/>
        <v>2.2064056939501779</v>
      </c>
      <c r="F98" s="39">
        <v>25.6</v>
      </c>
      <c r="G98" s="23">
        <f t="shared" si="139"/>
        <v>1.7920000000000003</v>
      </c>
      <c r="H98" s="61">
        <v>7.0000000000000007E-2</v>
      </c>
      <c r="I98" s="39">
        <v>11.1</v>
      </c>
      <c r="J98" s="23">
        <f t="shared" si="140"/>
        <v>35.298000000000002</v>
      </c>
      <c r="K98" s="78">
        <v>3.18</v>
      </c>
      <c r="L98" s="39">
        <v>33.1</v>
      </c>
      <c r="M98" s="23">
        <f t="shared" si="141"/>
        <v>76.758899999999997</v>
      </c>
      <c r="N98" s="78">
        <v>2.319</v>
      </c>
      <c r="O98" s="39">
        <v>39.200000000000003</v>
      </c>
      <c r="P98" s="2">
        <v>40</v>
      </c>
      <c r="Q98" s="61">
        <f t="shared" si="84"/>
        <v>1.0204081632653061</v>
      </c>
      <c r="R98" s="39">
        <v>40</v>
      </c>
      <c r="S98" s="2">
        <v>2</v>
      </c>
      <c r="T98" s="61">
        <f t="shared" si="85"/>
        <v>0.05</v>
      </c>
      <c r="U98" s="39">
        <v>39.200000000000003</v>
      </c>
      <c r="V98" s="23">
        <f t="shared" si="142"/>
        <v>142.68800000000002</v>
      </c>
      <c r="W98" s="61">
        <v>3.64</v>
      </c>
      <c r="X98" s="39">
        <v>11.1</v>
      </c>
      <c r="Y98" s="23">
        <f t="shared" si="143"/>
        <v>25.529999999999998</v>
      </c>
      <c r="Z98" s="61">
        <v>2.2999999999999998</v>
      </c>
      <c r="AA98" s="39">
        <v>39.200000000000003</v>
      </c>
      <c r="AB98" s="23">
        <f t="shared" si="144"/>
        <v>0.39200000000000002</v>
      </c>
      <c r="AC98" s="61">
        <v>0.01</v>
      </c>
      <c r="AD98" s="39">
        <v>39.200000000000003</v>
      </c>
      <c r="AE98" s="23">
        <f t="shared" si="145"/>
        <v>0.78400000000000003</v>
      </c>
      <c r="AF98" s="61">
        <v>0.02</v>
      </c>
      <c r="AG98" s="39">
        <v>40</v>
      </c>
      <c r="AH98" s="23">
        <f t="shared" si="146"/>
        <v>6.6000000000000005</v>
      </c>
      <c r="AI98" s="61">
        <v>0.16500000000000001</v>
      </c>
      <c r="AJ98" s="39">
        <v>39.200000000000003</v>
      </c>
      <c r="AK98" s="23">
        <f t="shared" si="147"/>
        <v>203.76160000000004</v>
      </c>
      <c r="AL98" s="61">
        <v>5.1980000000000004</v>
      </c>
      <c r="AM98" s="39">
        <v>39.200000000000003</v>
      </c>
      <c r="AN98" s="23">
        <f t="shared" si="148"/>
        <v>34.770400000000002</v>
      </c>
      <c r="AO98" s="61">
        <v>0.88700000000000001</v>
      </c>
      <c r="AP98" s="39">
        <v>39.200000000000003</v>
      </c>
      <c r="AQ98" s="23">
        <f t="shared" si="149"/>
        <v>14.112</v>
      </c>
      <c r="AR98" s="61">
        <v>0.36</v>
      </c>
      <c r="AS98" s="39">
        <v>39.200000000000003</v>
      </c>
      <c r="AT98" s="2">
        <v>0</v>
      </c>
      <c r="AU98" s="61">
        <f t="shared" si="86"/>
        <v>0</v>
      </c>
      <c r="AV98" s="39">
        <v>39.200000000000003</v>
      </c>
      <c r="AW98" s="23">
        <f t="shared" si="150"/>
        <v>363.97200000000004</v>
      </c>
      <c r="AX98" s="61">
        <v>9.2850000000000001</v>
      </c>
      <c r="AY98" s="39">
        <v>39.200000000000003</v>
      </c>
      <c r="AZ98" s="23">
        <f t="shared" si="151"/>
        <v>1109.5168000000001</v>
      </c>
      <c r="BA98" s="49">
        <v>28.303999999999998</v>
      </c>
    </row>
    <row r="99" spans="1:53" x14ac:dyDescent="0.25">
      <c r="A99" s="5" t="s">
        <v>203</v>
      </c>
      <c r="B99" s="31" t="s">
        <v>230</v>
      </c>
      <c r="C99" s="40">
        <v>50.1</v>
      </c>
      <c r="D99" s="2">
        <v>110</v>
      </c>
      <c r="E99" s="78">
        <f t="shared" si="125"/>
        <v>2.1956087824351296</v>
      </c>
      <c r="F99" s="39">
        <v>66.2</v>
      </c>
      <c r="G99" s="23">
        <f t="shared" si="139"/>
        <v>4.6340000000000003</v>
      </c>
      <c r="H99" s="61">
        <v>7.0000000000000007E-2</v>
      </c>
      <c r="I99" s="40">
        <v>27.6</v>
      </c>
      <c r="J99" s="23">
        <f t="shared" si="140"/>
        <v>87.768000000000015</v>
      </c>
      <c r="K99" s="78">
        <v>3.18</v>
      </c>
      <c r="L99" s="40">
        <v>70.7</v>
      </c>
      <c r="M99" s="23">
        <f t="shared" si="141"/>
        <v>163.95330000000001</v>
      </c>
      <c r="N99" s="78">
        <v>2.319</v>
      </c>
      <c r="O99" s="40">
        <v>96.5</v>
      </c>
      <c r="P99" s="4">
        <v>82</v>
      </c>
      <c r="Q99" s="61">
        <f t="shared" si="84"/>
        <v>0.84974093264248707</v>
      </c>
      <c r="R99" s="40">
        <v>86</v>
      </c>
      <c r="S99" s="2">
        <v>3</v>
      </c>
      <c r="T99" s="61">
        <f t="shared" si="85"/>
        <v>3.4883720930232558E-2</v>
      </c>
      <c r="U99" s="40">
        <v>96.5</v>
      </c>
      <c r="V99" s="23">
        <f t="shared" si="142"/>
        <v>351.26</v>
      </c>
      <c r="W99" s="61">
        <v>3.64</v>
      </c>
      <c r="X99" s="40">
        <v>27.6</v>
      </c>
      <c r="Y99" s="23">
        <f t="shared" si="143"/>
        <v>63.48</v>
      </c>
      <c r="Z99" s="61">
        <v>2.2999999999999998</v>
      </c>
      <c r="AA99" s="40">
        <v>96.5</v>
      </c>
      <c r="AB99" s="23">
        <f t="shared" si="144"/>
        <v>0.96499999999999997</v>
      </c>
      <c r="AC99" s="61">
        <v>0.01</v>
      </c>
      <c r="AD99" s="40">
        <v>96.5</v>
      </c>
      <c r="AE99" s="23">
        <f t="shared" si="145"/>
        <v>1.93</v>
      </c>
      <c r="AF99" s="61">
        <v>0.02</v>
      </c>
      <c r="AG99" s="40">
        <v>86</v>
      </c>
      <c r="AH99" s="23">
        <f t="shared" si="146"/>
        <v>14.190000000000001</v>
      </c>
      <c r="AI99" s="61">
        <v>0.16500000000000001</v>
      </c>
      <c r="AJ99" s="40">
        <v>96.5</v>
      </c>
      <c r="AK99" s="23">
        <f t="shared" si="147"/>
        <v>501.60700000000003</v>
      </c>
      <c r="AL99" s="61">
        <v>5.1980000000000004</v>
      </c>
      <c r="AM99" s="40">
        <v>96.5</v>
      </c>
      <c r="AN99" s="23">
        <f t="shared" si="148"/>
        <v>85.595500000000001</v>
      </c>
      <c r="AO99" s="61">
        <v>0.88700000000000001</v>
      </c>
      <c r="AP99" s="40">
        <v>96.5</v>
      </c>
      <c r="AQ99" s="23">
        <f t="shared" si="149"/>
        <v>34.74</v>
      </c>
      <c r="AR99" s="61">
        <v>0.36</v>
      </c>
      <c r="AS99" s="40">
        <v>96.5</v>
      </c>
      <c r="AT99" s="2">
        <v>0</v>
      </c>
      <c r="AU99" s="61">
        <f t="shared" si="86"/>
        <v>0</v>
      </c>
      <c r="AV99" s="40">
        <v>96.5</v>
      </c>
      <c r="AW99" s="23">
        <f t="shared" si="150"/>
        <v>896.00250000000005</v>
      </c>
      <c r="AX99" s="61">
        <v>9.2850000000000001</v>
      </c>
      <c r="AY99" s="40">
        <v>96.5</v>
      </c>
      <c r="AZ99" s="23">
        <f t="shared" si="151"/>
        <v>2731.3359999999998</v>
      </c>
      <c r="BA99" s="49">
        <v>28.303999999999998</v>
      </c>
    </row>
    <row r="100" spans="1:53" x14ac:dyDescent="0.25">
      <c r="A100" s="5" t="s">
        <v>204</v>
      </c>
      <c r="B100" s="31" t="s">
        <v>231</v>
      </c>
      <c r="C100" s="40">
        <v>26.2</v>
      </c>
      <c r="D100" s="2">
        <v>58</v>
      </c>
      <c r="E100" s="78">
        <f t="shared" si="125"/>
        <v>2.2137404580152671</v>
      </c>
      <c r="F100" s="40">
        <v>24.9</v>
      </c>
      <c r="G100" s="23">
        <f t="shared" si="139"/>
        <v>1.7430000000000001</v>
      </c>
      <c r="H100" s="61">
        <v>7.0000000000000007E-2</v>
      </c>
      <c r="I100" s="39">
        <v>0</v>
      </c>
      <c r="J100" s="23">
        <f t="shared" si="140"/>
        <v>0</v>
      </c>
      <c r="K100" s="78">
        <v>0</v>
      </c>
      <c r="L100" s="39">
        <v>24.9</v>
      </c>
      <c r="M100" s="23">
        <f t="shared" si="141"/>
        <v>57.743099999999998</v>
      </c>
      <c r="N100" s="78">
        <v>2.319</v>
      </c>
      <c r="O100" s="40">
        <v>26.2</v>
      </c>
      <c r="P100" s="4">
        <v>18</v>
      </c>
      <c r="Q100" s="61">
        <f t="shared" si="84"/>
        <v>0.68702290076335881</v>
      </c>
      <c r="R100" s="39">
        <v>42</v>
      </c>
      <c r="S100" s="2">
        <v>1</v>
      </c>
      <c r="T100" s="61">
        <f t="shared" si="85"/>
        <v>2.3809523809523808E-2</v>
      </c>
      <c r="U100" s="40">
        <v>26.2</v>
      </c>
      <c r="V100" s="23">
        <f t="shared" si="142"/>
        <v>95.367999999999995</v>
      </c>
      <c r="W100" s="61">
        <v>3.64</v>
      </c>
      <c r="X100" s="39">
        <v>0</v>
      </c>
      <c r="Y100" s="23">
        <f t="shared" si="143"/>
        <v>0</v>
      </c>
      <c r="Z100" s="61">
        <v>2.2999999999999998</v>
      </c>
      <c r="AA100" s="40">
        <v>26.2</v>
      </c>
      <c r="AB100" s="23">
        <f t="shared" si="144"/>
        <v>0.26200000000000001</v>
      </c>
      <c r="AC100" s="61">
        <v>0.01</v>
      </c>
      <c r="AD100" s="40">
        <v>26.2</v>
      </c>
      <c r="AE100" s="23">
        <f t="shared" si="145"/>
        <v>0.52400000000000002</v>
      </c>
      <c r="AF100" s="61">
        <v>0.02</v>
      </c>
      <c r="AG100" s="39">
        <v>42</v>
      </c>
      <c r="AH100" s="23">
        <f t="shared" si="146"/>
        <v>6.9300000000000006</v>
      </c>
      <c r="AI100" s="61">
        <v>0.16500000000000001</v>
      </c>
      <c r="AJ100" s="40">
        <v>26.2</v>
      </c>
      <c r="AK100" s="23">
        <f t="shared" si="147"/>
        <v>136.1876</v>
      </c>
      <c r="AL100" s="61">
        <v>5.1980000000000004</v>
      </c>
      <c r="AM100" s="40">
        <v>26.2</v>
      </c>
      <c r="AN100" s="23">
        <f t="shared" si="148"/>
        <v>23.2394</v>
      </c>
      <c r="AO100" s="61">
        <v>0.88700000000000001</v>
      </c>
      <c r="AP100" s="40">
        <v>26.2</v>
      </c>
      <c r="AQ100" s="23">
        <f t="shared" si="149"/>
        <v>9.17</v>
      </c>
      <c r="AR100" s="61">
        <v>0.35</v>
      </c>
      <c r="AS100" s="40">
        <v>26.2</v>
      </c>
      <c r="AT100" s="2">
        <v>0</v>
      </c>
      <c r="AU100" s="61">
        <f t="shared" si="86"/>
        <v>0</v>
      </c>
      <c r="AV100" s="40">
        <v>26.2</v>
      </c>
      <c r="AW100" s="23">
        <f t="shared" si="150"/>
        <v>243.267</v>
      </c>
      <c r="AX100" s="61">
        <v>9.2850000000000001</v>
      </c>
      <c r="AY100" s="40">
        <v>26.2</v>
      </c>
      <c r="AZ100" s="23">
        <f t="shared" si="151"/>
        <v>741.56479999999999</v>
      </c>
      <c r="BA100" s="49">
        <v>28.303999999999998</v>
      </c>
    </row>
    <row r="101" spans="1:53" x14ac:dyDescent="0.25">
      <c r="A101" s="5" t="s">
        <v>205</v>
      </c>
      <c r="B101" s="31" t="s">
        <v>232</v>
      </c>
      <c r="C101" s="39">
        <v>18</v>
      </c>
      <c r="D101" s="2">
        <v>29</v>
      </c>
      <c r="E101" s="78">
        <f t="shared" si="125"/>
        <v>1.6111111111111112</v>
      </c>
      <c r="F101" s="39">
        <v>38</v>
      </c>
      <c r="G101" s="23">
        <f t="shared" si="139"/>
        <v>2.66</v>
      </c>
      <c r="H101" s="61">
        <v>7.0000000000000007E-2</v>
      </c>
      <c r="I101" s="39">
        <v>14.7</v>
      </c>
      <c r="J101" s="23">
        <f t="shared" si="140"/>
        <v>39.542999999999999</v>
      </c>
      <c r="K101" s="78">
        <v>2.69</v>
      </c>
      <c r="L101" s="39">
        <v>45.5</v>
      </c>
      <c r="M101" s="23">
        <f t="shared" si="141"/>
        <v>105.5145</v>
      </c>
      <c r="N101" s="78">
        <v>2.319</v>
      </c>
      <c r="O101" s="39">
        <v>47.7</v>
      </c>
      <c r="P101" s="2">
        <v>24</v>
      </c>
      <c r="Q101" s="61">
        <f t="shared" si="84"/>
        <v>0.50314465408805031</v>
      </c>
      <c r="R101" s="39">
        <v>99</v>
      </c>
      <c r="S101" s="2">
        <v>38</v>
      </c>
      <c r="T101" s="61">
        <f t="shared" si="85"/>
        <v>0.38383838383838381</v>
      </c>
      <c r="U101" s="39">
        <v>47.7</v>
      </c>
      <c r="V101" s="23">
        <f t="shared" si="142"/>
        <v>173.62800000000001</v>
      </c>
      <c r="W101" s="61">
        <v>3.64</v>
      </c>
      <c r="X101" s="39">
        <v>14.7</v>
      </c>
      <c r="Y101" s="23">
        <f t="shared" si="143"/>
        <v>33.809999999999995</v>
      </c>
      <c r="Z101" s="61">
        <v>2.2999999999999998</v>
      </c>
      <c r="AA101" s="39">
        <v>47.7</v>
      </c>
      <c r="AB101" s="23">
        <f t="shared" si="144"/>
        <v>0.47700000000000004</v>
      </c>
      <c r="AC101" s="61">
        <v>0.01</v>
      </c>
      <c r="AD101" s="39">
        <v>47.7</v>
      </c>
      <c r="AE101" s="23">
        <f t="shared" si="145"/>
        <v>0.95400000000000007</v>
      </c>
      <c r="AF101" s="61">
        <v>0.02</v>
      </c>
      <c r="AG101" s="39">
        <v>99</v>
      </c>
      <c r="AH101" s="23">
        <f t="shared" si="146"/>
        <v>16.335000000000001</v>
      </c>
      <c r="AI101" s="61">
        <v>0.16500000000000001</v>
      </c>
      <c r="AJ101" s="39">
        <v>47.7</v>
      </c>
      <c r="AK101" s="23">
        <f t="shared" si="147"/>
        <v>247.94460000000004</v>
      </c>
      <c r="AL101" s="61">
        <v>5.1980000000000004</v>
      </c>
      <c r="AM101" s="39">
        <v>47.7</v>
      </c>
      <c r="AN101" s="23">
        <f t="shared" si="148"/>
        <v>42.309900000000006</v>
      </c>
      <c r="AO101" s="61">
        <v>0.88700000000000001</v>
      </c>
      <c r="AP101" s="39">
        <v>47.7</v>
      </c>
      <c r="AQ101" s="23">
        <f t="shared" si="149"/>
        <v>16.695</v>
      </c>
      <c r="AR101" s="61">
        <v>0.35</v>
      </c>
      <c r="AS101" s="39">
        <v>47.7</v>
      </c>
      <c r="AT101" s="2">
        <v>0</v>
      </c>
      <c r="AU101" s="61">
        <f t="shared" si="86"/>
        <v>0</v>
      </c>
      <c r="AV101" s="39">
        <v>47.7</v>
      </c>
      <c r="AW101" s="23">
        <f t="shared" si="150"/>
        <v>442.89450000000005</v>
      </c>
      <c r="AX101" s="61">
        <v>9.2850000000000001</v>
      </c>
      <c r="AY101" s="39">
        <v>47.7</v>
      </c>
      <c r="AZ101" s="23">
        <f t="shared" si="151"/>
        <v>1350.1007999999999</v>
      </c>
      <c r="BA101" s="49">
        <v>28.303999999999998</v>
      </c>
    </row>
    <row r="102" spans="1:53" x14ac:dyDescent="0.25">
      <c r="A102" s="5" t="s">
        <v>206</v>
      </c>
      <c r="B102" s="31" t="s">
        <v>233</v>
      </c>
      <c r="C102" s="39">
        <v>91.6</v>
      </c>
      <c r="D102" s="2">
        <v>146</v>
      </c>
      <c r="E102" s="78">
        <f t="shared" si="125"/>
        <v>1.5938864628820961</v>
      </c>
      <c r="F102" s="39">
        <v>91.6</v>
      </c>
      <c r="G102" s="23">
        <f t="shared" si="139"/>
        <v>6.4119999999999999</v>
      </c>
      <c r="H102" s="61">
        <v>7.0000000000000007E-2</v>
      </c>
      <c r="I102" s="39">
        <v>1</v>
      </c>
      <c r="J102" s="23">
        <f t="shared" si="140"/>
        <v>0</v>
      </c>
      <c r="K102" s="78">
        <v>0</v>
      </c>
      <c r="L102" s="39">
        <v>96.5</v>
      </c>
      <c r="M102" s="23">
        <f t="shared" si="141"/>
        <v>223.7835</v>
      </c>
      <c r="N102" s="78">
        <v>2.319</v>
      </c>
      <c r="O102" s="39">
        <v>104.4</v>
      </c>
      <c r="P102" s="2">
        <v>52</v>
      </c>
      <c r="Q102" s="61">
        <f t="shared" si="84"/>
        <v>0.49808429118773945</v>
      </c>
      <c r="R102" s="39">
        <v>300</v>
      </c>
      <c r="S102" s="2">
        <v>3</v>
      </c>
      <c r="T102" s="61">
        <f t="shared" si="85"/>
        <v>0.01</v>
      </c>
      <c r="U102" s="39">
        <v>104.4</v>
      </c>
      <c r="V102" s="23">
        <f t="shared" si="142"/>
        <v>380.01600000000002</v>
      </c>
      <c r="W102" s="61">
        <v>3.64</v>
      </c>
      <c r="X102" s="39">
        <v>1</v>
      </c>
      <c r="Y102" s="23">
        <f t="shared" si="143"/>
        <v>2.2999999999999998</v>
      </c>
      <c r="Z102" s="61">
        <v>2.2999999999999998</v>
      </c>
      <c r="AA102" s="39">
        <v>104.4</v>
      </c>
      <c r="AB102" s="23">
        <f t="shared" si="144"/>
        <v>1.044</v>
      </c>
      <c r="AC102" s="61">
        <v>0.01</v>
      </c>
      <c r="AD102" s="39">
        <v>104.4</v>
      </c>
      <c r="AE102" s="23">
        <f t="shared" si="145"/>
        <v>2.0880000000000001</v>
      </c>
      <c r="AF102" s="61">
        <v>0.02</v>
      </c>
      <c r="AG102" s="39">
        <v>300</v>
      </c>
      <c r="AH102" s="23">
        <f t="shared" si="146"/>
        <v>49.5</v>
      </c>
      <c r="AI102" s="61">
        <v>0.16500000000000001</v>
      </c>
      <c r="AJ102" s="39">
        <v>104.4</v>
      </c>
      <c r="AK102" s="23">
        <f t="shared" si="147"/>
        <v>542.67120000000011</v>
      </c>
      <c r="AL102" s="61">
        <v>5.1980000000000004</v>
      </c>
      <c r="AM102" s="39">
        <v>104.4</v>
      </c>
      <c r="AN102" s="23">
        <f t="shared" si="148"/>
        <v>92.602800000000002</v>
      </c>
      <c r="AO102" s="61">
        <v>0.88700000000000001</v>
      </c>
      <c r="AP102" s="39">
        <v>104.4</v>
      </c>
      <c r="AQ102" s="23">
        <f t="shared" si="149"/>
        <v>36.54</v>
      </c>
      <c r="AR102" s="61">
        <v>0.35</v>
      </c>
      <c r="AS102" s="39">
        <v>104.4</v>
      </c>
      <c r="AT102" s="2">
        <v>0</v>
      </c>
      <c r="AU102" s="61">
        <f t="shared" si="86"/>
        <v>0</v>
      </c>
      <c r="AV102" s="39">
        <v>104.4</v>
      </c>
      <c r="AW102" s="23">
        <f t="shared" si="150"/>
        <v>969.35400000000004</v>
      </c>
      <c r="AX102" s="61">
        <v>9.2850000000000001</v>
      </c>
      <c r="AY102" s="39">
        <v>104.4</v>
      </c>
      <c r="AZ102" s="23">
        <f t="shared" si="151"/>
        <v>2954.9376000000002</v>
      </c>
      <c r="BA102" s="49">
        <v>28.303999999999998</v>
      </c>
    </row>
    <row r="103" spans="1:53" x14ac:dyDescent="0.25">
      <c r="A103" s="5" t="s">
        <v>207</v>
      </c>
      <c r="B103" s="31" t="s">
        <v>234</v>
      </c>
      <c r="C103" s="39">
        <v>145.80000000000001</v>
      </c>
      <c r="D103" s="2">
        <v>320</v>
      </c>
      <c r="E103" s="78">
        <f t="shared" si="125"/>
        <v>2.1947873799725648</v>
      </c>
      <c r="F103" s="39">
        <v>160</v>
      </c>
      <c r="G103" s="23">
        <f t="shared" si="139"/>
        <v>12.8</v>
      </c>
      <c r="H103" s="61">
        <v>0.08</v>
      </c>
      <c r="I103" s="39">
        <v>7.3</v>
      </c>
      <c r="J103" s="23">
        <f t="shared" si="140"/>
        <v>3.504</v>
      </c>
      <c r="K103" s="78">
        <v>0.48</v>
      </c>
      <c r="L103" s="39">
        <v>138.6</v>
      </c>
      <c r="M103" s="23">
        <f t="shared" si="141"/>
        <v>321.41339999999997</v>
      </c>
      <c r="N103" s="78">
        <v>2.319</v>
      </c>
      <c r="O103" s="39">
        <v>140.1</v>
      </c>
      <c r="P103" s="2">
        <v>112</v>
      </c>
      <c r="Q103" s="61">
        <f t="shared" si="84"/>
        <v>0.79942897930049972</v>
      </c>
      <c r="R103" s="39">
        <v>400</v>
      </c>
      <c r="S103" s="2">
        <v>41</v>
      </c>
      <c r="T103" s="61">
        <f t="shared" si="85"/>
        <v>0.10249999999999999</v>
      </c>
      <c r="U103" s="39">
        <v>140.1</v>
      </c>
      <c r="V103" s="23">
        <f t="shared" si="142"/>
        <v>509.964</v>
      </c>
      <c r="W103" s="61">
        <v>3.64</v>
      </c>
      <c r="X103" s="39">
        <v>7.3</v>
      </c>
      <c r="Y103" s="23">
        <f t="shared" si="143"/>
        <v>16.79</v>
      </c>
      <c r="Z103" s="61">
        <v>2.2999999999999998</v>
      </c>
      <c r="AA103" s="39">
        <v>140.1</v>
      </c>
      <c r="AB103" s="23">
        <f t="shared" si="144"/>
        <v>4.2029999999999994</v>
      </c>
      <c r="AC103" s="61">
        <v>0.03</v>
      </c>
      <c r="AD103" s="39">
        <v>140.1</v>
      </c>
      <c r="AE103" s="23">
        <f t="shared" si="145"/>
        <v>2.802</v>
      </c>
      <c r="AF103" s="61">
        <v>0.02</v>
      </c>
      <c r="AG103" s="39">
        <v>400</v>
      </c>
      <c r="AH103" s="23">
        <f t="shared" si="146"/>
        <v>66</v>
      </c>
      <c r="AI103" s="61">
        <v>0.16500000000000001</v>
      </c>
      <c r="AJ103" s="39">
        <v>140.1</v>
      </c>
      <c r="AK103" s="23">
        <f t="shared" si="147"/>
        <v>728.23980000000006</v>
      </c>
      <c r="AL103" s="61">
        <v>5.1980000000000004</v>
      </c>
      <c r="AM103" s="39">
        <v>140.1</v>
      </c>
      <c r="AN103" s="23">
        <f t="shared" si="148"/>
        <v>124.2687</v>
      </c>
      <c r="AO103" s="61">
        <v>0.88700000000000001</v>
      </c>
      <c r="AP103" s="39">
        <v>140.1</v>
      </c>
      <c r="AQ103" s="23">
        <f t="shared" si="149"/>
        <v>49.034999999999997</v>
      </c>
      <c r="AR103" s="61">
        <v>0.35</v>
      </c>
      <c r="AS103" s="39">
        <v>140.1</v>
      </c>
      <c r="AT103" s="2">
        <v>0</v>
      </c>
      <c r="AU103" s="61">
        <f t="shared" si="86"/>
        <v>0</v>
      </c>
      <c r="AV103" s="39">
        <v>140.1</v>
      </c>
      <c r="AW103" s="23">
        <f t="shared" si="150"/>
        <v>1300.8285000000001</v>
      </c>
      <c r="AX103" s="61">
        <v>9.2850000000000001</v>
      </c>
      <c r="AY103" s="39">
        <v>140.1</v>
      </c>
      <c r="AZ103" s="23">
        <f t="shared" si="151"/>
        <v>3965.3903999999998</v>
      </c>
      <c r="BA103" s="49">
        <v>28.303999999999998</v>
      </c>
    </row>
    <row r="104" spans="1:53" x14ac:dyDescent="0.25">
      <c r="A104" s="5" t="s">
        <v>208</v>
      </c>
      <c r="B104" s="31" t="s">
        <v>235</v>
      </c>
      <c r="C104" s="39">
        <v>18.2</v>
      </c>
      <c r="D104" s="2">
        <v>45</v>
      </c>
      <c r="E104" s="78">
        <f t="shared" si="125"/>
        <v>2.4725274725274726</v>
      </c>
      <c r="F104" s="39">
        <v>21.8</v>
      </c>
      <c r="G104" s="23">
        <f t="shared" si="139"/>
        <v>1.5260000000000002</v>
      </c>
      <c r="H104" s="61">
        <v>7.0000000000000007E-2</v>
      </c>
      <c r="I104" s="39">
        <v>10.7</v>
      </c>
      <c r="J104" s="23">
        <f t="shared" si="140"/>
        <v>34.025999999999996</v>
      </c>
      <c r="K104" s="78">
        <v>3.18</v>
      </c>
      <c r="L104" s="39">
        <v>21.5</v>
      </c>
      <c r="M104" s="23">
        <f t="shared" si="141"/>
        <v>49.858499999999999</v>
      </c>
      <c r="N104" s="78">
        <v>2.319</v>
      </c>
      <c r="O104" s="39">
        <v>32</v>
      </c>
      <c r="P104" s="2">
        <v>46</v>
      </c>
      <c r="Q104" s="61">
        <f t="shared" si="84"/>
        <v>1.4375</v>
      </c>
      <c r="R104" s="39">
        <v>30</v>
      </c>
      <c r="S104" s="2">
        <v>1</v>
      </c>
      <c r="T104" s="61">
        <f t="shared" si="85"/>
        <v>3.3333333333333333E-2</v>
      </c>
      <c r="U104" s="39">
        <v>32</v>
      </c>
      <c r="V104" s="23">
        <f t="shared" si="142"/>
        <v>116.48</v>
      </c>
      <c r="W104" s="61">
        <v>3.64</v>
      </c>
      <c r="X104" s="39">
        <v>10.7</v>
      </c>
      <c r="Y104" s="23">
        <f t="shared" si="143"/>
        <v>24.609999999999996</v>
      </c>
      <c r="Z104" s="61">
        <v>2.2999999999999998</v>
      </c>
      <c r="AA104" s="39">
        <v>32</v>
      </c>
      <c r="AB104" s="23">
        <f t="shared" si="144"/>
        <v>0.32</v>
      </c>
      <c r="AC104" s="61">
        <v>0.01</v>
      </c>
      <c r="AD104" s="39">
        <v>32</v>
      </c>
      <c r="AE104" s="23">
        <f t="shared" si="145"/>
        <v>0.64</v>
      </c>
      <c r="AF104" s="61">
        <v>0.02</v>
      </c>
      <c r="AG104" s="39">
        <v>30</v>
      </c>
      <c r="AH104" s="23">
        <f t="shared" si="146"/>
        <v>4.95</v>
      </c>
      <c r="AI104" s="61">
        <v>0.16500000000000001</v>
      </c>
      <c r="AJ104" s="39">
        <v>32</v>
      </c>
      <c r="AK104" s="23">
        <f t="shared" si="147"/>
        <v>166.33600000000001</v>
      </c>
      <c r="AL104" s="61">
        <v>5.1980000000000004</v>
      </c>
      <c r="AM104" s="39">
        <v>32</v>
      </c>
      <c r="AN104" s="23">
        <f t="shared" si="148"/>
        <v>28.384</v>
      </c>
      <c r="AO104" s="61">
        <v>0.88700000000000001</v>
      </c>
      <c r="AP104" s="39">
        <v>32</v>
      </c>
      <c r="AQ104" s="23">
        <f t="shared" si="149"/>
        <v>11.2</v>
      </c>
      <c r="AR104" s="61">
        <v>0.35</v>
      </c>
      <c r="AS104" s="39">
        <v>32</v>
      </c>
      <c r="AT104" s="2">
        <v>0</v>
      </c>
      <c r="AU104" s="61">
        <f t="shared" si="86"/>
        <v>0</v>
      </c>
      <c r="AV104" s="39">
        <v>32</v>
      </c>
      <c r="AW104" s="23">
        <f t="shared" si="150"/>
        <v>297.12</v>
      </c>
      <c r="AX104" s="61">
        <v>9.2850000000000001</v>
      </c>
      <c r="AY104" s="39">
        <v>32</v>
      </c>
      <c r="AZ104" s="23">
        <f t="shared" si="151"/>
        <v>905.72799999999995</v>
      </c>
      <c r="BA104" s="49">
        <v>28.303999999999998</v>
      </c>
    </row>
    <row r="105" spans="1:53" x14ac:dyDescent="0.25">
      <c r="A105" s="5" t="s">
        <v>209</v>
      </c>
      <c r="B105" s="31" t="s">
        <v>236</v>
      </c>
      <c r="C105" s="39">
        <v>6.7</v>
      </c>
      <c r="D105" s="2">
        <v>16</v>
      </c>
      <c r="E105" s="78">
        <f t="shared" si="125"/>
        <v>2.3880597014925371</v>
      </c>
      <c r="F105" s="39">
        <v>3.7</v>
      </c>
      <c r="G105" s="23">
        <f t="shared" si="139"/>
        <v>0.25900000000000006</v>
      </c>
      <c r="H105" s="61">
        <v>7.0000000000000007E-2</v>
      </c>
      <c r="I105" s="39">
        <v>0</v>
      </c>
      <c r="J105" s="23">
        <f t="shared" si="140"/>
        <v>0</v>
      </c>
      <c r="K105" s="78">
        <v>3.18</v>
      </c>
      <c r="L105" s="39">
        <v>6.8</v>
      </c>
      <c r="M105" s="23">
        <f t="shared" si="141"/>
        <v>15.7692</v>
      </c>
      <c r="N105" s="78">
        <v>2.319</v>
      </c>
      <c r="O105" s="39">
        <v>6.9</v>
      </c>
      <c r="P105" s="2">
        <v>13</v>
      </c>
      <c r="Q105" s="61">
        <f t="shared" si="84"/>
        <v>1.8840579710144927</v>
      </c>
      <c r="R105" s="39">
        <v>22</v>
      </c>
      <c r="S105" s="2">
        <v>1</v>
      </c>
      <c r="T105" s="61">
        <f t="shared" si="85"/>
        <v>4.5454545454545456E-2</v>
      </c>
      <c r="U105" s="39">
        <v>6.9</v>
      </c>
      <c r="V105" s="23">
        <f t="shared" si="142"/>
        <v>25.116000000000003</v>
      </c>
      <c r="W105" s="61">
        <v>3.64</v>
      </c>
      <c r="X105" s="39">
        <v>0</v>
      </c>
      <c r="Y105" s="23">
        <f t="shared" si="143"/>
        <v>0</v>
      </c>
      <c r="Z105" s="61">
        <v>2.2999999999999998</v>
      </c>
      <c r="AA105" s="39">
        <v>6.9</v>
      </c>
      <c r="AB105" s="23">
        <f t="shared" si="144"/>
        <v>6.9000000000000006E-2</v>
      </c>
      <c r="AC105" s="61">
        <v>0.01</v>
      </c>
      <c r="AD105" s="39">
        <v>6.9</v>
      </c>
      <c r="AE105" s="23">
        <f t="shared" si="145"/>
        <v>0.13800000000000001</v>
      </c>
      <c r="AF105" s="61">
        <v>0.02</v>
      </c>
      <c r="AG105" s="39">
        <v>22</v>
      </c>
      <c r="AH105" s="23">
        <f t="shared" si="146"/>
        <v>3.6300000000000003</v>
      </c>
      <c r="AI105" s="61">
        <v>0.16500000000000001</v>
      </c>
      <c r="AJ105" s="39">
        <v>6.9</v>
      </c>
      <c r="AK105" s="23">
        <f t="shared" si="147"/>
        <v>35.866200000000006</v>
      </c>
      <c r="AL105" s="61">
        <v>5.1980000000000004</v>
      </c>
      <c r="AM105" s="39">
        <v>6.9</v>
      </c>
      <c r="AN105" s="23">
        <f t="shared" si="148"/>
        <v>6.1203000000000003</v>
      </c>
      <c r="AO105" s="61">
        <v>0.88700000000000001</v>
      </c>
      <c r="AP105" s="39">
        <v>6.9</v>
      </c>
      <c r="AQ105" s="23">
        <f t="shared" si="149"/>
        <v>2.415</v>
      </c>
      <c r="AR105" s="61">
        <v>0.35</v>
      </c>
      <c r="AS105" s="39">
        <v>6.9</v>
      </c>
      <c r="AT105" s="2">
        <v>0</v>
      </c>
      <c r="AU105" s="61">
        <f t="shared" si="86"/>
        <v>0</v>
      </c>
      <c r="AV105" s="39">
        <v>6.9</v>
      </c>
      <c r="AW105" s="23">
        <f t="shared" si="150"/>
        <v>64.066500000000005</v>
      </c>
      <c r="AX105" s="61">
        <v>9.2850000000000001</v>
      </c>
      <c r="AY105" s="39">
        <v>6.9</v>
      </c>
      <c r="AZ105" s="23">
        <f t="shared" si="151"/>
        <v>195.29759999999999</v>
      </c>
      <c r="BA105" s="49">
        <v>28.303999999999998</v>
      </c>
    </row>
    <row r="106" spans="1:53" x14ac:dyDescent="0.25">
      <c r="A106" s="5" t="s">
        <v>210</v>
      </c>
      <c r="B106" s="31" t="s">
        <v>237</v>
      </c>
      <c r="C106" s="39">
        <v>23.5</v>
      </c>
      <c r="D106" s="2">
        <v>27</v>
      </c>
      <c r="E106" s="78">
        <f t="shared" si="125"/>
        <v>1.1489361702127661</v>
      </c>
      <c r="F106" s="39">
        <v>23.5</v>
      </c>
      <c r="G106" s="23">
        <f t="shared" si="139"/>
        <v>1.6450000000000002</v>
      </c>
      <c r="H106" s="61">
        <v>7.0000000000000007E-2</v>
      </c>
      <c r="I106" s="39">
        <v>12.5</v>
      </c>
      <c r="J106" s="23">
        <f t="shared" si="140"/>
        <v>33.625</v>
      </c>
      <c r="K106" s="78">
        <v>2.69</v>
      </c>
      <c r="L106" s="39">
        <v>27.1</v>
      </c>
      <c r="M106" s="23">
        <f t="shared" si="141"/>
        <v>62.844900000000003</v>
      </c>
      <c r="N106" s="78">
        <v>2.319</v>
      </c>
      <c r="O106" s="39">
        <v>33.200000000000003</v>
      </c>
      <c r="P106" s="2">
        <v>21</v>
      </c>
      <c r="Q106" s="61">
        <f t="shared" si="84"/>
        <v>0.63253012048192769</v>
      </c>
      <c r="R106" s="39">
        <v>83</v>
      </c>
      <c r="S106" s="2">
        <v>2</v>
      </c>
      <c r="T106" s="61">
        <f t="shared" si="85"/>
        <v>2.4096385542168676E-2</v>
      </c>
      <c r="U106" s="39">
        <v>33.200000000000003</v>
      </c>
      <c r="V106" s="23">
        <f t="shared" si="142"/>
        <v>120.84800000000001</v>
      </c>
      <c r="W106" s="61">
        <v>3.64</v>
      </c>
      <c r="X106" s="39">
        <v>12.5</v>
      </c>
      <c r="Y106" s="23">
        <f t="shared" si="143"/>
        <v>28.749999999999996</v>
      </c>
      <c r="Z106" s="61">
        <v>2.2999999999999998</v>
      </c>
      <c r="AA106" s="39">
        <v>33.200000000000003</v>
      </c>
      <c r="AB106" s="23">
        <f t="shared" si="144"/>
        <v>0.33200000000000002</v>
      </c>
      <c r="AC106" s="61">
        <v>0.01</v>
      </c>
      <c r="AD106" s="39">
        <v>33.200000000000003</v>
      </c>
      <c r="AE106" s="23">
        <f t="shared" si="145"/>
        <v>0.66400000000000003</v>
      </c>
      <c r="AF106" s="61">
        <v>0.02</v>
      </c>
      <c r="AG106" s="39">
        <v>83</v>
      </c>
      <c r="AH106" s="23">
        <f t="shared" si="146"/>
        <v>13.695</v>
      </c>
      <c r="AI106" s="61">
        <v>0.16500000000000001</v>
      </c>
      <c r="AJ106" s="39">
        <v>33.200000000000003</v>
      </c>
      <c r="AK106" s="23">
        <f t="shared" si="147"/>
        <v>172.57360000000003</v>
      </c>
      <c r="AL106" s="61">
        <v>5.1980000000000004</v>
      </c>
      <c r="AM106" s="39">
        <v>33.200000000000003</v>
      </c>
      <c r="AN106" s="23">
        <f t="shared" si="148"/>
        <v>29.448400000000003</v>
      </c>
      <c r="AO106" s="61">
        <v>0.88700000000000001</v>
      </c>
      <c r="AP106" s="39">
        <v>33.200000000000003</v>
      </c>
      <c r="AQ106" s="23">
        <f t="shared" si="149"/>
        <v>11.620000000000001</v>
      </c>
      <c r="AR106" s="61">
        <v>0.35</v>
      </c>
      <c r="AS106" s="39">
        <v>33.200000000000003</v>
      </c>
      <c r="AT106" s="2">
        <v>0</v>
      </c>
      <c r="AU106" s="61">
        <f t="shared" si="86"/>
        <v>0</v>
      </c>
      <c r="AV106" s="39">
        <v>33.200000000000003</v>
      </c>
      <c r="AW106" s="23">
        <f t="shared" si="150"/>
        <v>308.26200000000006</v>
      </c>
      <c r="AX106" s="61">
        <v>9.2850000000000001</v>
      </c>
      <c r="AY106" s="39">
        <v>33.200000000000003</v>
      </c>
      <c r="AZ106" s="23">
        <f t="shared" si="151"/>
        <v>939.69280000000003</v>
      </c>
      <c r="BA106" s="49">
        <v>28.303999999999998</v>
      </c>
    </row>
    <row r="107" spans="1:53" x14ac:dyDescent="0.25">
      <c r="A107" s="5" t="s">
        <v>211</v>
      </c>
      <c r="B107" s="31" t="s">
        <v>238</v>
      </c>
      <c r="C107" s="39">
        <v>188.5</v>
      </c>
      <c r="D107" s="2">
        <v>306</v>
      </c>
      <c r="E107" s="78">
        <f t="shared" si="125"/>
        <v>1.6233421750663131</v>
      </c>
      <c r="F107" s="39">
        <v>184.6</v>
      </c>
      <c r="G107" s="23">
        <f t="shared" si="139"/>
        <v>14.768000000000001</v>
      </c>
      <c r="H107" s="61">
        <v>0.08</v>
      </c>
      <c r="I107" s="39">
        <v>6.1</v>
      </c>
      <c r="J107" s="23">
        <f t="shared" si="140"/>
        <v>16.408999999999999</v>
      </c>
      <c r="K107" s="78">
        <v>2.69</v>
      </c>
      <c r="L107" s="39">
        <v>192.9</v>
      </c>
      <c r="M107" s="23">
        <f t="shared" si="141"/>
        <v>447.33510000000001</v>
      </c>
      <c r="N107" s="78">
        <v>2.319</v>
      </c>
      <c r="O107" s="39">
        <v>203</v>
      </c>
      <c r="P107" s="2">
        <v>130</v>
      </c>
      <c r="Q107" s="61">
        <f t="shared" si="84"/>
        <v>0.64039408866995073</v>
      </c>
      <c r="R107" s="39">
        <v>623</v>
      </c>
      <c r="S107" s="2">
        <v>62</v>
      </c>
      <c r="T107" s="61">
        <f t="shared" si="85"/>
        <v>9.9518459069020862E-2</v>
      </c>
      <c r="U107" s="39">
        <v>203</v>
      </c>
      <c r="V107" s="23">
        <f t="shared" si="142"/>
        <v>738.92000000000007</v>
      </c>
      <c r="W107" s="61">
        <v>3.64</v>
      </c>
      <c r="X107" s="39">
        <v>6.1</v>
      </c>
      <c r="Y107" s="23">
        <f t="shared" si="143"/>
        <v>14.029999999999998</v>
      </c>
      <c r="Z107" s="61">
        <v>2.2999999999999998</v>
      </c>
      <c r="AA107" s="39">
        <v>203</v>
      </c>
      <c r="AB107" s="23">
        <f t="shared" si="144"/>
        <v>2.0300000000000002</v>
      </c>
      <c r="AC107" s="61">
        <v>0.01</v>
      </c>
      <c r="AD107" s="39">
        <v>203</v>
      </c>
      <c r="AE107" s="23">
        <f t="shared" si="145"/>
        <v>4.0600000000000005</v>
      </c>
      <c r="AF107" s="61">
        <v>0.02</v>
      </c>
      <c r="AG107" s="39">
        <v>623</v>
      </c>
      <c r="AH107" s="23">
        <f t="shared" si="146"/>
        <v>102.795</v>
      </c>
      <c r="AI107" s="61">
        <v>0.16500000000000001</v>
      </c>
      <c r="AJ107" s="39">
        <v>203</v>
      </c>
      <c r="AK107" s="23">
        <f t="shared" si="147"/>
        <v>1055.1940000000002</v>
      </c>
      <c r="AL107" s="61">
        <v>5.1980000000000004</v>
      </c>
      <c r="AM107" s="39">
        <v>203</v>
      </c>
      <c r="AN107" s="23">
        <f t="shared" si="148"/>
        <v>180.06100000000001</v>
      </c>
      <c r="AO107" s="61">
        <v>0.88700000000000001</v>
      </c>
      <c r="AP107" s="39">
        <v>203</v>
      </c>
      <c r="AQ107" s="23">
        <f t="shared" si="149"/>
        <v>71.05</v>
      </c>
      <c r="AR107" s="61">
        <v>0.35</v>
      </c>
      <c r="AS107" s="39">
        <v>203</v>
      </c>
      <c r="AT107" s="2">
        <v>0</v>
      </c>
      <c r="AU107" s="61">
        <f t="shared" si="86"/>
        <v>0</v>
      </c>
      <c r="AV107" s="39">
        <v>203</v>
      </c>
      <c r="AW107" s="23">
        <f t="shared" si="150"/>
        <v>1884.855</v>
      </c>
      <c r="AX107" s="61">
        <v>9.2850000000000001</v>
      </c>
      <c r="AY107" s="39">
        <v>203</v>
      </c>
      <c r="AZ107" s="23">
        <f t="shared" si="151"/>
        <v>5745.7119999999995</v>
      </c>
      <c r="BA107" s="49">
        <v>28.303999999999998</v>
      </c>
    </row>
    <row r="108" spans="1:53" x14ac:dyDescent="0.25">
      <c r="A108" s="5" t="s">
        <v>212</v>
      </c>
      <c r="B108" s="31" t="s">
        <v>239</v>
      </c>
      <c r="C108" s="39">
        <v>29.4</v>
      </c>
      <c r="D108" s="2">
        <v>116</v>
      </c>
      <c r="E108" s="78">
        <f t="shared" si="125"/>
        <v>3.9455782312925174</v>
      </c>
      <c r="F108" s="39">
        <v>25.8</v>
      </c>
      <c r="G108" s="23">
        <f t="shared" si="139"/>
        <v>1.8060000000000003</v>
      </c>
      <c r="H108" s="61">
        <v>7.0000000000000007E-2</v>
      </c>
      <c r="I108" s="39">
        <v>10.3</v>
      </c>
      <c r="J108" s="23">
        <f t="shared" si="140"/>
        <v>33.783999999999999</v>
      </c>
      <c r="K108" s="78">
        <v>3.28</v>
      </c>
      <c r="L108" s="39">
        <v>29.4</v>
      </c>
      <c r="M108" s="23">
        <f t="shared" si="141"/>
        <v>68.178599999999989</v>
      </c>
      <c r="N108" s="78">
        <v>2.319</v>
      </c>
      <c r="O108" s="39">
        <v>38.4</v>
      </c>
      <c r="P108" s="2">
        <v>37</v>
      </c>
      <c r="Q108" s="61">
        <f t="shared" si="84"/>
        <v>0.96354166666666674</v>
      </c>
      <c r="R108" s="39">
        <v>47</v>
      </c>
      <c r="S108" s="2">
        <v>1</v>
      </c>
      <c r="T108" s="61">
        <f t="shared" si="85"/>
        <v>2.1276595744680851E-2</v>
      </c>
      <c r="U108" s="39">
        <v>38.4</v>
      </c>
      <c r="V108" s="23">
        <f t="shared" si="142"/>
        <v>139.77600000000001</v>
      </c>
      <c r="W108" s="61">
        <v>3.64</v>
      </c>
      <c r="X108" s="39">
        <v>10.3</v>
      </c>
      <c r="Y108" s="23">
        <f t="shared" si="143"/>
        <v>23.69</v>
      </c>
      <c r="Z108" s="61">
        <v>2.2999999999999998</v>
      </c>
      <c r="AA108" s="39">
        <v>38.4</v>
      </c>
      <c r="AB108" s="23">
        <f t="shared" si="144"/>
        <v>0.38400000000000001</v>
      </c>
      <c r="AC108" s="61">
        <v>0.01</v>
      </c>
      <c r="AD108" s="39">
        <v>38.4</v>
      </c>
      <c r="AE108" s="23">
        <f t="shared" si="145"/>
        <v>0.76800000000000002</v>
      </c>
      <c r="AF108" s="61">
        <v>0.02</v>
      </c>
      <c r="AG108" s="39">
        <v>47</v>
      </c>
      <c r="AH108" s="23">
        <f t="shared" si="146"/>
        <v>7.7550000000000008</v>
      </c>
      <c r="AI108" s="61">
        <v>0.16500000000000001</v>
      </c>
      <c r="AJ108" s="39">
        <v>38.4</v>
      </c>
      <c r="AK108" s="23">
        <f t="shared" si="147"/>
        <v>199.60320000000002</v>
      </c>
      <c r="AL108" s="61">
        <v>5.1980000000000004</v>
      </c>
      <c r="AM108" s="39">
        <v>38.4</v>
      </c>
      <c r="AN108" s="23">
        <f t="shared" si="148"/>
        <v>34.0608</v>
      </c>
      <c r="AO108" s="61">
        <v>0.88700000000000001</v>
      </c>
      <c r="AP108" s="39">
        <v>38.4</v>
      </c>
      <c r="AQ108" s="23">
        <f t="shared" si="149"/>
        <v>13.44</v>
      </c>
      <c r="AR108" s="61">
        <v>0.35</v>
      </c>
      <c r="AS108" s="39">
        <v>38.4</v>
      </c>
      <c r="AT108" s="2">
        <v>0</v>
      </c>
      <c r="AU108" s="61">
        <f t="shared" si="86"/>
        <v>0</v>
      </c>
      <c r="AV108" s="39">
        <v>38.4</v>
      </c>
      <c r="AW108" s="23">
        <f t="shared" si="150"/>
        <v>356.54399999999998</v>
      </c>
      <c r="AX108" s="61">
        <v>9.2850000000000001</v>
      </c>
      <c r="AY108" s="39">
        <v>38.4</v>
      </c>
      <c r="AZ108" s="23">
        <f t="shared" si="151"/>
        <v>1086.8735999999999</v>
      </c>
      <c r="BA108" s="49">
        <v>28.303999999999998</v>
      </c>
    </row>
    <row r="109" spans="1:53" s="9" customFormat="1" x14ac:dyDescent="0.25">
      <c r="A109" s="17" t="s">
        <v>213</v>
      </c>
      <c r="B109" s="32" t="s">
        <v>10</v>
      </c>
      <c r="C109" s="41">
        <f>SUM(C110:C110)</f>
        <v>126.8</v>
      </c>
      <c r="D109" s="18">
        <f>SUM(D110:D110)</f>
        <v>78</v>
      </c>
      <c r="E109" s="79">
        <f t="shared" si="125"/>
        <v>0.61514195583596221</v>
      </c>
      <c r="F109" s="50">
        <f>SUM(F110:F110)</f>
        <v>76.3</v>
      </c>
      <c r="G109" s="25">
        <f>SUM(G110:G110)</f>
        <v>5.3410000000000002</v>
      </c>
      <c r="H109" s="62">
        <f t="shared" ref="H109" si="152">G109/F109</f>
        <v>7.0000000000000007E-2</v>
      </c>
      <c r="I109" s="50">
        <f>SUM(I110:I110)</f>
        <v>19.100000000000001</v>
      </c>
      <c r="J109" s="25">
        <f>SUM(J110:J110)</f>
        <v>60.738000000000007</v>
      </c>
      <c r="K109" s="62">
        <f t="shared" si="88"/>
        <v>3.18</v>
      </c>
      <c r="L109" s="50">
        <f>SUM(L110:L110)</f>
        <v>87.1</v>
      </c>
      <c r="M109" s="25">
        <f>SUM(M110:M110)</f>
        <v>201.98489999999998</v>
      </c>
      <c r="N109" s="62">
        <f t="shared" ref="N109" si="153">M109/L109</f>
        <v>2.319</v>
      </c>
      <c r="O109" s="50">
        <f>SUM(O110:O110)</f>
        <v>116.8</v>
      </c>
      <c r="P109" s="25">
        <f>SUM(P110:P110)</f>
        <v>63</v>
      </c>
      <c r="Q109" s="62">
        <f t="shared" si="84"/>
        <v>0.53938356164383561</v>
      </c>
      <c r="R109" s="50">
        <f>SUM(R110:R110)</f>
        <v>95</v>
      </c>
      <c r="S109" s="25">
        <f>SUM(S110:S110)</f>
        <v>2</v>
      </c>
      <c r="T109" s="62">
        <f t="shared" si="85"/>
        <v>2.1052631578947368E-2</v>
      </c>
      <c r="U109" s="50">
        <f>SUM(U110:U110)</f>
        <v>116.8</v>
      </c>
      <c r="V109" s="25">
        <f>SUM(V110:V110)</f>
        <v>425.15199999999999</v>
      </c>
      <c r="W109" s="62">
        <f t="shared" ref="W109" si="154">V109/U109</f>
        <v>3.64</v>
      </c>
      <c r="X109" s="50">
        <f>SUM(X110:X110)</f>
        <v>19.100000000000001</v>
      </c>
      <c r="Y109" s="25">
        <f>SUM(Y110:Y110)</f>
        <v>43.93</v>
      </c>
      <c r="Z109" s="62">
        <f t="shared" ref="Z109" si="155">Y109/X109</f>
        <v>2.2999999999999998</v>
      </c>
      <c r="AA109" s="50">
        <f>SUM(AA110:AA110)</f>
        <v>116.8</v>
      </c>
      <c r="AB109" s="25">
        <f>SUM(AB110:AB110)</f>
        <v>1.1679999999999999</v>
      </c>
      <c r="AC109" s="62">
        <f t="shared" ref="AC109" si="156">AB109/AA109</f>
        <v>0.01</v>
      </c>
      <c r="AD109" s="50">
        <f>SUM(AD110:AD110)</f>
        <v>116.8</v>
      </c>
      <c r="AE109" s="25">
        <f>SUM(AE110:AE110)</f>
        <v>2.3359999999999999</v>
      </c>
      <c r="AF109" s="62">
        <f t="shared" ref="AF109" si="157">AE109/AD109</f>
        <v>0.02</v>
      </c>
      <c r="AG109" s="50">
        <f>SUM(AG110:AG110)</f>
        <v>190</v>
      </c>
      <c r="AH109" s="25">
        <f>SUM(AH110:AH110)</f>
        <v>31.35</v>
      </c>
      <c r="AI109" s="62">
        <f t="shared" ref="AI109" si="158">AH109/AG109</f>
        <v>0.16500000000000001</v>
      </c>
      <c r="AJ109" s="50">
        <f>SUM(AJ110:AJ110)</f>
        <v>116.8</v>
      </c>
      <c r="AK109" s="25">
        <f>SUM(AK110:AK110)</f>
        <v>607.12639999999999</v>
      </c>
      <c r="AL109" s="62">
        <f t="shared" ref="AL109" si="159">AK109/AJ109</f>
        <v>5.1980000000000004</v>
      </c>
      <c r="AM109" s="50">
        <f>SUM(AM110:AM110)</f>
        <v>116.8</v>
      </c>
      <c r="AN109" s="25">
        <f>SUM(AN110:AN110)</f>
        <v>103.6016</v>
      </c>
      <c r="AO109" s="62">
        <f t="shared" ref="AO109" si="160">AN109/AM109</f>
        <v>0.88700000000000001</v>
      </c>
      <c r="AP109" s="50">
        <f>SUM(AP110:AP110)</f>
        <v>116.8</v>
      </c>
      <c r="AQ109" s="25">
        <f>SUM(AQ110:AQ110)</f>
        <v>40.879999999999995</v>
      </c>
      <c r="AR109" s="62">
        <f t="shared" ref="AR109" si="161">AQ109/AP109</f>
        <v>0.35</v>
      </c>
      <c r="AS109" s="50">
        <f>SUM(AS110:AS110)</f>
        <v>116.8</v>
      </c>
      <c r="AT109" s="25">
        <f>SUM(AT110:AT110)</f>
        <v>0</v>
      </c>
      <c r="AU109" s="62">
        <f t="shared" si="86"/>
        <v>0</v>
      </c>
      <c r="AV109" s="50">
        <f>SUM(AV110:AV110)</f>
        <v>116.8</v>
      </c>
      <c r="AW109" s="25">
        <f>SUM(AW110:AW110)</f>
        <v>1084.4880000000001</v>
      </c>
      <c r="AX109" s="62">
        <f t="shared" ref="AX109" si="162">AW109/AV109</f>
        <v>9.2850000000000001</v>
      </c>
      <c r="AY109" s="50">
        <f>SUM(AY110:AY110)</f>
        <v>116.8</v>
      </c>
      <c r="AZ109" s="25">
        <f>SUM(AZ110:AZ110)</f>
        <v>3305.9071999999996</v>
      </c>
      <c r="BA109" s="51">
        <f t="shared" ref="BA109" si="163">AZ109/AY109</f>
        <v>28.303999999999998</v>
      </c>
    </row>
    <row r="110" spans="1:53" x14ac:dyDescent="0.25">
      <c r="A110" s="5" t="s">
        <v>214</v>
      </c>
      <c r="B110" s="31" t="s">
        <v>244</v>
      </c>
      <c r="C110" s="40">
        <v>126.8</v>
      </c>
      <c r="D110" s="2">
        <v>78</v>
      </c>
      <c r="E110" s="78">
        <f t="shared" si="125"/>
        <v>0.61514195583596221</v>
      </c>
      <c r="F110" s="46">
        <v>76.3</v>
      </c>
      <c r="G110" s="23">
        <f>H110*F110</f>
        <v>5.3410000000000002</v>
      </c>
      <c r="H110" s="61">
        <v>7.0000000000000007E-2</v>
      </c>
      <c r="I110" s="46">
        <v>19.100000000000001</v>
      </c>
      <c r="J110" s="23">
        <f>K110*I110</f>
        <v>60.738000000000007</v>
      </c>
      <c r="K110" s="61">
        <v>3.18</v>
      </c>
      <c r="L110" s="46">
        <v>87.1</v>
      </c>
      <c r="M110" s="23">
        <f>N110*L110</f>
        <v>201.98489999999998</v>
      </c>
      <c r="N110" s="61">
        <v>2.319</v>
      </c>
      <c r="O110" s="46">
        <v>116.8</v>
      </c>
      <c r="P110" s="23">
        <v>63</v>
      </c>
      <c r="Q110" s="61">
        <f t="shared" si="84"/>
        <v>0.53938356164383561</v>
      </c>
      <c r="R110" s="46">
        <v>95</v>
      </c>
      <c r="S110" s="23">
        <v>2</v>
      </c>
      <c r="T110" s="61">
        <f t="shared" si="85"/>
        <v>2.1052631578947368E-2</v>
      </c>
      <c r="U110" s="46">
        <v>116.8</v>
      </c>
      <c r="V110" s="23">
        <f>W110*U110</f>
        <v>425.15199999999999</v>
      </c>
      <c r="W110" s="61">
        <v>3.64</v>
      </c>
      <c r="X110" s="46">
        <v>19.100000000000001</v>
      </c>
      <c r="Y110" s="23">
        <f>Z110*X110</f>
        <v>43.93</v>
      </c>
      <c r="Z110" s="61">
        <v>2.2999999999999998</v>
      </c>
      <c r="AA110" s="46">
        <v>116.8</v>
      </c>
      <c r="AB110" s="23">
        <f>AC110*AA110</f>
        <v>1.1679999999999999</v>
      </c>
      <c r="AC110" s="61">
        <v>0.01</v>
      </c>
      <c r="AD110" s="46">
        <v>116.8</v>
      </c>
      <c r="AE110" s="23">
        <f>AF110*AD110</f>
        <v>2.3359999999999999</v>
      </c>
      <c r="AF110" s="61">
        <v>0.02</v>
      </c>
      <c r="AG110" s="46">
        <v>190</v>
      </c>
      <c r="AH110" s="23">
        <f>AI110*AG110</f>
        <v>31.35</v>
      </c>
      <c r="AI110" s="61">
        <v>0.16500000000000001</v>
      </c>
      <c r="AJ110" s="46">
        <v>116.8</v>
      </c>
      <c r="AK110" s="23">
        <f>AL110*AJ110</f>
        <v>607.12639999999999</v>
      </c>
      <c r="AL110" s="61">
        <v>5.1980000000000004</v>
      </c>
      <c r="AM110" s="46">
        <v>116.8</v>
      </c>
      <c r="AN110" s="23">
        <f>AO110*AM110</f>
        <v>103.6016</v>
      </c>
      <c r="AO110" s="61">
        <v>0.88700000000000001</v>
      </c>
      <c r="AP110" s="46">
        <v>116.8</v>
      </c>
      <c r="AQ110" s="23">
        <f>AR110*AP110</f>
        <v>40.879999999999995</v>
      </c>
      <c r="AR110" s="61">
        <v>0.35</v>
      </c>
      <c r="AS110" s="46">
        <v>116.8</v>
      </c>
      <c r="AT110" s="23">
        <v>0</v>
      </c>
      <c r="AU110" s="61">
        <f t="shared" si="86"/>
        <v>0</v>
      </c>
      <c r="AV110" s="46">
        <v>116.8</v>
      </c>
      <c r="AW110" s="23">
        <f>AX110*AV110</f>
        <v>1084.4880000000001</v>
      </c>
      <c r="AX110" s="61">
        <v>9.2850000000000001</v>
      </c>
      <c r="AY110" s="46">
        <v>116.8</v>
      </c>
      <c r="AZ110" s="23">
        <f>BA110*AY110</f>
        <v>3305.9071999999996</v>
      </c>
      <c r="BA110" s="49">
        <v>28.303999999999998</v>
      </c>
    </row>
    <row r="111" spans="1:53" s="15" customFormat="1" ht="25.5" x14ac:dyDescent="0.25">
      <c r="A111" s="19" t="s">
        <v>240</v>
      </c>
      <c r="B111" s="33" t="s">
        <v>85</v>
      </c>
      <c r="C111" s="42">
        <f>SUM(C112:C114)</f>
        <v>76.399999999999991</v>
      </c>
      <c r="D111" s="20">
        <f>SUM(D112:D114)</f>
        <v>124</v>
      </c>
      <c r="E111" s="80">
        <f t="shared" ref="E111:E114" si="164">D111/C111</f>
        <v>1.62303664921466</v>
      </c>
      <c r="F111" s="52">
        <f>SUM(F112:F114)</f>
        <v>49.5</v>
      </c>
      <c r="G111" s="22">
        <f>SUM(G112:G114)</f>
        <v>3.4649999999999999</v>
      </c>
      <c r="H111" s="63">
        <f t="shared" ref="H111" si="165">G111/F111</f>
        <v>6.9999999999999993E-2</v>
      </c>
      <c r="I111" s="52">
        <f>SUM(I112:I114)</f>
        <v>1.7</v>
      </c>
      <c r="J111" s="22">
        <f>SUM(J112:J114)</f>
        <v>4.5729999999999995</v>
      </c>
      <c r="K111" s="63">
        <f t="shared" si="88"/>
        <v>2.69</v>
      </c>
      <c r="L111" s="52">
        <f>SUM(L112:L114)</f>
        <v>79.5</v>
      </c>
      <c r="M111" s="22">
        <f>SUM(M112:M114)</f>
        <v>184.3605</v>
      </c>
      <c r="N111" s="63">
        <f t="shared" ref="N111" si="166">M111/L111</f>
        <v>2.319</v>
      </c>
      <c r="O111" s="52">
        <f>SUM(O112:O114)</f>
        <v>83.2</v>
      </c>
      <c r="P111" s="22">
        <f>SUM(P112:P114)</f>
        <v>53</v>
      </c>
      <c r="Q111" s="63">
        <f t="shared" si="84"/>
        <v>0.63701923076923073</v>
      </c>
      <c r="R111" s="52">
        <f>SUM(R112:R114)</f>
        <v>54</v>
      </c>
      <c r="S111" s="22">
        <f>SUM(S112:S114)</f>
        <v>3</v>
      </c>
      <c r="T111" s="63">
        <f t="shared" si="85"/>
        <v>5.5555555555555552E-2</v>
      </c>
      <c r="U111" s="52">
        <f>SUM(U112:U114)</f>
        <v>83.2</v>
      </c>
      <c r="V111" s="22">
        <f>SUM(V112:V114)</f>
        <v>302.84800000000007</v>
      </c>
      <c r="W111" s="63">
        <f t="shared" ref="W111" si="167">V111/U111</f>
        <v>3.6400000000000006</v>
      </c>
      <c r="X111" s="52">
        <f>SUM(X112:X114)</f>
        <v>1.7</v>
      </c>
      <c r="Y111" s="22">
        <f>SUM(Y112:Y114)</f>
        <v>3.9099999999999997</v>
      </c>
      <c r="Z111" s="63">
        <f t="shared" ref="Z111" si="168">Y111/X111</f>
        <v>2.2999999999999998</v>
      </c>
      <c r="AA111" s="52">
        <f>SUM(AA112:AA114)</f>
        <v>83.2</v>
      </c>
      <c r="AB111" s="22">
        <f>SUM(AB112:AB114)</f>
        <v>0.83200000000000007</v>
      </c>
      <c r="AC111" s="63">
        <f t="shared" ref="AC111" si="169">AB111/AA111</f>
        <v>0.01</v>
      </c>
      <c r="AD111" s="52">
        <f>SUM(AD112:AD114)</f>
        <v>83.2</v>
      </c>
      <c r="AE111" s="22">
        <f>SUM(AE112:AE114)</f>
        <v>1.6640000000000001</v>
      </c>
      <c r="AF111" s="63">
        <f t="shared" ref="AF111" si="170">AE111/AD111</f>
        <v>0.02</v>
      </c>
      <c r="AG111" s="52">
        <f>SUM(AG112:AG114)</f>
        <v>94</v>
      </c>
      <c r="AH111" s="22">
        <f>SUM(AH112:AH114)</f>
        <v>15.51</v>
      </c>
      <c r="AI111" s="63">
        <f t="shared" ref="AI111" si="171">AH111/AG111</f>
        <v>0.16500000000000001</v>
      </c>
      <c r="AJ111" s="52">
        <f>SUM(AJ112:AJ114)</f>
        <v>83.2</v>
      </c>
      <c r="AK111" s="22">
        <f>SUM(AK112:AK114)</f>
        <v>432.47360000000003</v>
      </c>
      <c r="AL111" s="63">
        <f t="shared" ref="AL111" si="172">AK111/AJ111</f>
        <v>5.1980000000000004</v>
      </c>
      <c r="AM111" s="52">
        <f>SUM(AM112:AM114)</f>
        <v>83.2</v>
      </c>
      <c r="AN111" s="22">
        <f>SUM(AN112:AN114)</f>
        <v>73.798400000000001</v>
      </c>
      <c r="AO111" s="63">
        <f t="shared" ref="AO111" si="173">AN111/AM111</f>
        <v>0.88700000000000001</v>
      </c>
      <c r="AP111" s="52">
        <f>SUM(AP112:AP114)</f>
        <v>83.2</v>
      </c>
      <c r="AQ111" s="22">
        <f>SUM(AQ112:AQ114)</f>
        <v>29.12</v>
      </c>
      <c r="AR111" s="63">
        <f t="shared" ref="AR111" si="174">AQ111/AP111</f>
        <v>0.35</v>
      </c>
      <c r="AS111" s="52">
        <f>SUM(AS112:AS114)</f>
        <v>83.2</v>
      </c>
      <c r="AT111" s="22">
        <f>SUM(AT112:AT114)</f>
        <v>0</v>
      </c>
      <c r="AU111" s="63">
        <f t="shared" si="86"/>
        <v>0</v>
      </c>
      <c r="AV111" s="52">
        <f>SUM(AV112:AV114)</f>
        <v>83.2</v>
      </c>
      <c r="AW111" s="22">
        <f>SUM(AW112:AW114)</f>
        <v>772.51199999999994</v>
      </c>
      <c r="AX111" s="63">
        <f t="shared" ref="AX111" si="175">AW111/AV111</f>
        <v>9.2849999999999984</v>
      </c>
      <c r="AY111" s="52">
        <f>SUM(AY112:AY114)</f>
        <v>83.2</v>
      </c>
      <c r="AZ111" s="22">
        <f>SUM(AZ112:AZ114)</f>
        <v>2354.8928000000001</v>
      </c>
      <c r="BA111" s="53">
        <f t="shared" ref="BA111" si="176">AZ111/AY111</f>
        <v>28.303999999999998</v>
      </c>
    </row>
    <row r="112" spans="1:53" x14ac:dyDescent="0.25">
      <c r="A112" s="5" t="s">
        <v>241</v>
      </c>
      <c r="B112" s="31" t="s">
        <v>245</v>
      </c>
      <c r="C112" s="40">
        <v>16.399999999999999</v>
      </c>
      <c r="D112" s="2">
        <v>15</v>
      </c>
      <c r="E112" s="78">
        <f t="shared" si="164"/>
        <v>0.91463414634146345</v>
      </c>
      <c r="F112" s="46">
        <v>10.7</v>
      </c>
      <c r="G112" s="23">
        <f>H112*F112</f>
        <v>0.749</v>
      </c>
      <c r="H112" s="61">
        <v>7.0000000000000007E-2</v>
      </c>
      <c r="I112" s="46">
        <v>0</v>
      </c>
      <c r="J112" s="23">
        <f>K112*I112</f>
        <v>0</v>
      </c>
      <c r="K112" s="61">
        <v>0</v>
      </c>
      <c r="L112" s="46">
        <v>17</v>
      </c>
      <c r="M112" s="23">
        <f>N112*L112</f>
        <v>39.423000000000002</v>
      </c>
      <c r="N112" s="61">
        <v>2.319</v>
      </c>
      <c r="O112" s="46">
        <v>17.5</v>
      </c>
      <c r="P112" s="23">
        <v>15</v>
      </c>
      <c r="Q112" s="61">
        <f t="shared" si="84"/>
        <v>0.8571428571428571</v>
      </c>
      <c r="R112" s="46">
        <v>24</v>
      </c>
      <c r="S112" s="23">
        <v>1</v>
      </c>
      <c r="T112" s="61">
        <f t="shared" si="85"/>
        <v>4.1666666666666664E-2</v>
      </c>
      <c r="U112" s="46">
        <v>17.5</v>
      </c>
      <c r="V112" s="23">
        <f>W112*U112</f>
        <v>63.7</v>
      </c>
      <c r="W112" s="61">
        <v>3.64</v>
      </c>
      <c r="X112" s="46">
        <v>0</v>
      </c>
      <c r="Y112" s="23">
        <f>Z112*X112</f>
        <v>0</v>
      </c>
      <c r="Z112" s="61">
        <v>0</v>
      </c>
      <c r="AA112" s="46">
        <v>17.5</v>
      </c>
      <c r="AB112" s="23">
        <f>AC112*AA112</f>
        <v>0.17500000000000002</v>
      </c>
      <c r="AC112" s="61">
        <v>0.01</v>
      </c>
      <c r="AD112" s="46">
        <v>17.5</v>
      </c>
      <c r="AE112" s="23">
        <f>AF112*AD112</f>
        <v>0.35000000000000003</v>
      </c>
      <c r="AF112" s="61">
        <v>0.02</v>
      </c>
      <c r="AG112" s="46">
        <v>54</v>
      </c>
      <c r="AH112" s="23">
        <f>AI112*AG112</f>
        <v>8.91</v>
      </c>
      <c r="AI112" s="61">
        <v>0.16500000000000001</v>
      </c>
      <c r="AJ112" s="46">
        <v>17.5</v>
      </c>
      <c r="AK112" s="23">
        <f>AL112*AJ112</f>
        <v>90.965000000000003</v>
      </c>
      <c r="AL112" s="61">
        <v>5.1980000000000004</v>
      </c>
      <c r="AM112" s="46">
        <v>17.5</v>
      </c>
      <c r="AN112" s="23">
        <f>AO112*AM112</f>
        <v>15.522500000000001</v>
      </c>
      <c r="AO112" s="61">
        <v>0.88700000000000001</v>
      </c>
      <c r="AP112" s="46">
        <v>17.5</v>
      </c>
      <c r="AQ112" s="23">
        <f>AR112*AP112</f>
        <v>6.125</v>
      </c>
      <c r="AR112" s="61">
        <v>0.35</v>
      </c>
      <c r="AS112" s="46">
        <v>17.5</v>
      </c>
      <c r="AT112" s="23">
        <v>0</v>
      </c>
      <c r="AU112" s="61">
        <f t="shared" si="86"/>
        <v>0</v>
      </c>
      <c r="AV112" s="46">
        <v>17.5</v>
      </c>
      <c r="AW112" s="23">
        <f>AX112*AV112</f>
        <v>162.48750000000001</v>
      </c>
      <c r="AX112" s="61">
        <v>9.2850000000000001</v>
      </c>
      <c r="AY112" s="46">
        <v>17.5</v>
      </c>
      <c r="AZ112" s="23">
        <f>BA112*AY112</f>
        <v>495.32</v>
      </c>
      <c r="BA112" s="49">
        <v>28.303999999999998</v>
      </c>
    </row>
    <row r="113" spans="1:53" x14ac:dyDescent="0.25">
      <c r="A113" s="5" t="s">
        <v>242</v>
      </c>
      <c r="B113" s="31" t="s">
        <v>246</v>
      </c>
      <c r="C113" s="40">
        <v>34.799999999999997</v>
      </c>
      <c r="D113" s="2">
        <v>44</v>
      </c>
      <c r="E113" s="78">
        <f t="shared" si="164"/>
        <v>1.264367816091954</v>
      </c>
      <c r="F113" s="46">
        <v>12.4</v>
      </c>
      <c r="G113" s="23">
        <f t="shared" ref="G113:G114" si="177">H113*F113</f>
        <v>0.8680000000000001</v>
      </c>
      <c r="H113" s="61">
        <v>7.0000000000000007E-2</v>
      </c>
      <c r="I113" s="46">
        <v>0</v>
      </c>
      <c r="J113" s="23">
        <f t="shared" ref="J113:J114" si="178">K113*I113</f>
        <v>0</v>
      </c>
      <c r="K113" s="61">
        <v>0</v>
      </c>
      <c r="L113" s="46">
        <v>38.4</v>
      </c>
      <c r="M113" s="23">
        <f t="shared" ref="M113:M114" si="179">N113*L113</f>
        <v>89.049599999999998</v>
      </c>
      <c r="N113" s="61">
        <v>2.319</v>
      </c>
      <c r="O113" s="46">
        <v>38.700000000000003</v>
      </c>
      <c r="P113" s="23">
        <v>18</v>
      </c>
      <c r="Q113" s="61">
        <f t="shared" si="84"/>
        <v>0.46511627906976744</v>
      </c>
      <c r="R113" s="46">
        <v>20</v>
      </c>
      <c r="S113" s="23">
        <v>1</v>
      </c>
      <c r="T113" s="61">
        <f t="shared" si="85"/>
        <v>0.05</v>
      </c>
      <c r="U113" s="46">
        <v>38.700000000000003</v>
      </c>
      <c r="V113" s="23">
        <f t="shared" ref="V113:V114" si="180">W113*U113</f>
        <v>140.86800000000002</v>
      </c>
      <c r="W113" s="61">
        <v>3.64</v>
      </c>
      <c r="X113" s="46">
        <v>0</v>
      </c>
      <c r="Y113" s="23">
        <f t="shared" ref="Y113:Y114" si="181">Z113*X113</f>
        <v>0</v>
      </c>
      <c r="Z113" s="61">
        <v>0</v>
      </c>
      <c r="AA113" s="46">
        <v>38.700000000000003</v>
      </c>
      <c r="AB113" s="23">
        <f t="shared" ref="AB113:AB114" si="182">AC113*AA113</f>
        <v>0.38700000000000001</v>
      </c>
      <c r="AC113" s="61">
        <v>0.01</v>
      </c>
      <c r="AD113" s="46">
        <v>38.700000000000003</v>
      </c>
      <c r="AE113" s="23">
        <f t="shared" ref="AE113:AE114" si="183">AF113*AD113</f>
        <v>0.77400000000000002</v>
      </c>
      <c r="AF113" s="61">
        <v>0.02</v>
      </c>
      <c r="AG113" s="46">
        <v>26</v>
      </c>
      <c r="AH113" s="23">
        <f t="shared" ref="AH113:AH114" si="184">AI113*AG113</f>
        <v>4.29</v>
      </c>
      <c r="AI113" s="61">
        <v>0.16500000000000001</v>
      </c>
      <c r="AJ113" s="46">
        <v>38.700000000000003</v>
      </c>
      <c r="AK113" s="23">
        <f t="shared" ref="AK113:AK114" si="185">AL113*AJ113</f>
        <v>201.16260000000003</v>
      </c>
      <c r="AL113" s="61">
        <v>5.1980000000000004</v>
      </c>
      <c r="AM113" s="46">
        <v>38.700000000000003</v>
      </c>
      <c r="AN113" s="23">
        <f t="shared" ref="AN113:AN114" si="186">AO113*AM113</f>
        <v>34.326900000000002</v>
      </c>
      <c r="AO113" s="61">
        <v>0.88700000000000001</v>
      </c>
      <c r="AP113" s="46">
        <v>38.700000000000003</v>
      </c>
      <c r="AQ113" s="23">
        <f t="shared" ref="AQ113:AQ114" si="187">AR113*AP113</f>
        <v>13.545</v>
      </c>
      <c r="AR113" s="61">
        <v>0.35</v>
      </c>
      <c r="AS113" s="46">
        <v>38.700000000000003</v>
      </c>
      <c r="AT113" s="23">
        <v>0</v>
      </c>
      <c r="AU113" s="61">
        <v>0</v>
      </c>
      <c r="AV113" s="46">
        <v>38.700000000000003</v>
      </c>
      <c r="AW113" s="23">
        <f t="shared" ref="AW113:AW114" si="188">AX113*AV113</f>
        <v>359.32950000000005</v>
      </c>
      <c r="AX113" s="61">
        <v>9.2850000000000001</v>
      </c>
      <c r="AY113" s="46">
        <v>38.700000000000003</v>
      </c>
      <c r="AZ113" s="23">
        <f t="shared" ref="AZ113:AZ114" si="189">BA113*AY113</f>
        <v>1095.3648000000001</v>
      </c>
      <c r="BA113" s="49">
        <v>28.303999999999998</v>
      </c>
    </row>
    <row r="114" spans="1:53" x14ac:dyDescent="0.25">
      <c r="A114" s="5" t="s">
        <v>243</v>
      </c>
      <c r="B114" s="31" t="s">
        <v>87</v>
      </c>
      <c r="C114" s="40">
        <v>25.2</v>
      </c>
      <c r="D114" s="2">
        <v>65</v>
      </c>
      <c r="E114" s="78">
        <f t="shared" si="164"/>
        <v>2.5793650793650795</v>
      </c>
      <c r="F114" s="46">
        <v>26.4</v>
      </c>
      <c r="G114" s="23">
        <f t="shared" si="177"/>
        <v>1.8480000000000001</v>
      </c>
      <c r="H114" s="61">
        <v>7.0000000000000007E-2</v>
      </c>
      <c r="I114" s="46">
        <v>1.7</v>
      </c>
      <c r="J114" s="23">
        <f t="shared" si="178"/>
        <v>4.5729999999999995</v>
      </c>
      <c r="K114" s="61">
        <v>2.69</v>
      </c>
      <c r="L114" s="46">
        <v>24.1</v>
      </c>
      <c r="M114" s="23">
        <f t="shared" si="179"/>
        <v>55.887900000000002</v>
      </c>
      <c r="N114" s="61">
        <v>2.319</v>
      </c>
      <c r="O114" s="46">
        <v>27</v>
      </c>
      <c r="P114" s="23">
        <v>20</v>
      </c>
      <c r="Q114" s="61">
        <f t="shared" si="84"/>
        <v>0.7407407407407407</v>
      </c>
      <c r="R114" s="46">
        <v>10</v>
      </c>
      <c r="S114" s="23">
        <v>1</v>
      </c>
      <c r="T114" s="61">
        <f t="shared" si="85"/>
        <v>0.1</v>
      </c>
      <c r="U114" s="46">
        <v>27</v>
      </c>
      <c r="V114" s="23">
        <f t="shared" si="180"/>
        <v>98.28</v>
      </c>
      <c r="W114" s="61">
        <v>3.64</v>
      </c>
      <c r="X114" s="46">
        <v>1.7</v>
      </c>
      <c r="Y114" s="23">
        <f t="shared" si="181"/>
        <v>3.9099999999999997</v>
      </c>
      <c r="Z114" s="61">
        <v>2.2999999999999998</v>
      </c>
      <c r="AA114" s="46">
        <v>27</v>
      </c>
      <c r="AB114" s="23">
        <f t="shared" si="182"/>
        <v>0.27</v>
      </c>
      <c r="AC114" s="61">
        <v>0.01</v>
      </c>
      <c r="AD114" s="46">
        <v>27</v>
      </c>
      <c r="AE114" s="23">
        <f t="shared" si="183"/>
        <v>0.54</v>
      </c>
      <c r="AF114" s="61">
        <v>0.02</v>
      </c>
      <c r="AG114" s="46">
        <v>14</v>
      </c>
      <c r="AH114" s="23">
        <f t="shared" si="184"/>
        <v>2.31</v>
      </c>
      <c r="AI114" s="61">
        <v>0.16500000000000001</v>
      </c>
      <c r="AJ114" s="46">
        <v>27</v>
      </c>
      <c r="AK114" s="23">
        <f t="shared" si="185"/>
        <v>140.346</v>
      </c>
      <c r="AL114" s="61">
        <v>5.1980000000000004</v>
      </c>
      <c r="AM114" s="46">
        <v>27</v>
      </c>
      <c r="AN114" s="23">
        <f t="shared" si="186"/>
        <v>23.949000000000002</v>
      </c>
      <c r="AO114" s="61">
        <v>0.88700000000000001</v>
      </c>
      <c r="AP114" s="46">
        <v>27</v>
      </c>
      <c r="AQ114" s="23">
        <f t="shared" si="187"/>
        <v>9.4499999999999993</v>
      </c>
      <c r="AR114" s="61">
        <v>0.35</v>
      </c>
      <c r="AS114" s="46">
        <v>27</v>
      </c>
      <c r="AT114" s="23">
        <v>0</v>
      </c>
      <c r="AU114" s="61">
        <v>0</v>
      </c>
      <c r="AV114" s="46">
        <v>27</v>
      </c>
      <c r="AW114" s="23">
        <f t="shared" si="188"/>
        <v>250.69499999999999</v>
      </c>
      <c r="AX114" s="61">
        <v>9.2850000000000001</v>
      </c>
      <c r="AY114" s="46">
        <v>27</v>
      </c>
      <c r="AZ114" s="23">
        <f t="shared" si="189"/>
        <v>764.20799999999997</v>
      </c>
      <c r="BA114" s="49">
        <v>28.303999999999998</v>
      </c>
    </row>
    <row r="115" spans="1:53" s="13" customFormat="1" x14ac:dyDescent="0.25">
      <c r="A115" s="11" t="s">
        <v>14</v>
      </c>
      <c r="B115" s="30" t="s">
        <v>3</v>
      </c>
      <c r="C115" s="37">
        <f>SUM(C116:C139)</f>
        <v>290.3</v>
      </c>
      <c r="D115" s="12">
        <f>SUM(D116:D139)</f>
        <v>20</v>
      </c>
      <c r="E115" s="77">
        <f>D115/C115</f>
        <v>6.8894247330347907E-2</v>
      </c>
      <c r="F115" s="47">
        <f>SUM(F116:F139)</f>
        <v>1005.3</v>
      </c>
      <c r="G115" s="24">
        <f>SUM(G116:G139)</f>
        <v>20.105999999999995</v>
      </c>
      <c r="H115" s="60">
        <f t="shared" ref="H115" si="190">G115/F115</f>
        <v>1.9999999999999997E-2</v>
      </c>
      <c r="I115" s="47">
        <f>SUM(I116:I139)</f>
        <v>300.41999999999996</v>
      </c>
      <c r="J115" s="24">
        <f>SUM(J116:J139)</f>
        <v>818.84090000000003</v>
      </c>
      <c r="K115" s="60">
        <f t="shared" si="88"/>
        <v>2.7256537514146868</v>
      </c>
      <c r="L115" s="47">
        <f>SUM(L116:L139)</f>
        <v>1099.3999999999999</v>
      </c>
      <c r="M115" s="24">
        <f>SUM(M116:M139)</f>
        <v>2334.0262000000002</v>
      </c>
      <c r="N115" s="60">
        <f t="shared" ref="N115" si="191">M115/L115</f>
        <v>2.1230000000000007</v>
      </c>
      <c r="O115" s="47">
        <f>SUM(O116:O139)</f>
        <v>1797.4999999999998</v>
      </c>
      <c r="P115" s="24">
        <f>SUM(P116:P139)</f>
        <v>1732</v>
      </c>
      <c r="Q115" s="60">
        <f t="shared" si="84"/>
        <v>0.96356050069541044</v>
      </c>
      <c r="R115" s="47">
        <f>SUM(R116:R139)</f>
        <v>6012</v>
      </c>
      <c r="S115" s="24">
        <f>SUM(S116:S139)</f>
        <v>457</v>
      </c>
      <c r="T115" s="60">
        <f t="shared" si="85"/>
        <v>7.6014637391882897E-2</v>
      </c>
      <c r="U115" s="47">
        <f>SUM(U116:U139)</f>
        <v>1797.4999999999998</v>
      </c>
      <c r="V115" s="24">
        <f>SUM(V116:V139)</f>
        <v>4998.8474999999999</v>
      </c>
      <c r="W115" s="60">
        <f t="shared" ref="W115" si="192">V115/U115</f>
        <v>2.7810000000000001</v>
      </c>
      <c r="X115" s="47">
        <f>SUM(X116:X139)</f>
        <v>281.06</v>
      </c>
      <c r="Y115" s="24">
        <f>SUM(Y116:Y139)</f>
        <v>590.226</v>
      </c>
      <c r="Z115" s="60">
        <f t="shared" ref="Z115" si="193">Y115/X115</f>
        <v>2.1</v>
      </c>
      <c r="AA115" s="47">
        <f>SUM(AA116:AA139)</f>
        <v>1797.4999999999998</v>
      </c>
      <c r="AB115" s="24">
        <f>SUM(AB116:AB139)</f>
        <v>0</v>
      </c>
      <c r="AC115" s="60">
        <f t="shared" ref="AC115" si="194">AB115/AA115</f>
        <v>0</v>
      </c>
      <c r="AD115" s="47">
        <f>SUM(AD116:AD139)</f>
        <v>1797.4999999999998</v>
      </c>
      <c r="AE115" s="24">
        <f>SUM(AE116:AE139)</f>
        <v>75.495000000000019</v>
      </c>
      <c r="AF115" s="60">
        <f t="shared" ref="AF115" si="195">AE115/AD115</f>
        <v>4.2000000000000016E-2</v>
      </c>
      <c r="AG115" s="47">
        <f>SUM(AG116:AG139)</f>
        <v>6112</v>
      </c>
      <c r="AH115" s="24">
        <f>SUM(AH116:AH139)</f>
        <v>782.33600000000001</v>
      </c>
      <c r="AI115" s="60">
        <f t="shared" ref="AI115" si="196">AH115/AG115</f>
        <v>0.128</v>
      </c>
      <c r="AJ115" s="47">
        <f>SUM(AJ116:AJ139)</f>
        <v>1796.8999999999999</v>
      </c>
      <c r="AK115" s="24">
        <f>SUM(AK116:AK139)</f>
        <v>0</v>
      </c>
      <c r="AL115" s="60">
        <f t="shared" ref="AL115" si="197">AK115/AJ115</f>
        <v>0</v>
      </c>
      <c r="AM115" s="47">
        <f>SUM(AM116:AM139)</f>
        <v>1797.4999999999998</v>
      </c>
      <c r="AN115" s="24">
        <f>SUM(AN116:AN139)</f>
        <v>1407.4425000000001</v>
      </c>
      <c r="AO115" s="60">
        <f t="shared" ref="AO115" si="198">AN115/AM115</f>
        <v>0.78300000000000014</v>
      </c>
      <c r="AP115" s="47">
        <f>SUM(AP116:AP139)</f>
        <v>1797.4999999999998</v>
      </c>
      <c r="AQ115" s="24">
        <f>SUM(AQ116:AQ139)</f>
        <v>1245.6674999999998</v>
      </c>
      <c r="AR115" s="60">
        <f t="shared" ref="AR115" si="199">AQ115/AP115</f>
        <v>0.69299999999999995</v>
      </c>
      <c r="AS115" s="47">
        <f>SUM(AS116:AS139)</f>
        <v>1797.4999999999998</v>
      </c>
      <c r="AT115" s="24">
        <f>SUM(AT116:AT139)</f>
        <v>0</v>
      </c>
      <c r="AU115" s="60">
        <f t="shared" si="86"/>
        <v>0</v>
      </c>
      <c r="AV115" s="47">
        <f>SUM(AV116:AV139)</f>
        <v>1797.4999999999998</v>
      </c>
      <c r="AW115" s="24">
        <f>SUM(AW116:AW139)</f>
        <v>6873.6399999999994</v>
      </c>
      <c r="AX115" s="60">
        <f t="shared" ref="AX115" si="200">AW115/AV115</f>
        <v>3.8240000000000003</v>
      </c>
      <c r="AY115" s="47">
        <f>SUM(AY116:AY139)</f>
        <v>1797.4999999999998</v>
      </c>
      <c r="AZ115" s="24">
        <f>SUM(AZ116:AZ139)</f>
        <v>184412.71499999997</v>
      </c>
      <c r="BA115" s="48">
        <f t="shared" ref="BA115" si="201">AZ115/AY115</f>
        <v>102.59399999999999</v>
      </c>
    </row>
    <row r="116" spans="1:53" x14ac:dyDescent="0.25">
      <c r="A116" s="3" t="s">
        <v>247</v>
      </c>
      <c r="B116" s="31" t="s">
        <v>272</v>
      </c>
      <c r="C116" s="39">
        <v>41.9</v>
      </c>
      <c r="D116" s="2">
        <v>0</v>
      </c>
      <c r="E116" s="78">
        <f>D116/C116</f>
        <v>0</v>
      </c>
      <c r="F116" s="39">
        <v>41.9</v>
      </c>
      <c r="G116" s="23">
        <f>H116*F116</f>
        <v>0.83799999999999997</v>
      </c>
      <c r="H116" s="61">
        <v>0.02</v>
      </c>
      <c r="I116" s="39">
        <v>0</v>
      </c>
      <c r="J116" s="23">
        <f>K116*I116</f>
        <v>0</v>
      </c>
      <c r="K116" s="78">
        <v>0</v>
      </c>
      <c r="L116" s="39">
        <v>41.9</v>
      </c>
      <c r="M116" s="23">
        <f>N116*L116</f>
        <v>88.953700000000012</v>
      </c>
      <c r="N116" s="78">
        <v>2.1230000000000002</v>
      </c>
      <c r="O116" s="39">
        <v>128.6</v>
      </c>
      <c r="P116" s="2">
        <v>141</v>
      </c>
      <c r="Q116" s="61">
        <f t="shared" si="84"/>
        <v>1.0964230171073095</v>
      </c>
      <c r="R116" s="39">
        <v>566</v>
      </c>
      <c r="S116" s="2">
        <v>62</v>
      </c>
      <c r="T116" s="61">
        <v>0.1</v>
      </c>
      <c r="U116" s="39">
        <v>128.6</v>
      </c>
      <c r="V116" s="23">
        <f>W116*U116</f>
        <v>357.63659999999999</v>
      </c>
      <c r="W116" s="61">
        <v>2.7810000000000001</v>
      </c>
      <c r="X116" s="39">
        <v>0</v>
      </c>
      <c r="Y116" s="23">
        <f>Z116*X116</f>
        <v>0</v>
      </c>
      <c r="Z116" s="61">
        <v>2.1</v>
      </c>
      <c r="AA116" s="39">
        <v>128.6</v>
      </c>
      <c r="AB116" s="23">
        <f>AC116*AA116</f>
        <v>0</v>
      </c>
      <c r="AC116" s="61">
        <v>0</v>
      </c>
      <c r="AD116" s="39">
        <v>128.6</v>
      </c>
      <c r="AE116" s="23">
        <f>AF116*AD116</f>
        <v>5.4012000000000002</v>
      </c>
      <c r="AF116" s="61">
        <v>4.2000000000000003E-2</v>
      </c>
      <c r="AG116" s="39">
        <v>566</v>
      </c>
      <c r="AH116" s="23">
        <f>AI116*AG116</f>
        <v>72.448000000000008</v>
      </c>
      <c r="AI116" s="61">
        <v>0.128</v>
      </c>
      <c r="AJ116" s="39">
        <v>128.6</v>
      </c>
      <c r="AK116" s="23">
        <f>AL116*AJ116</f>
        <v>0</v>
      </c>
      <c r="AL116" s="61">
        <v>0</v>
      </c>
      <c r="AM116" s="39">
        <v>128.6</v>
      </c>
      <c r="AN116" s="23">
        <f>AO116*AM116</f>
        <v>100.6938</v>
      </c>
      <c r="AO116" s="61">
        <v>0.78300000000000003</v>
      </c>
      <c r="AP116" s="39">
        <v>128.6</v>
      </c>
      <c r="AQ116" s="23">
        <f>AR116*AP116</f>
        <v>89.119799999999984</v>
      </c>
      <c r="AR116" s="61">
        <v>0.69299999999999995</v>
      </c>
      <c r="AS116" s="39">
        <v>128.6</v>
      </c>
      <c r="AT116" s="2">
        <v>0</v>
      </c>
      <c r="AU116" s="61">
        <f t="shared" si="86"/>
        <v>0</v>
      </c>
      <c r="AV116" s="39">
        <v>128.6</v>
      </c>
      <c r="AW116" s="23">
        <f>AX116*AV116</f>
        <v>491.76639999999998</v>
      </c>
      <c r="AX116" s="61">
        <v>3.8239999999999998</v>
      </c>
      <c r="AY116" s="39">
        <v>128.6</v>
      </c>
      <c r="AZ116" s="23">
        <f>BA116*AY116</f>
        <v>13193.588399999999</v>
      </c>
      <c r="BA116" s="49">
        <v>102.59399999999999</v>
      </c>
    </row>
    <row r="117" spans="1:53" x14ac:dyDescent="0.25">
      <c r="A117" s="3" t="s">
        <v>248</v>
      </c>
      <c r="B117" s="31" t="s">
        <v>273</v>
      </c>
      <c r="C117" s="39">
        <v>0</v>
      </c>
      <c r="D117" s="2">
        <v>0</v>
      </c>
      <c r="E117" s="78">
        <v>0</v>
      </c>
      <c r="F117" s="39">
        <v>81.5</v>
      </c>
      <c r="G117" s="23">
        <f t="shared" ref="G117:G138" si="202">H117*F117</f>
        <v>1.6300000000000001</v>
      </c>
      <c r="H117" s="61">
        <v>0.02</v>
      </c>
      <c r="I117" s="39">
        <v>0</v>
      </c>
      <c r="J117" s="23">
        <f t="shared" ref="J117:J138" si="203">K117*I117</f>
        <v>0</v>
      </c>
      <c r="K117" s="78">
        <v>0</v>
      </c>
      <c r="L117" s="39">
        <v>81.5</v>
      </c>
      <c r="M117" s="23">
        <f t="shared" ref="M117:M138" si="204">N117*L117</f>
        <v>173.02450000000002</v>
      </c>
      <c r="N117" s="78">
        <v>2.1230000000000002</v>
      </c>
      <c r="O117" s="39">
        <v>105.5</v>
      </c>
      <c r="P117" s="2">
        <v>152</v>
      </c>
      <c r="Q117" s="61">
        <f t="shared" si="84"/>
        <v>1.4407582938388626</v>
      </c>
      <c r="R117" s="39">
        <v>450</v>
      </c>
      <c r="S117" s="2">
        <v>42</v>
      </c>
      <c r="T117" s="61">
        <v>0.1</v>
      </c>
      <c r="U117" s="39">
        <v>105.5</v>
      </c>
      <c r="V117" s="23">
        <f t="shared" ref="V117:V138" si="205">W117*U117</f>
        <v>293.39550000000003</v>
      </c>
      <c r="W117" s="61">
        <v>2.7810000000000001</v>
      </c>
      <c r="X117" s="39">
        <v>0</v>
      </c>
      <c r="Y117" s="23">
        <f t="shared" ref="Y117:Y138" si="206">Z117*X117</f>
        <v>0</v>
      </c>
      <c r="Z117" s="61">
        <v>2.1</v>
      </c>
      <c r="AA117" s="39">
        <v>105.5</v>
      </c>
      <c r="AB117" s="23">
        <f t="shared" ref="AB117:AB138" si="207">AC117*AA117</f>
        <v>0</v>
      </c>
      <c r="AC117" s="61">
        <v>0</v>
      </c>
      <c r="AD117" s="39">
        <v>105.5</v>
      </c>
      <c r="AE117" s="23">
        <f t="shared" ref="AE117:AE138" si="208">AF117*AD117</f>
        <v>4.431</v>
      </c>
      <c r="AF117" s="61">
        <v>4.2000000000000003E-2</v>
      </c>
      <c r="AG117" s="39">
        <v>450</v>
      </c>
      <c r="AH117" s="23">
        <f t="shared" ref="AH117:AH138" si="209">AI117*AG117</f>
        <v>57.6</v>
      </c>
      <c r="AI117" s="61">
        <v>0.128</v>
      </c>
      <c r="AJ117" s="39">
        <v>105.5</v>
      </c>
      <c r="AK117" s="23">
        <f t="shared" ref="AK117:AK138" si="210">AL117*AJ117</f>
        <v>0</v>
      </c>
      <c r="AL117" s="61">
        <v>0</v>
      </c>
      <c r="AM117" s="39">
        <v>105.5</v>
      </c>
      <c r="AN117" s="23">
        <f t="shared" ref="AN117:AN138" si="211">AO117*AM117</f>
        <v>82.606499999999997</v>
      </c>
      <c r="AO117" s="61">
        <v>0.78300000000000003</v>
      </c>
      <c r="AP117" s="39">
        <v>105.5</v>
      </c>
      <c r="AQ117" s="23">
        <f t="shared" ref="AQ117:AQ138" si="212">AR117*AP117</f>
        <v>73.111499999999992</v>
      </c>
      <c r="AR117" s="61">
        <v>0.69299999999999995</v>
      </c>
      <c r="AS117" s="39">
        <v>105.5</v>
      </c>
      <c r="AT117" s="2">
        <v>0</v>
      </c>
      <c r="AU117" s="61">
        <f t="shared" si="86"/>
        <v>0</v>
      </c>
      <c r="AV117" s="39">
        <v>105.5</v>
      </c>
      <c r="AW117" s="23">
        <f t="shared" ref="AW117:AW138" si="213">AX117*AV117</f>
        <v>403.43199999999996</v>
      </c>
      <c r="AX117" s="61">
        <v>3.8239999999999998</v>
      </c>
      <c r="AY117" s="39">
        <v>105.5</v>
      </c>
      <c r="AZ117" s="23">
        <f t="shared" ref="AZ117:AZ138" si="214">BA117*AY117</f>
        <v>10823.666999999999</v>
      </c>
      <c r="BA117" s="49">
        <v>102.59399999999999</v>
      </c>
    </row>
    <row r="118" spans="1:53" x14ac:dyDescent="0.25">
      <c r="A118" s="3" t="s">
        <v>249</v>
      </c>
      <c r="B118" s="31" t="s">
        <v>274</v>
      </c>
      <c r="C118" s="39">
        <v>0</v>
      </c>
      <c r="D118" s="2">
        <v>0</v>
      </c>
      <c r="E118" s="78">
        <v>0</v>
      </c>
      <c r="F118" s="39">
        <v>6.9</v>
      </c>
      <c r="G118" s="23">
        <f t="shared" si="202"/>
        <v>0.13800000000000001</v>
      </c>
      <c r="H118" s="61">
        <v>0.02</v>
      </c>
      <c r="I118" s="39">
        <v>20</v>
      </c>
      <c r="J118" s="23">
        <f t="shared" si="203"/>
        <v>53.8</v>
      </c>
      <c r="K118" s="78">
        <v>2.69</v>
      </c>
      <c r="L118" s="39">
        <v>6.9</v>
      </c>
      <c r="M118" s="23">
        <f t="shared" si="204"/>
        <v>14.648700000000002</v>
      </c>
      <c r="N118" s="78">
        <v>2.1230000000000002</v>
      </c>
      <c r="O118" s="39">
        <v>17.899999999999999</v>
      </c>
      <c r="P118" s="2">
        <v>22</v>
      </c>
      <c r="Q118" s="61">
        <f t="shared" si="84"/>
        <v>1.229050279329609</v>
      </c>
      <c r="R118" s="39">
        <v>92</v>
      </c>
      <c r="S118" s="2">
        <v>2</v>
      </c>
      <c r="T118" s="61">
        <v>0.1</v>
      </c>
      <c r="U118" s="39">
        <v>17.899999999999999</v>
      </c>
      <c r="V118" s="23">
        <f t="shared" si="205"/>
        <v>49.779899999999998</v>
      </c>
      <c r="W118" s="61">
        <v>2.7810000000000001</v>
      </c>
      <c r="X118" s="39">
        <v>20</v>
      </c>
      <c r="Y118" s="23">
        <f t="shared" si="206"/>
        <v>42</v>
      </c>
      <c r="Z118" s="61">
        <v>2.1</v>
      </c>
      <c r="AA118" s="39">
        <v>17.899999999999999</v>
      </c>
      <c r="AB118" s="23">
        <f t="shared" si="207"/>
        <v>0</v>
      </c>
      <c r="AC118" s="61">
        <v>0</v>
      </c>
      <c r="AD118" s="39">
        <v>17.899999999999999</v>
      </c>
      <c r="AE118" s="23">
        <f t="shared" si="208"/>
        <v>0.75180000000000002</v>
      </c>
      <c r="AF118" s="61">
        <v>4.2000000000000003E-2</v>
      </c>
      <c r="AG118" s="39">
        <v>92</v>
      </c>
      <c r="AH118" s="23">
        <f t="shared" si="209"/>
        <v>11.776</v>
      </c>
      <c r="AI118" s="61">
        <v>0.128</v>
      </c>
      <c r="AJ118" s="39">
        <v>17.899999999999999</v>
      </c>
      <c r="AK118" s="23">
        <f t="shared" si="210"/>
        <v>0</v>
      </c>
      <c r="AL118" s="61">
        <v>0</v>
      </c>
      <c r="AM118" s="39">
        <v>17.899999999999999</v>
      </c>
      <c r="AN118" s="23">
        <f t="shared" si="211"/>
        <v>14.015699999999999</v>
      </c>
      <c r="AO118" s="61">
        <v>0.78300000000000003</v>
      </c>
      <c r="AP118" s="39">
        <v>17.899999999999999</v>
      </c>
      <c r="AQ118" s="23">
        <f t="shared" si="212"/>
        <v>12.404699999999998</v>
      </c>
      <c r="AR118" s="61">
        <v>0.69299999999999995</v>
      </c>
      <c r="AS118" s="39">
        <v>17.899999999999999</v>
      </c>
      <c r="AT118" s="2">
        <v>0</v>
      </c>
      <c r="AU118" s="61">
        <f t="shared" si="86"/>
        <v>0</v>
      </c>
      <c r="AV118" s="39">
        <v>17.899999999999999</v>
      </c>
      <c r="AW118" s="23">
        <f t="shared" si="213"/>
        <v>68.44959999999999</v>
      </c>
      <c r="AX118" s="61">
        <v>3.8239999999999998</v>
      </c>
      <c r="AY118" s="39">
        <v>17.899999999999999</v>
      </c>
      <c r="AZ118" s="23">
        <f t="shared" si="214"/>
        <v>1836.4325999999996</v>
      </c>
      <c r="BA118" s="49">
        <v>102.59399999999999</v>
      </c>
    </row>
    <row r="119" spans="1:53" x14ac:dyDescent="0.25">
      <c r="A119" s="3" t="s">
        <v>250</v>
      </c>
      <c r="B119" s="31" t="s">
        <v>276</v>
      </c>
      <c r="C119" s="39">
        <v>0</v>
      </c>
      <c r="D119" s="2">
        <v>0</v>
      </c>
      <c r="E119" s="78">
        <v>0</v>
      </c>
      <c r="F119" s="39">
        <v>23.1</v>
      </c>
      <c r="G119" s="23">
        <f t="shared" si="202"/>
        <v>0.46200000000000002</v>
      </c>
      <c r="H119" s="61">
        <v>0.02</v>
      </c>
      <c r="I119" s="39">
        <v>0</v>
      </c>
      <c r="J119" s="23">
        <f t="shared" si="203"/>
        <v>0</v>
      </c>
      <c r="K119" s="78">
        <v>0</v>
      </c>
      <c r="L119" s="39">
        <v>23.1</v>
      </c>
      <c r="M119" s="23">
        <f t="shared" si="204"/>
        <v>49.041300000000007</v>
      </c>
      <c r="N119" s="78">
        <v>2.1230000000000002</v>
      </c>
      <c r="O119" s="39">
        <v>27.2</v>
      </c>
      <c r="P119" s="2">
        <v>34</v>
      </c>
      <c r="Q119" s="61">
        <f t="shared" si="84"/>
        <v>1.25</v>
      </c>
      <c r="R119" s="39">
        <v>93</v>
      </c>
      <c r="S119" s="2">
        <v>2</v>
      </c>
      <c r="T119" s="61">
        <v>0.1</v>
      </c>
      <c r="U119" s="39">
        <v>27.2</v>
      </c>
      <c r="V119" s="23">
        <f t="shared" si="205"/>
        <v>75.643200000000007</v>
      </c>
      <c r="W119" s="61">
        <v>2.7810000000000001</v>
      </c>
      <c r="X119" s="39">
        <v>0</v>
      </c>
      <c r="Y119" s="23">
        <f t="shared" si="206"/>
        <v>0</v>
      </c>
      <c r="Z119" s="61">
        <v>2.1</v>
      </c>
      <c r="AA119" s="39">
        <v>27.2</v>
      </c>
      <c r="AB119" s="23">
        <f t="shared" si="207"/>
        <v>0</v>
      </c>
      <c r="AC119" s="61">
        <v>0</v>
      </c>
      <c r="AD119" s="39">
        <v>27.2</v>
      </c>
      <c r="AE119" s="23">
        <f t="shared" si="208"/>
        <v>1.1424000000000001</v>
      </c>
      <c r="AF119" s="61">
        <v>4.2000000000000003E-2</v>
      </c>
      <c r="AG119" s="39">
        <v>93</v>
      </c>
      <c r="AH119" s="23">
        <f t="shared" si="209"/>
        <v>11.904</v>
      </c>
      <c r="AI119" s="61">
        <v>0.128</v>
      </c>
      <c r="AJ119" s="39">
        <v>27.2</v>
      </c>
      <c r="AK119" s="23">
        <f t="shared" si="210"/>
        <v>0</v>
      </c>
      <c r="AL119" s="61">
        <v>0</v>
      </c>
      <c r="AM119" s="39">
        <v>27.2</v>
      </c>
      <c r="AN119" s="23">
        <f t="shared" si="211"/>
        <v>21.297599999999999</v>
      </c>
      <c r="AO119" s="61">
        <v>0.78300000000000003</v>
      </c>
      <c r="AP119" s="39">
        <v>27.2</v>
      </c>
      <c r="AQ119" s="23">
        <f t="shared" si="212"/>
        <v>18.849599999999999</v>
      </c>
      <c r="AR119" s="61">
        <v>0.69299999999999995</v>
      </c>
      <c r="AS119" s="39">
        <v>27.2</v>
      </c>
      <c r="AT119" s="2">
        <v>0</v>
      </c>
      <c r="AU119" s="61">
        <f t="shared" si="86"/>
        <v>0</v>
      </c>
      <c r="AV119" s="39">
        <v>27.2</v>
      </c>
      <c r="AW119" s="23">
        <f t="shared" si="213"/>
        <v>104.0128</v>
      </c>
      <c r="AX119" s="61">
        <v>3.8239999999999998</v>
      </c>
      <c r="AY119" s="39">
        <v>27.2</v>
      </c>
      <c r="AZ119" s="23">
        <f t="shared" si="214"/>
        <v>2790.5567999999998</v>
      </c>
      <c r="BA119" s="49">
        <v>102.59399999999999</v>
      </c>
    </row>
    <row r="120" spans="1:53" x14ac:dyDescent="0.25">
      <c r="A120" s="3" t="s">
        <v>251</v>
      </c>
      <c r="B120" s="31" t="s">
        <v>275</v>
      </c>
      <c r="C120" s="39">
        <v>0</v>
      </c>
      <c r="D120" s="2">
        <v>0</v>
      </c>
      <c r="E120" s="78">
        <v>0</v>
      </c>
      <c r="F120" s="39">
        <v>23.7</v>
      </c>
      <c r="G120" s="23">
        <f t="shared" si="202"/>
        <v>0.47399999999999998</v>
      </c>
      <c r="H120" s="61">
        <v>0.02</v>
      </c>
      <c r="I120" s="39">
        <v>0</v>
      </c>
      <c r="J120" s="23">
        <f t="shared" si="203"/>
        <v>0</v>
      </c>
      <c r="K120" s="78">
        <v>0</v>
      </c>
      <c r="L120" s="39">
        <v>23.7</v>
      </c>
      <c r="M120" s="23">
        <f t="shared" si="204"/>
        <v>50.315100000000001</v>
      </c>
      <c r="N120" s="78">
        <v>2.1230000000000002</v>
      </c>
      <c r="O120" s="39">
        <v>31.1</v>
      </c>
      <c r="P120" s="2">
        <v>38</v>
      </c>
      <c r="Q120" s="61">
        <f t="shared" ref="Q120:Q183" si="215">P120/O120</f>
        <v>1.2218649517684887</v>
      </c>
      <c r="R120" s="39">
        <v>111</v>
      </c>
      <c r="S120" s="2">
        <v>20</v>
      </c>
      <c r="T120" s="61">
        <v>0.1</v>
      </c>
      <c r="U120" s="39">
        <v>31.1</v>
      </c>
      <c r="V120" s="23">
        <f t="shared" si="205"/>
        <v>86.489100000000008</v>
      </c>
      <c r="W120" s="61">
        <v>2.7810000000000001</v>
      </c>
      <c r="X120" s="39">
        <v>0</v>
      </c>
      <c r="Y120" s="23">
        <f t="shared" si="206"/>
        <v>0</v>
      </c>
      <c r="Z120" s="61">
        <v>2.1</v>
      </c>
      <c r="AA120" s="39">
        <v>31.1</v>
      </c>
      <c r="AB120" s="23">
        <f t="shared" si="207"/>
        <v>0</v>
      </c>
      <c r="AC120" s="61">
        <v>0</v>
      </c>
      <c r="AD120" s="39">
        <v>31.1</v>
      </c>
      <c r="AE120" s="23">
        <f t="shared" si="208"/>
        <v>1.3062000000000002</v>
      </c>
      <c r="AF120" s="61">
        <v>4.2000000000000003E-2</v>
      </c>
      <c r="AG120" s="39">
        <v>111</v>
      </c>
      <c r="AH120" s="23">
        <f t="shared" si="209"/>
        <v>14.208</v>
      </c>
      <c r="AI120" s="61">
        <v>0.128</v>
      </c>
      <c r="AJ120" s="39">
        <v>31.1</v>
      </c>
      <c r="AK120" s="23">
        <f t="shared" si="210"/>
        <v>0</v>
      </c>
      <c r="AL120" s="61">
        <v>0</v>
      </c>
      <c r="AM120" s="39">
        <v>31.1</v>
      </c>
      <c r="AN120" s="23">
        <f t="shared" si="211"/>
        <v>24.351300000000002</v>
      </c>
      <c r="AO120" s="61">
        <v>0.78300000000000003</v>
      </c>
      <c r="AP120" s="39">
        <v>31.1</v>
      </c>
      <c r="AQ120" s="23">
        <f t="shared" si="212"/>
        <v>21.552299999999999</v>
      </c>
      <c r="AR120" s="61">
        <v>0.69299999999999995</v>
      </c>
      <c r="AS120" s="39">
        <v>31.1</v>
      </c>
      <c r="AT120" s="2">
        <v>0</v>
      </c>
      <c r="AU120" s="61">
        <f t="shared" ref="AU120:AU183" si="216">AT120/AS120</f>
        <v>0</v>
      </c>
      <c r="AV120" s="39">
        <v>31.1</v>
      </c>
      <c r="AW120" s="23">
        <f t="shared" si="213"/>
        <v>118.9264</v>
      </c>
      <c r="AX120" s="61">
        <v>3.8239999999999998</v>
      </c>
      <c r="AY120" s="39">
        <v>31.1</v>
      </c>
      <c r="AZ120" s="23">
        <f t="shared" si="214"/>
        <v>3190.6734000000001</v>
      </c>
      <c r="BA120" s="49">
        <v>102.59399999999999</v>
      </c>
    </row>
    <row r="121" spans="1:53" x14ac:dyDescent="0.25">
      <c r="A121" s="3" t="s">
        <v>252</v>
      </c>
      <c r="B121" s="31" t="s">
        <v>277</v>
      </c>
      <c r="C121" s="39">
        <v>0</v>
      </c>
      <c r="D121" s="2">
        <v>0</v>
      </c>
      <c r="E121" s="78">
        <v>0</v>
      </c>
      <c r="F121" s="39">
        <v>27</v>
      </c>
      <c r="G121" s="23">
        <f t="shared" si="202"/>
        <v>0.54</v>
      </c>
      <c r="H121" s="61">
        <v>0.02</v>
      </c>
      <c r="I121" s="39">
        <v>0</v>
      </c>
      <c r="J121" s="23">
        <f t="shared" si="203"/>
        <v>0</v>
      </c>
      <c r="K121" s="78">
        <v>0</v>
      </c>
      <c r="L121" s="39">
        <v>27</v>
      </c>
      <c r="M121" s="23">
        <f t="shared" si="204"/>
        <v>57.321000000000005</v>
      </c>
      <c r="N121" s="78">
        <v>2.1230000000000002</v>
      </c>
      <c r="O121" s="39">
        <v>27</v>
      </c>
      <c r="P121" s="2">
        <v>33</v>
      </c>
      <c r="Q121" s="61">
        <f t="shared" si="215"/>
        <v>1.2222222222222223</v>
      </c>
      <c r="R121" s="39">
        <v>139</v>
      </c>
      <c r="S121" s="2">
        <v>17</v>
      </c>
      <c r="T121" s="61">
        <v>0.1</v>
      </c>
      <c r="U121" s="39">
        <v>27</v>
      </c>
      <c r="V121" s="23">
        <f t="shared" si="205"/>
        <v>75.087000000000003</v>
      </c>
      <c r="W121" s="61">
        <v>2.7810000000000001</v>
      </c>
      <c r="X121" s="39">
        <v>0</v>
      </c>
      <c r="Y121" s="23">
        <f t="shared" si="206"/>
        <v>0</v>
      </c>
      <c r="Z121" s="61">
        <v>2.1</v>
      </c>
      <c r="AA121" s="39">
        <v>27</v>
      </c>
      <c r="AB121" s="23">
        <f t="shared" si="207"/>
        <v>0</v>
      </c>
      <c r="AC121" s="61">
        <v>0</v>
      </c>
      <c r="AD121" s="39">
        <v>27</v>
      </c>
      <c r="AE121" s="23">
        <f t="shared" si="208"/>
        <v>1.1340000000000001</v>
      </c>
      <c r="AF121" s="61">
        <v>4.2000000000000003E-2</v>
      </c>
      <c r="AG121" s="39">
        <v>139</v>
      </c>
      <c r="AH121" s="23">
        <f t="shared" si="209"/>
        <v>17.792000000000002</v>
      </c>
      <c r="AI121" s="61">
        <v>0.128</v>
      </c>
      <c r="AJ121" s="39">
        <v>27</v>
      </c>
      <c r="AK121" s="23">
        <f t="shared" si="210"/>
        <v>0</v>
      </c>
      <c r="AL121" s="61">
        <v>0</v>
      </c>
      <c r="AM121" s="39">
        <v>27</v>
      </c>
      <c r="AN121" s="23">
        <f t="shared" si="211"/>
        <v>21.141000000000002</v>
      </c>
      <c r="AO121" s="61">
        <v>0.78300000000000003</v>
      </c>
      <c r="AP121" s="39">
        <v>27</v>
      </c>
      <c r="AQ121" s="23">
        <f t="shared" si="212"/>
        <v>18.710999999999999</v>
      </c>
      <c r="AR121" s="61">
        <v>0.69299999999999995</v>
      </c>
      <c r="AS121" s="39">
        <v>27</v>
      </c>
      <c r="AT121" s="2">
        <v>0</v>
      </c>
      <c r="AU121" s="61">
        <f t="shared" si="216"/>
        <v>0</v>
      </c>
      <c r="AV121" s="39">
        <v>27</v>
      </c>
      <c r="AW121" s="23">
        <f t="shared" si="213"/>
        <v>103.24799999999999</v>
      </c>
      <c r="AX121" s="61">
        <v>3.8239999999999998</v>
      </c>
      <c r="AY121" s="39">
        <v>27</v>
      </c>
      <c r="AZ121" s="23">
        <f t="shared" si="214"/>
        <v>2770.038</v>
      </c>
      <c r="BA121" s="49">
        <v>102.59399999999999</v>
      </c>
    </row>
    <row r="122" spans="1:53" x14ac:dyDescent="0.25">
      <c r="A122" s="3" t="s">
        <v>253</v>
      </c>
      <c r="B122" s="31" t="s">
        <v>278</v>
      </c>
      <c r="C122" s="39">
        <v>0</v>
      </c>
      <c r="D122" s="2">
        <v>0</v>
      </c>
      <c r="E122" s="78">
        <v>0</v>
      </c>
      <c r="F122" s="39">
        <v>40.9</v>
      </c>
      <c r="G122" s="23">
        <f t="shared" si="202"/>
        <v>0.81799999999999995</v>
      </c>
      <c r="H122" s="61">
        <v>0.02</v>
      </c>
      <c r="I122" s="39">
        <v>0</v>
      </c>
      <c r="J122" s="23">
        <f t="shared" si="203"/>
        <v>0</v>
      </c>
      <c r="K122" s="78">
        <v>0</v>
      </c>
      <c r="L122" s="39">
        <v>40.9</v>
      </c>
      <c r="M122" s="23">
        <f t="shared" si="204"/>
        <v>86.830700000000007</v>
      </c>
      <c r="N122" s="78">
        <v>2.1230000000000002</v>
      </c>
      <c r="O122" s="39">
        <v>46.2</v>
      </c>
      <c r="P122" s="2">
        <v>57</v>
      </c>
      <c r="Q122" s="61">
        <f t="shared" si="215"/>
        <v>1.2337662337662336</v>
      </c>
      <c r="R122" s="39">
        <v>143</v>
      </c>
      <c r="S122" s="2">
        <v>17</v>
      </c>
      <c r="T122" s="61">
        <v>0.1</v>
      </c>
      <c r="U122" s="39">
        <v>46.2</v>
      </c>
      <c r="V122" s="23">
        <f t="shared" si="205"/>
        <v>128.48220000000001</v>
      </c>
      <c r="W122" s="61">
        <v>2.7810000000000001</v>
      </c>
      <c r="X122" s="39">
        <v>0</v>
      </c>
      <c r="Y122" s="23">
        <f t="shared" si="206"/>
        <v>0</v>
      </c>
      <c r="Z122" s="61">
        <v>2.1</v>
      </c>
      <c r="AA122" s="39">
        <v>46.2</v>
      </c>
      <c r="AB122" s="23">
        <f t="shared" si="207"/>
        <v>0</v>
      </c>
      <c r="AC122" s="61">
        <v>0</v>
      </c>
      <c r="AD122" s="39">
        <v>46.2</v>
      </c>
      <c r="AE122" s="23">
        <f t="shared" si="208"/>
        <v>1.9404000000000003</v>
      </c>
      <c r="AF122" s="61">
        <v>4.2000000000000003E-2</v>
      </c>
      <c r="AG122" s="39">
        <v>143</v>
      </c>
      <c r="AH122" s="23">
        <f t="shared" si="209"/>
        <v>18.304000000000002</v>
      </c>
      <c r="AI122" s="61">
        <v>0.128</v>
      </c>
      <c r="AJ122" s="39">
        <v>46.2</v>
      </c>
      <c r="AK122" s="23">
        <f t="shared" si="210"/>
        <v>0</v>
      </c>
      <c r="AL122" s="61">
        <v>0</v>
      </c>
      <c r="AM122" s="39">
        <v>46.2</v>
      </c>
      <c r="AN122" s="23">
        <f t="shared" si="211"/>
        <v>36.174600000000005</v>
      </c>
      <c r="AO122" s="61">
        <v>0.78300000000000003</v>
      </c>
      <c r="AP122" s="39">
        <v>46.2</v>
      </c>
      <c r="AQ122" s="23">
        <f t="shared" si="212"/>
        <v>32.016599999999997</v>
      </c>
      <c r="AR122" s="61">
        <v>0.69299999999999995</v>
      </c>
      <c r="AS122" s="39">
        <v>46.2</v>
      </c>
      <c r="AT122" s="2">
        <v>0</v>
      </c>
      <c r="AU122" s="61">
        <f t="shared" si="216"/>
        <v>0</v>
      </c>
      <c r="AV122" s="39">
        <v>46.2</v>
      </c>
      <c r="AW122" s="23">
        <f t="shared" si="213"/>
        <v>176.6688</v>
      </c>
      <c r="AX122" s="61">
        <v>3.8239999999999998</v>
      </c>
      <c r="AY122" s="39">
        <v>46.2</v>
      </c>
      <c r="AZ122" s="23">
        <f t="shared" si="214"/>
        <v>4739.8428000000004</v>
      </c>
      <c r="BA122" s="49">
        <v>102.59399999999999</v>
      </c>
    </row>
    <row r="123" spans="1:53" x14ac:dyDescent="0.25">
      <c r="A123" s="3" t="s">
        <v>254</v>
      </c>
      <c r="B123" s="31" t="s">
        <v>279</v>
      </c>
      <c r="C123" s="39">
        <v>0</v>
      </c>
      <c r="D123" s="2">
        <v>0</v>
      </c>
      <c r="E123" s="78">
        <v>0</v>
      </c>
      <c r="F123" s="39">
        <v>0</v>
      </c>
      <c r="G123" s="23">
        <f t="shared" si="202"/>
        <v>0</v>
      </c>
      <c r="H123" s="61">
        <v>0.02</v>
      </c>
      <c r="I123" s="39">
        <v>0</v>
      </c>
      <c r="J123" s="23">
        <f t="shared" si="203"/>
        <v>0</v>
      </c>
      <c r="K123" s="78">
        <v>0</v>
      </c>
      <c r="L123" s="39">
        <v>0.6</v>
      </c>
      <c r="M123" s="23">
        <f t="shared" si="204"/>
        <v>1.2738</v>
      </c>
      <c r="N123" s="78">
        <v>2.1230000000000002</v>
      </c>
      <c r="O123" s="39">
        <v>0.6</v>
      </c>
      <c r="P123" s="2">
        <v>0</v>
      </c>
      <c r="Q123" s="61">
        <f t="shared" si="215"/>
        <v>0</v>
      </c>
      <c r="R123" s="39">
        <v>17</v>
      </c>
      <c r="S123" s="2">
        <v>1</v>
      </c>
      <c r="T123" s="61">
        <v>0.1</v>
      </c>
      <c r="U123" s="39">
        <v>0.6</v>
      </c>
      <c r="V123" s="23">
        <f t="shared" si="205"/>
        <v>1.6686000000000001</v>
      </c>
      <c r="W123" s="61">
        <v>2.7810000000000001</v>
      </c>
      <c r="X123" s="39">
        <v>0</v>
      </c>
      <c r="Y123" s="23">
        <f t="shared" si="206"/>
        <v>0</v>
      </c>
      <c r="Z123" s="61">
        <v>2.1</v>
      </c>
      <c r="AA123" s="39">
        <v>0.6</v>
      </c>
      <c r="AB123" s="23">
        <f t="shared" si="207"/>
        <v>0</v>
      </c>
      <c r="AC123" s="61">
        <v>0</v>
      </c>
      <c r="AD123" s="39">
        <v>0.6</v>
      </c>
      <c r="AE123" s="23">
        <f t="shared" si="208"/>
        <v>2.52E-2</v>
      </c>
      <c r="AF123" s="61">
        <v>4.2000000000000003E-2</v>
      </c>
      <c r="AG123" s="39">
        <v>17</v>
      </c>
      <c r="AH123" s="23">
        <f t="shared" si="209"/>
        <v>2.1760000000000002</v>
      </c>
      <c r="AI123" s="61">
        <v>0.128</v>
      </c>
      <c r="AJ123" s="39">
        <v>0</v>
      </c>
      <c r="AK123" s="23">
        <f t="shared" si="210"/>
        <v>0</v>
      </c>
      <c r="AL123" s="61">
        <v>0</v>
      </c>
      <c r="AM123" s="39">
        <v>0.6</v>
      </c>
      <c r="AN123" s="23">
        <f t="shared" si="211"/>
        <v>0.4698</v>
      </c>
      <c r="AO123" s="61">
        <v>0.78300000000000003</v>
      </c>
      <c r="AP123" s="39">
        <v>0.6</v>
      </c>
      <c r="AQ123" s="23">
        <f t="shared" si="212"/>
        <v>0.41579999999999995</v>
      </c>
      <c r="AR123" s="61">
        <v>0.69299999999999995</v>
      </c>
      <c r="AS123" s="39">
        <v>0.6</v>
      </c>
      <c r="AT123" s="2">
        <v>0</v>
      </c>
      <c r="AU123" s="61">
        <f t="shared" si="216"/>
        <v>0</v>
      </c>
      <c r="AV123" s="39">
        <v>0.6</v>
      </c>
      <c r="AW123" s="23">
        <f t="shared" si="213"/>
        <v>2.2944</v>
      </c>
      <c r="AX123" s="61">
        <v>3.8239999999999998</v>
      </c>
      <c r="AY123" s="39">
        <v>0.6</v>
      </c>
      <c r="AZ123" s="23">
        <f t="shared" si="214"/>
        <v>61.556399999999996</v>
      </c>
      <c r="BA123" s="49">
        <v>102.59399999999999</v>
      </c>
    </row>
    <row r="124" spans="1:53" x14ac:dyDescent="0.25">
      <c r="A124" s="3" t="s">
        <v>255</v>
      </c>
      <c r="B124" s="31" t="s">
        <v>280</v>
      </c>
      <c r="C124" s="39">
        <v>25.5</v>
      </c>
      <c r="D124" s="2">
        <v>0</v>
      </c>
      <c r="E124" s="78">
        <v>0</v>
      </c>
      <c r="F124" s="39">
        <v>25.5</v>
      </c>
      <c r="G124" s="23">
        <f t="shared" si="202"/>
        <v>0.51</v>
      </c>
      <c r="H124" s="61">
        <v>0.02</v>
      </c>
      <c r="I124" s="39">
        <v>53.23</v>
      </c>
      <c r="J124" s="23">
        <f t="shared" si="203"/>
        <v>143.18869999999998</v>
      </c>
      <c r="K124" s="78">
        <v>2.69</v>
      </c>
      <c r="L124" s="39">
        <v>38.299999999999997</v>
      </c>
      <c r="M124" s="23">
        <f t="shared" si="204"/>
        <v>81.310900000000004</v>
      </c>
      <c r="N124" s="78">
        <v>2.1230000000000002</v>
      </c>
      <c r="O124" s="39">
        <v>38.6</v>
      </c>
      <c r="P124" s="2">
        <v>30</v>
      </c>
      <c r="Q124" s="61">
        <f t="shared" si="215"/>
        <v>0.77720207253886009</v>
      </c>
      <c r="R124" s="39">
        <v>198</v>
      </c>
      <c r="S124" s="2">
        <v>8</v>
      </c>
      <c r="T124" s="61">
        <v>0.1</v>
      </c>
      <c r="U124" s="39">
        <v>38.6</v>
      </c>
      <c r="V124" s="23">
        <f t="shared" si="205"/>
        <v>107.34660000000001</v>
      </c>
      <c r="W124" s="61">
        <v>2.7810000000000001</v>
      </c>
      <c r="X124" s="39">
        <v>37.700000000000003</v>
      </c>
      <c r="Y124" s="23">
        <f t="shared" si="206"/>
        <v>79.170000000000016</v>
      </c>
      <c r="Z124" s="61">
        <v>2.1</v>
      </c>
      <c r="AA124" s="39">
        <v>38.6</v>
      </c>
      <c r="AB124" s="23">
        <f t="shared" si="207"/>
        <v>0</v>
      </c>
      <c r="AC124" s="61">
        <v>0</v>
      </c>
      <c r="AD124" s="39">
        <v>38.6</v>
      </c>
      <c r="AE124" s="23">
        <f t="shared" si="208"/>
        <v>1.6212000000000002</v>
      </c>
      <c r="AF124" s="61">
        <v>4.2000000000000003E-2</v>
      </c>
      <c r="AG124" s="39">
        <v>198</v>
      </c>
      <c r="AH124" s="23">
        <f t="shared" si="209"/>
        <v>25.344000000000001</v>
      </c>
      <c r="AI124" s="61">
        <v>0.128</v>
      </c>
      <c r="AJ124" s="39">
        <v>38.6</v>
      </c>
      <c r="AK124" s="23">
        <f t="shared" si="210"/>
        <v>0</v>
      </c>
      <c r="AL124" s="61">
        <v>0</v>
      </c>
      <c r="AM124" s="39">
        <v>38.6</v>
      </c>
      <c r="AN124" s="23">
        <f t="shared" si="211"/>
        <v>30.223800000000001</v>
      </c>
      <c r="AO124" s="61">
        <v>0.78300000000000003</v>
      </c>
      <c r="AP124" s="39">
        <v>38.6</v>
      </c>
      <c r="AQ124" s="23">
        <f t="shared" si="212"/>
        <v>26.7498</v>
      </c>
      <c r="AR124" s="61">
        <v>0.69299999999999995</v>
      </c>
      <c r="AS124" s="39">
        <v>38.6</v>
      </c>
      <c r="AT124" s="2">
        <v>0</v>
      </c>
      <c r="AU124" s="61">
        <f t="shared" si="216"/>
        <v>0</v>
      </c>
      <c r="AV124" s="39">
        <v>38.6</v>
      </c>
      <c r="AW124" s="23">
        <f t="shared" si="213"/>
        <v>147.60640000000001</v>
      </c>
      <c r="AX124" s="61">
        <v>3.8239999999999998</v>
      </c>
      <c r="AY124" s="39">
        <v>38.6</v>
      </c>
      <c r="AZ124" s="23">
        <f t="shared" si="214"/>
        <v>3960.1284000000001</v>
      </c>
      <c r="BA124" s="49">
        <v>102.59399999999999</v>
      </c>
    </row>
    <row r="125" spans="1:53" x14ac:dyDescent="0.25">
      <c r="A125" s="3" t="s">
        <v>256</v>
      </c>
      <c r="B125" s="31" t="s">
        <v>281</v>
      </c>
      <c r="C125" s="39">
        <v>0</v>
      </c>
      <c r="D125" s="2">
        <v>0</v>
      </c>
      <c r="E125" s="78">
        <v>0</v>
      </c>
      <c r="F125" s="39">
        <v>17.3</v>
      </c>
      <c r="G125" s="23">
        <f t="shared" si="202"/>
        <v>0.34600000000000003</v>
      </c>
      <c r="H125" s="61">
        <v>0.02</v>
      </c>
      <c r="I125" s="39">
        <v>40.200000000000003</v>
      </c>
      <c r="J125" s="23">
        <f t="shared" si="203"/>
        <v>73.566000000000003</v>
      </c>
      <c r="K125" s="78">
        <v>1.83</v>
      </c>
      <c r="L125" s="39">
        <v>17.3</v>
      </c>
      <c r="M125" s="23">
        <f t="shared" si="204"/>
        <v>36.727900000000005</v>
      </c>
      <c r="N125" s="78">
        <v>2.1230000000000002</v>
      </c>
      <c r="O125" s="39">
        <v>17.5</v>
      </c>
      <c r="P125" s="2">
        <v>40</v>
      </c>
      <c r="Q125" s="61">
        <f t="shared" si="215"/>
        <v>2.2857142857142856</v>
      </c>
      <c r="R125" s="39">
        <v>184</v>
      </c>
      <c r="S125" s="2">
        <v>7</v>
      </c>
      <c r="T125" s="61">
        <v>0.1</v>
      </c>
      <c r="U125" s="39">
        <v>17.5</v>
      </c>
      <c r="V125" s="23">
        <f t="shared" si="205"/>
        <v>48.667500000000004</v>
      </c>
      <c r="W125" s="61">
        <v>2.7810000000000001</v>
      </c>
      <c r="X125" s="39">
        <v>40.200000000000003</v>
      </c>
      <c r="Y125" s="23">
        <f t="shared" si="206"/>
        <v>84.420000000000016</v>
      </c>
      <c r="Z125" s="61">
        <v>2.1</v>
      </c>
      <c r="AA125" s="39">
        <v>17.5</v>
      </c>
      <c r="AB125" s="23">
        <f t="shared" si="207"/>
        <v>0</v>
      </c>
      <c r="AC125" s="61">
        <v>0</v>
      </c>
      <c r="AD125" s="39">
        <v>17.5</v>
      </c>
      <c r="AE125" s="23">
        <f t="shared" si="208"/>
        <v>0.7350000000000001</v>
      </c>
      <c r="AF125" s="61">
        <v>4.2000000000000003E-2</v>
      </c>
      <c r="AG125" s="39">
        <v>184</v>
      </c>
      <c r="AH125" s="23">
        <f t="shared" si="209"/>
        <v>23.552</v>
      </c>
      <c r="AI125" s="61">
        <v>0.128</v>
      </c>
      <c r="AJ125" s="39">
        <v>17.5</v>
      </c>
      <c r="AK125" s="23">
        <f t="shared" si="210"/>
        <v>0</v>
      </c>
      <c r="AL125" s="61">
        <v>0</v>
      </c>
      <c r="AM125" s="39">
        <v>17.5</v>
      </c>
      <c r="AN125" s="23">
        <f t="shared" si="211"/>
        <v>13.702500000000001</v>
      </c>
      <c r="AO125" s="61">
        <v>0.78300000000000003</v>
      </c>
      <c r="AP125" s="39">
        <v>17.5</v>
      </c>
      <c r="AQ125" s="23">
        <f t="shared" si="212"/>
        <v>12.1275</v>
      </c>
      <c r="AR125" s="61">
        <v>0.69299999999999995</v>
      </c>
      <c r="AS125" s="39">
        <v>17.5</v>
      </c>
      <c r="AT125" s="2">
        <v>0</v>
      </c>
      <c r="AU125" s="61">
        <f t="shared" si="216"/>
        <v>0</v>
      </c>
      <c r="AV125" s="39">
        <v>17.5</v>
      </c>
      <c r="AW125" s="23">
        <f t="shared" si="213"/>
        <v>66.92</v>
      </c>
      <c r="AX125" s="61">
        <v>3.8239999999999998</v>
      </c>
      <c r="AY125" s="39">
        <v>17.5</v>
      </c>
      <c r="AZ125" s="23">
        <f t="shared" si="214"/>
        <v>1795.395</v>
      </c>
      <c r="BA125" s="49">
        <v>102.59399999999999</v>
      </c>
    </row>
    <row r="126" spans="1:53" x14ac:dyDescent="0.25">
      <c r="A126" s="3" t="s">
        <v>257</v>
      </c>
      <c r="B126" s="31" t="s">
        <v>282</v>
      </c>
      <c r="C126" s="39">
        <v>0</v>
      </c>
      <c r="D126" s="2">
        <v>0</v>
      </c>
      <c r="E126" s="78">
        <v>0</v>
      </c>
      <c r="F126" s="39">
        <v>61.9</v>
      </c>
      <c r="G126" s="23">
        <f t="shared" si="202"/>
        <v>1.238</v>
      </c>
      <c r="H126" s="61">
        <v>0.02</v>
      </c>
      <c r="I126" s="39">
        <v>24.83</v>
      </c>
      <c r="J126" s="23">
        <f t="shared" si="203"/>
        <v>24.333399999999997</v>
      </c>
      <c r="K126" s="78">
        <v>0.98</v>
      </c>
      <c r="L126" s="39">
        <v>61.9</v>
      </c>
      <c r="M126" s="23">
        <f t="shared" si="204"/>
        <v>131.41370000000001</v>
      </c>
      <c r="N126" s="78">
        <v>2.1230000000000002</v>
      </c>
      <c r="O126" s="39">
        <v>71</v>
      </c>
      <c r="P126" s="2">
        <v>110</v>
      </c>
      <c r="Q126" s="61">
        <f t="shared" si="215"/>
        <v>1.5492957746478873</v>
      </c>
      <c r="R126" s="39">
        <v>356</v>
      </c>
      <c r="S126" s="2">
        <v>7</v>
      </c>
      <c r="T126" s="61">
        <v>0.1</v>
      </c>
      <c r="U126" s="39">
        <v>71</v>
      </c>
      <c r="V126" s="23">
        <f t="shared" si="205"/>
        <v>197.45100000000002</v>
      </c>
      <c r="W126" s="61">
        <v>2.7810000000000001</v>
      </c>
      <c r="X126" s="39">
        <v>21</v>
      </c>
      <c r="Y126" s="23">
        <f t="shared" si="206"/>
        <v>44.1</v>
      </c>
      <c r="Z126" s="61">
        <v>2.1</v>
      </c>
      <c r="AA126" s="39">
        <v>71</v>
      </c>
      <c r="AB126" s="23">
        <f t="shared" si="207"/>
        <v>0</v>
      </c>
      <c r="AC126" s="61">
        <v>0</v>
      </c>
      <c r="AD126" s="39">
        <v>71</v>
      </c>
      <c r="AE126" s="23">
        <f t="shared" si="208"/>
        <v>2.9820000000000002</v>
      </c>
      <c r="AF126" s="61">
        <v>4.2000000000000003E-2</v>
      </c>
      <c r="AG126" s="39">
        <v>356</v>
      </c>
      <c r="AH126" s="23">
        <f t="shared" si="209"/>
        <v>45.567999999999998</v>
      </c>
      <c r="AI126" s="61">
        <v>0.128</v>
      </c>
      <c r="AJ126" s="39">
        <v>71</v>
      </c>
      <c r="AK126" s="23">
        <f t="shared" si="210"/>
        <v>0</v>
      </c>
      <c r="AL126" s="61">
        <v>0</v>
      </c>
      <c r="AM126" s="39">
        <v>71</v>
      </c>
      <c r="AN126" s="23">
        <f t="shared" si="211"/>
        <v>55.593000000000004</v>
      </c>
      <c r="AO126" s="61">
        <v>0.78300000000000003</v>
      </c>
      <c r="AP126" s="39">
        <v>71</v>
      </c>
      <c r="AQ126" s="23">
        <f t="shared" si="212"/>
        <v>49.202999999999996</v>
      </c>
      <c r="AR126" s="61">
        <v>0.69299999999999995</v>
      </c>
      <c r="AS126" s="39">
        <v>71</v>
      </c>
      <c r="AT126" s="2">
        <v>0</v>
      </c>
      <c r="AU126" s="61">
        <f t="shared" si="216"/>
        <v>0</v>
      </c>
      <c r="AV126" s="39">
        <v>71</v>
      </c>
      <c r="AW126" s="23">
        <f t="shared" si="213"/>
        <v>271.50399999999996</v>
      </c>
      <c r="AX126" s="61">
        <v>3.8239999999999998</v>
      </c>
      <c r="AY126" s="39">
        <v>71</v>
      </c>
      <c r="AZ126" s="23">
        <f t="shared" si="214"/>
        <v>7284.174</v>
      </c>
      <c r="BA126" s="49">
        <v>102.59399999999999</v>
      </c>
    </row>
    <row r="127" spans="1:53" x14ac:dyDescent="0.25">
      <c r="A127" s="3" t="s">
        <v>258</v>
      </c>
      <c r="B127" s="31" t="s">
        <v>283</v>
      </c>
      <c r="C127" s="39">
        <v>0</v>
      </c>
      <c r="D127" s="2">
        <v>0</v>
      </c>
      <c r="E127" s="78">
        <v>0</v>
      </c>
      <c r="F127" s="39">
        <v>79.2</v>
      </c>
      <c r="G127" s="23">
        <f t="shared" si="202"/>
        <v>1.5840000000000001</v>
      </c>
      <c r="H127" s="61">
        <v>0.02</v>
      </c>
      <c r="I127" s="39">
        <v>40.1</v>
      </c>
      <c r="J127" s="23">
        <f t="shared" si="203"/>
        <v>261.85300000000001</v>
      </c>
      <c r="K127" s="78">
        <v>6.53</v>
      </c>
      <c r="L127" s="39">
        <v>86.9</v>
      </c>
      <c r="M127" s="23">
        <f t="shared" si="204"/>
        <v>184.48870000000002</v>
      </c>
      <c r="N127" s="78">
        <v>2.1230000000000002</v>
      </c>
      <c r="O127" s="39">
        <v>90.1</v>
      </c>
      <c r="P127" s="2">
        <v>118</v>
      </c>
      <c r="Q127" s="61">
        <f t="shared" si="215"/>
        <v>1.3096559378468369</v>
      </c>
      <c r="R127" s="39">
        <v>294</v>
      </c>
      <c r="S127" s="2">
        <v>6</v>
      </c>
      <c r="T127" s="61">
        <v>0.1</v>
      </c>
      <c r="U127" s="39">
        <v>90.1</v>
      </c>
      <c r="V127" s="23">
        <f t="shared" si="205"/>
        <v>250.56809999999999</v>
      </c>
      <c r="W127" s="61">
        <v>2.7810000000000001</v>
      </c>
      <c r="X127" s="39">
        <v>40.1</v>
      </c>
      <c r="Y127" s="23">
        <f t="shared" si="206"/>
        <v>84.210000000000008</v>
      </c>
      <c r="Z127" s="61">
        <v>2.1</v>
      </c>
      <c r="AA127" s="39">
        <v>90.1</v>
      </c>
      <c r="AB127" s="23">
        <f t="shared" si="207"/>
        <v>0</v>
      </c>
      <c r="AC127" s="61">
        <v>0</v>
      </c>
      <c r="AD127" s="39">
        <v>90.1</v>
      </c>
      <c r="AE127" s="23">
        <f t="shared" si="208"/>
        <v>3.7841999999999998</v>
      </c>
      <c r="AF127" s="61">
        <v>4.2000000000000003E-2</v>
      </c>
      <c r="AG127" s="39">
        <v>294</v>
      </c>
      <c r="AH127" s="23">
        <f t="shared" si="209"/>
        <v>37.631999999999998</v>
      </c>
      <c r="AI127" s="61">
        <v>0.128</v>
      </c>
      <c r="AJ127" s="39">
        <v>90.1</v>
      </c>
      <c r="AK127" s="23">
        <f t="shared" si="210"/>
        <v>0</v>
      </c>
      <c r="AL127" s="61">
        <v>0</v>
      </c>
      <c r="AM127" s="39">
        <v>90.1</v>
      </c>
      <c r="AN127" s="23">
        <f t="shared" si="211"/>
        <v>70.548299999999998</v>
      </c>
      <c r="AO127" s="61">
        <v>0.78300000000000003</v>
      </c>
      <c r="AP127" s="39">
        <v>90.1</v>
      </c>
      <c r="AQ127" s="23">
        <f t="shared" si="212"/>
        <v>62.439299999999989</v>
      </c>
      <c r="AR127" s="61">
        <v>0.69299999999999995</v>
      </c>
      <c r="AS127" s="39">
        <v>90.1</v>
      </c>
      <c r="AT127" s="2">
        <v>0</v>
      </c>
      <c r="AU127" s="61">
        <f t="shared" si="216"/>
        <v>0</v>
      </c>
      <c r="AV127" s="39">
        <v>90.1</v>
      </c>
      <c r="AW127" s="23">
        <f t="shared" si="213"/>
        <v>344.54239999999999</v>
      </c>
      <c r="AX127" s="61">
        <v>3.8239999999999998</v>
      </c>
      <c r="AY127" s="39">
        <v>90.1</v>
      </c>
      <c r="AZ127" s="23">
        <f t="shared" si="214"/>
        <v>9243.7193999999981</v>
      </c>
      <c r="BA127" s="49">
        <v>102.59399999999999</v>
      </c>
    </row>
    <row r="128" spans="1:53" x14ac:dyDescent="0.25">
      <c r="A128" s="3" t="s">
        <v>259</v>
      </c>
      <c r="B128" s="31" t="s">
        <v>284</v>
      </c>
      <c r="C128" s="39">
        <v>0</v>
      </c>
      <c r="D128" s="2">
        <v>0</v>
      </c>
      <c r="E128" s="78">
        <v>0</v>
      </c>
      <c r="F128" s="39">
        <v>75.5</v>
      </c>
      <c r="G128" s="23">
        <f t="shared" si="202"/>
        <v>1.51</v>
      </c>
      <c r="H128" s="61">
        <v>0.02</v>
      </c>
      <c r="I128" s="39">
        <v>0</v>
      </c>
      <c r="J128" s="23">
        <f t="shared" si="203"/>
        <v>0</v>
      </c>
      <c r="K128" s="78">
        <v>0</v>
      </c>
      <c r="L128" s="39">
        <v>75.5</v>
      </c>
      <c r="M128" s="23">
        <f t="shared" si="204"/>
        <v>160.28650000000002</v>
      </c>
      <c r="N128" s="78">
        <v>2.1230000000000002</v>
      </c>
      <c r="O128" s="39">
        <v>122.4</v>
      </c>
      <c r="P128" s="2">
        <v>89</v>
      </c>
      <c r="Q128" s="61">
        <f t="shared" si="215"/>
        <v>0.72712418300653592</v>
      </c>
      <c r="R128" s="39">
        <v>200</v>
      </c>
      <c r="S128" s="2">
        <v>4</v>
      </c>
      <c r="T128" s="61">
        <v>0.1</v>
      </c>
      <c r="U128" s="39">
        <v>122.4</v>
      </c>
      <c r="V128" s="23">
        <f t="shared" si="205"/>
        <v>340.39440000000002</v>
      </c>
      <c r="W128" s="61">
        <v>2.7810000000000001</v>
      </c>
      <c r="X128" s="39">
        <v>0</v>
      </c>
      <c r="Y128" s="23">
        <f t="shared" si="206"/>
        <v>0</v>
      </c>
      <c r="Z128" s="61">
        <v>2.1</v>
      </c>
      <c r="AA128" s="39">
        <v>122.4</v>
      </c>
      <c r="AB128" s="23">
        <f t="shared" si="207"/>
        <v>0</v>
      </c>
      <c r="AC128" s="61">
        <v>0</v>
      </c>
      <c r="AD128" s="39">
        <v>122.4</v>
      </c>
      <c r="AE128" s="23">
        <f t="shared" si="208"/>
        <v>5.1408000000000005</v>
      </c>
      <c r="AF128" s="61">
        <v>4.2000000000000003E-2</v>
      </c>
      <c r="AG128" s="39">
        <v>200</v>
      </c>
      <c r="AH128" s="23">
        <f t="shared" si="209"/>
        <v>25.6</v>
      </c>
      <c r="AI128" s="61">
        <v>0.128</v>
      </c>
      <c r="AJ128" s="39">
        <v>122.4</v>
      </c>
      <c r="AK128" s="23">
        <f t="shared" si="210"/>
        <v>0</v>
      </c>
      <c r="AL128" s="61">
        <v>0</v>
      </c>
      <c r="AM128" s="39">
        <v>122.4</v>
      </c>
      <c r="AN128" s="23">
        <f t="shared" si="211"/>
        <v>95.839200000000005</v>
      </c>
      <c r="AO128" s="61">
        <v>0.78300000000000003</v>
      </c>
      <c r="AP128" s="39">
        <v>122.4</v>
      </c>
      <c r="AQ128" s="23">
        <f t="shared" si="212"/>
        <v>84.8232</v>
      </c>
      <c r="AR128" s="61">
        <v>0.69299999999999995</v>
      </c>
      <c r="AS128" s="39">
        <v>122.4</v>
      </c>
      <c r="AT128" s="2">
        <v>0</v>
      </c>
      <c r="AU128" s="61">
        <f t="shared" si="216"/>
        <v>0</v>
      </c>
      <c r="AV128" s="39">
        <v>122.4</v>
      </c>
      <c r="AW128" s="23">
        <f t="shared" si="213"/>
        <v>468.05759999999998</v>
      </c>
      <c r="AX128" s="61">
        <v>3.8239999999999998</v>
      </c>
      <c r="AY128" s="39">
        <v>122.4</v>
      </c>
      <c r="AZ128" s="23">
        <f t="shared" si="214"/>
        <v>12557.5056</v>
      </c>
      <c r="BA128" s="49">
        <v>102.59399999999999</v>
      </c>
    </row>
    <row r="129" spans="1:53" x14ac:dyDescent="0.25">
      <c r="A129" s="3" t="s">
        <v>260</v>
      </c>
      <c r="B129" s="31" t="s">
        <v>285</v>
      </c>
      <c r="C129" s="39">
        <v>0</v>
      </c>
      <c r="D129" s="2">
        <v>0</v>
      </c>
      <c r="E129" s="78">
        <v>0</v>
      </c>
      <c r="F129" s="39">
        <v>29.4</v>
      </c>
      <c r="G129" s="23">
        <f t="shared" si="202"/>
        <v>0.58799999999999997</v>
      </c>
      <c r="H129" s="61">
        <v>0.02</v>
      </c>
      <c r="I129" s="39">
        <v>0</v>
      </c>
      <c r="J129" s="23">
        <f t="shared" si="203"/>
        <v>0</v>
      </c>
      <c r="K129" s="78">
        <v>0</v>
      </c>
      <c r="L129" s="39">
        <v>29.4</v>
      </c>
      <c r="M129" s="23">
        <f t="shared" si="204"/>
        <v>62.416200000000003</v>
      </c>
      <c r="N129" s="78">
        <v>2.1230000000000002</v>
      </c>
      <c r="O129" s="39">
        <v>75.8</v>
      </c>
      <c r="P129" s="2">
        <v>46</v>
      </c>
      <c r="Q129" s="61">
        <f t="shared" si="215"/>
        <v>0.60686015831134565</v>
      </c>
      <c r="R129" s="39">
        <v>200</v>
      </c>
      <c r="S129" s="2">
        <v>4</v>
      </c>
      <c r="T129" s="61">
        <v>0.1</v>
      </c>
      <c r="U129" s="39">
        <v>75.8</v>
      </c>
      <c r="V129" s="23">
        <f t="shared" si="205"/>
        <v>210.7998</v>
      </c>
      <c r="W129" s="61">
        <v>2.7810000000000001</v>
      </c>
      <c r="X129" s="39">
        <v>0</v>
      </c>
      <c r="Y129" s="23">
        <f t="shared" si="206"/>
        <v>0</v>
      </c>
      <c r="Z129" s="61">
        <v>2.1</v>
      </c>
      <c r="AA129" s="39">
        <v>75.8</v>
      </c>
      <c r="AB129" s="23">
        <f t="shared" si="207"/>
        <v>0</v>
      </c>
      <c r="AC129" s="61">
        <v>0</v>
      </c>
      <c r="AD129" s="39">
        <v>75.8</v>
      </c>
      <c r="AE129" s="23">
        <f t="shared" si="208"/>
        <v>3.1836000000000002</v>
      </c>
      <c r="AF129" s="61">
        <v>4.2000000000000003E-2</v>
      </c>
      <c r="AG129" s="39">
        <v>200</v>
      </c>
      <c r="AH129" s="23">
        <f t="shared" si="209"/>
        <v>25.6</v>
      </c>
      <c r="AI129" s="61">
        <v>0.128</v>
      </c>
      <c r="AJ129" s="39">
        <v>75.8</v>
      </c>
      <c r="AK129" s="23">
        <f t="shared" si="210"/>
        <v>0</v>
      </c>
      <c r="AL129" s="61">
        <v>0</v>
      </c>
      <c r="AM129" s="39">
        <v>75.8</v>
      </c>
      <c r="AN129" s="23">
        <f t="shared" si="211"/>
        <v>59.351399999999998</v>
      </c>
      <c r="AO129" s="61">
        <v>0.78300000000000003</v>
      </c>
      <c r="AP129" s="39">
        <v>75.8</v>
      </c>
      <c r="AQ129" s="23">
        <f t="shared" si="212"/>
        <v>52.529399999999995</v>
      </c>
      <c r="AR129" s="61">
        <v>0.69299999999999995</v>
      </c>
      <c r="AS129" s="39">
        <v>75.8</v>
      </c>
      <c r="AT129" s="2">
        <v>0</v>
      </c>
      <c r="AU129" s="61">
        <f t="shared" si="216"/>
        <v>0</v>
      </c>
      <c r="AV129" s="39">
        <v>75.8</v>
      </c>
      <c r="AW129" s="23">
        <f t="shared" si="213"/>
        <v>289.85919999999999</v>
      </c>
      <c r="AX129" s="61">
        <v>3.8239999999999998</v>
      </c>
      <c r="AY129" s="39">
        <v>75.8</v>
      </c>
      <c r="AZ129" s="23">
        <f t="shared" si="214"/>
        <v>7776.6251999999995</v>
      </c>
      <c r="BA129" s="49">
        <v>102.59399999999999</v>
      </c>
    </row>
    <row r="130" spans="1:53" x14ac:dyDescent="0.25">
      <c r="A130" s="3" t="s">
        <v>261</v>
      </c>
      <c r="B130" s="31" t="s">
        <v>286</v>
      </c>
      <c r="C130" s="39">
        <v>0</v>
      </c>
      <c r="D130" s="2">
        <v>0</v>
      </c>
      <c r="E130" s="78">
        <v>0</v>
      </c>
      <c r="F130" s="39">
        <v>31.5</v>
      </c>
      <c r="G130" s="23">
        <f t="shared" si="202"/>
        <v>0.63</v>
      </c>
      <c r="H130" s="61">
        <v>0.02</v>
      </c>
      <c r="I130" s="39">
        <v>0</v>
      </c>
      <c r="J130" s="23">
        <f t="shared" si="203"/>
        <v>0</v>
      </c>
      <c r="K130" s="78">
        <v>0</v>
      </c>
      <c r="L130" s="39">
        <v>31.5</v>
      </c>
      <c r="M130" s="23">
        <f t="shared" si="204"/>
        <v>66.874500000000012</v>
      </c>
      <c r="N130" s="78">
        <v>2.1230000000000002</v>
      </c>
      <c r="O130" s="39">
        <v>43.9</v>
      </c>
      <c r="P130" s="2">
        <v>41</v>
      </c>
      <c r="Q130" s="61">
        <f t="shared" si="215"/>
        <v>0.93394077448747159</v>
      </c>
      <c r="R130" s="39">
        <v>200</v>
      </c>
      <c r="S130" s="2">
        <v>4</v>
      </c>
      <c r="T130" s="61">
        <v>0.1</v>
      </c>
      <c r="U130" s="39">
        <v>43.9</v>
      </c>
      <c r="V130" s="23">
        <f t="shared" si="205"/>
        <v>122.0859</v>
      </c>
      <c r="W130" s="61">
        <v>2.7810000000000001</v>
      </c>
      <c r="X130" s="39">
        <v>0</v>
      </c>
      <c r="Y130" s="23">
        <f t="shared" si="206"/>
        <v>0</v>
      </c>
      <c r="Z130" s="61">
        <v>2.1</v>
      </c>
      <c r="AA130" s="39">
        <v>43.9</v>
      </c>
      <c r="AB130" s="23">
        <f t="shared" si="207"/>
        <v>0</v>
      </c>
      <c r="AC130" s="61">
        <v>0</v>
      </c>
      <c r="AD130" s="39">
        <v>43.9</v>
      </c>
      <c r="AE130" s="23">
        <f t="shared" si="208"/>
        <v>1.8438000000000001</v>
      </c>
      <c r="AF130" s="61">
        <v>4.2000000000000003E-2</v>
      </c>
      <c r="AG130" s="39">
        <v>200</v>
      </c>
      <c r="AH130" s="23">
        <f t="shared" si="209"/>
        <v>25.6</v>
      </c>
      <c r="AI130" s="61">
        <v>0.128</v>
      </c>
      <c r="AJ130" s="39">
        <v>43.9</v>
      </c>
      <c r="AK130" s="23">
        <f t="shared" si="210"/>
        <v>0</v>
      </c>
      <c r="AL130" s="61">
        <v>0</v>
      </c>
      <c r="AM130" s="39">
        <v>43.9</v>
      </c>
      <c r="AN130" s="23">
        <f t="shared" si="211"/>
        <v>34.373699999999999</v>
      </c>
      <c r="AO130" s="61">
        <v>0.78300000000000003</v>
      </c>
      <c r="AP130" s="39">
        <v>43.9</v>
      </c>
      <c r="AQ130" s="23">
        <f t="shared" si="212"/>
        <v>30.422699999999995</v>
      </c>
      <c r="AR130" s="61">
        <v>0.69299999999999995</v>
      </c>
      <c r="AS130" s="39">
        <v>43.9</v>
      </c>
      <c r="AT130" s="2">
        <v>0</v>
      </c>
      <c r="AU130" s="61">
        <f t="shared" si="216"/>
        <v>0</v>
      </c>
      <c r="AV130" s="39">
        <v>43.9</v>
      </c>
      <c r="AW130" s="23">
        <f t="shared" si="213"/>
        <v>167.87359999999998</v>
      </c>
      <c r="AX130" s="61">
        <v>3.8239999999999998</v>
      </c>
      <c r="AY130" s="39">
        <v>43.9</v>
      </c>
      <c r="AZ130" s="23">
        <f t="shared" si="214"/>
        <v>4503.8765999999996</v>
      </c>
      <c r="BA130" s="49">
        <v>102.59399999999999</v>
      </c>
    </row>
    <row r="131" spans="1:53" x14ac:dyDescent="0.25">
      <c r="A131" s="3" t="s">
        <v>262</v>
      </c>
      <c r="B131" s="31" t="s">
        <v>287</v>
      </c>
      <c r="C131" s="39">
        <v>0</v>
      </c>
      <c r="D131" s="2">
        <v>0</v>
      </c>
      <c r="E131" s="78">
        <v>0</v>
      </c>
      <c r="F131" s="39">
        <v>56.6</v>
      </c>
      <c r="G131" s="23">
        <f t="shared" si="202"/>
        <v>1.1320000000000001</v>
      </c>
      <c r="H131" s="61">
        <v>0.02</v>
      </c>
      <c r="I131" s="39">
        <v>4.5999999999999996</v>
      </c>
      <c r="J131" s="23">
        <f t="shared" si="203"/>
        <v>4.508</v>
      </c>
      <c r="K131" s="78">
        <v>0.98</v>
      </c>
      <c r="L131" s="39">
        <v>56.6</v>
      </c>
      <c r="M131" s="23">
        <f t="shared" si="204"/>
        <v>120.16180000000001</v>
      </c>
      <c r="N131" s="78">
        <v>2.1230000000000002</v>
      </c>
      <c r="O131" s="39">
        <v>65.099999999999994</v>
      </c>
      <c r="P131" s="2">
        <v>59</v>
      </c>
      <c r="Q131" s="61">
        <f t="shared" si="215"/>
        <v>0.90629800307219666</v>
      </c>
      <c r="R131" s="39">
        <v>200</v>
      </c>
      <c r="S131" s="2">
        <v>4</v>
      </c>
      <c r="T131" s="61">
        <v>0.1</v>
      </c>
      <c r="U131" s="39">
        <v>65.099999999999994</v>
      </c>
      <c r="V131" s="23">
        <f t="shared" si="205"/>
        <v>181.04309999999998</v>
      </c>
      <c r="W131" s="61">
        <v>2.7810000000000001</v>
      </c>
      <c r="X131" s="39">
        <v>4.5999999999999996</v>
      </c>
      <c r="Y131" s="23">
        <f t="shared" si="206"/>
        <v>9.66</v>
      </c>
      <c r="Z131" s="61">
        <v>2.1</v>
      </c>
      <c r="AA131" s="39">
        <v>65.099999999999994</v>
      </c>
      <c r="AB131" s="23">
        <f t="shared" si="207"/>
        <v>0</v>
      </c>
      <c r="AC131" s="61">
        <v>0</v>
      </c>
      <c r="AD131" s="39">
        <v>65.099999999999994</v>
      </c>
      <c r="AE131" s="23">
        <f t="shared" si="208"/>
        <v>2.7342</v>
      </c>
      <c r="AF131" s="61">
        <v>4.2000000000000003E-2</v>
      </c>
      <c r="AG131" s="39">
        <v>200</v>
      </c>
      <c r="AH131" s="23">
        <f t="shared" si="209"/>
        <v>25.6</v>
      </c>
      <c r="AI131" s="61">
        <v>0.128</v>
      </c>
      <c r="AJ131" s="39">
        <v>65.099999999999994</v>
      </c>
      <c r="AK131" s="23">
        <f t="shared" si="210"/>
        <v>0</v>
      </c>
      <c r="AL131" s="61">
        <v>0</v>
      </c>
      <c r="AM131" s="39">
        <v>65.099999999999994</v>
      </c>
      <c r="AN131" s="23">
        <f t="shared" si="211"/>
        <v>50.973299999999995</v>
      </c>
      <c r="AO131" s="61">
        <v>0.78300000000000003</v>
      </c>
      <c r="AP131" s="39">
        <v>65.099999999999994</v>
      </c>
      <c r="AQ131" s="23">
        <f t="shared" si="212"/>
        <v>45.114299999999993</v>
      </c>
      <c r="AR131" s="61">
        <v>0.69299999999999995</v>
      </c>
      <c r="AS131" s="39">
        <v>65.099999999999994</v>
      </c>
      <c r="AT131" s="2">
        <v>0</v>
      </c>
      <c r="AU131" s="61">
        <f t="shared" si="216"/>
        <v>0</v>
      </c>
      <c r="AV131" s="39">
        <v>65.099999999999994</v>
      </c>
      <c r="AW131" s="23">
        <f t="shared" si="213"/>
        <v>248.94239999999996</v>
      </c>
      <c r="AX131" s="61">
        <v>3.8239999999999998</v>
      </c>
      <c r="AY131" s="39">
        <v>65.099999999999994</v>
      </c>
      <c r="AZ131" s="23">
        <f t="shared" si="214"/>
        <v>6678.8693999999987</v>
      </c>
      <c r="BA131" s="49">
        <v>102.59399999999999</v>
      </c>
    </row>
    <row r="132" spans="1:53" x14ac:dyDescent="0.25">
      <c r="A132" s="3" t="s">
        <v>263</v>
      </c>
      <c r="B132" s="31" t="s">
        <v>288</v>
      </c>
      <c r="C132" s="39">
        <v>25.5</v>
      </c>
      <c r="D132" s="2">
        <v>20</v>
      </c>
      <c r="E132" s="78">
        <f>D132/C132</f>
        <v>0.78431372549019607</v>
      </c>
      <c r="F132" s="39">
        <v>54.5</v>
      </c>
      <c r="G132" s="23">
        <f t="shared" si="202"/>
        <v>1.0900000000000001</v>
      </c>
      <c r="H132" s="61">
        <v>0.02</v>
      </c>
      <c r="I132" s="39">
        <v>6.2</v>
      </c>
      <c r="J132" s="23">
        <f t="shared" si="203"/>
        <v>6.0759999999999996</v>
      </c>
      <c r="K132" s="78">
        <v>0.98</v>
      </c>
      <c r="L132" s="39">
        <v>69.900000000000006</v>
      </c>
      <c r="M132" s="23">
        <f t="shared" si="204"/>
        <v>148.39770000000001</v>
      </c>
      <c r="N132" s="78">
        <v>2.1230000000000002</v>
      </c>
      <c r="O132" s="39">
        <v>94.3</v>
      </c>
      <c r="P132" s="2">
        <v>95</v>
      </c>
      <c r="Q132" s="61">
        <f t="shared" si="215"/>
        <v>1.0074231177094379</v>
      </c>
      <c r="R132" s="39">
        <v>444</v>
      </c>
      <c r="S132" s="2">
        <v>11</v>
      </c>
      <c r="T132" s="61">
        <v>0.1</v>
      </c>
      <c r="U132" s="39">
        <v>94.3</v>
      </c>
      <c r="V132" s="23">
        <f t="shared" si="205"/>
        <v>262.24830000000003</v>
      </c>
      <c r="W132" s="61">
        <v>2.7810000000000001</v>
      </c>
      <c r="X132" s="39">
        <v>6.2</v>
      </c>
      <c r="Y132" s="23">
        <f t="shared" si="206"/>
        <v>13.020000000000001</v>
      </c>
      <c r="Z132" s="61">
        <v>2.1</v>
      </c>
      <c r="AA132" s="39">
        <v>94.3</v>
      </c>
      <c r="AB132" s="23">
        <f t="shared" si="207"/>
        <v>0</v>
      </c>
      <c r="AC132" s="61">
        <v>0</v>
      </c>
      <c r="AD132" s="39">
        <v>94.3</v>
      </c>
      <c r="AE132" s="23">
        <f t="shared" si="208"/>
        <v>3.9606000000000003</v>
      </c>
      <c r="AF132" s="61">
        <v>4.2000000000000003E-2</v>
      </c>
      <c r="AG132" s="39">
        <v>444</v>
      </c>
      <c r="AH132" s="23">
        <f t="shared" si="209"/>
        <v>56.832000000000001</v>
      </c>
      <c r="AI132" s="61">
        <v>0.128</v>
      </c>
      <c r="AJ132" s="39">
        <v>94.3</v>
      </c>
      <c r="AK132" s="23">
        <f t="shared" si="210"/>
        <v>0</v>
      </c>
      <c r="AL132" s="61">
        <v>0</v>
      </c>
      <c r="AM132" s="39">
        <v>94.3</v>
      </c>
      <c r="AN132" s="23">
        <f t="shared" si="211"/>
        <v>73.8369</v>
      </c>
      <c r="AO132" s="61">
        <v>0.78300000000000003</v>
      </c>
      <c r="AP132" s="39">
        <v>94.3</v>
      </c>
      <c r="AQ132" s="23">
        <f t="shared" si="212"/>
        <v>65.349899999999991</v>
      </c>
      <c r="AR132" s="61">
        <v>0.69299999999999995</v>
      </c>
      <c r="AS132" s="39">
        <v>94.3</v>
      </c>
      <c r="AT132" s="2">
        <v>0</v>
      </c>
      <c r="AU132" s="61">
        <f t="shared" si="216"/>
        <v>0</v>
      </c>
      <c r="AV132" s="39">
        <v>94.3</v>
      </c>
      <c r="AW132" s="23">
        <f t="shared" si="213"/>
        <v>360.60319999999996</v>
      </c>
      <c r="AX132" s="61">
        <v>3.8239999999999998</v>
      </c>
      <c r="AY132" s="39">
        <v>94.3</v>
      </c>
      <c r="AZ132" s="23">
        <f t="shared" si="214"/>
        <v>9674.6142</v>
      </c>
      <c r="BA132" s="49">
        <v>102.59399999999999</v>
      </c>
    </row>
    <row r="133" spans="1:53" x14ac:dyDescent="0.25">
      <c r="A133" s="3" t="s">
        <v>264</v>
      </c>
      <c r="B133" s="31" t="s">
        <v>289</v>
      </c>
      <c r="C133" s="40">
        <v>18.7</v>
      </c>
      <c r="D133" s="4">
        <v>0</v>
      </c>
      <c r="E133" s="78">
        <f>D133/C133</f>
        <v>0</v>
      </c>
      <c r="F133" s="39">
        <v>41.8</v>
      </c>
      <c r="G133" s="23">
        <f t="shared" si="202"/>
        <v>0.83599999999999997</v>
      </c>
      <c r="H133" s="61">
        <v>0.02</v>
      </c>
      <c r="I133" s="39">
        <v>29.7</v>
      </c>
      <c r="J133" s="23">
        <f t="shared" si="203"/>
        <v>79.893000000000001</v>
      </c>
      <c r="K133" s="78">
        <v>2.69</v>
      </c>
      <c r="L133" s="39">
        <v>41.8</v>
      </c>
      <c r="M133" s="23">
        <f t="shared" si="204"/>
        <v>88.741399999999999</v>
      </c>
      <c r="N133" s="78">
        <v>2.1230000000000002</v>
      </c>
      <c r="O133" s="40">
        <v>42.6</v>
      </c>
      <c r="P133" s="4">
        <v>62</v>
      </c>
      <c r="Q133" s="61">
        <f t="shared" si="215"/>
        <v>1.4553990610328638</v>
      </c>
      <c r="R133" s="39">
        <v>153.69999999999999</v>
      </c>
      <c r="S133" s="2">
        <v>35</v>
      </c>
      <c r="T133" s="61">
        <v>0.1</v>
      </c>
      <c r="U133" s="40">
        <v>42.6</v>
      </c>
      <c r="V133" s="23">
        <f t="shared" si="205"/>
        <v>118.4706</v>
      </c>
      <c r="W133" s="61">
        <v>2.7810000000000001</v>
      </c>
      <c r="X133" s="39">
        <v>29.7</v>
      </c>
      <c r="Y133" s="23">
        <f t="shared" si="206"/>
        <v>62.370000000000005</v>
      </c>
      <c r="Z133" s="61">
        <v>2.1</v>
      </c>
      <c r="AA133" s="40">
        <v>42.6</v>
      </c>
      <c r="AB133" s="23">
        <f t="shared" si="207"/>
        <v>0</v>
      </c>
      <c r="AC133" s="61">
        <v>0</v>
      </c>
      <c r="AD133" s="40">
        <v>42.6</v>
      </c>
      <c r="AE133" s="23">
        <f t="shared" si="208"/>
        <v>1.7892000000000001</v>
      </c>
      <c r="AF133" s="61">
        <v>4.2000000000000003E-2</v>
      </c>
      <c r="AG133" s="39">
        <v>153.69999999999999</v>
      </c>
      <c r="AH133" s="23">
        <f t="shared" si="209"/>
        <v>19.6736</v>
      </c>
      <c r="AI133" s="61">
        <v>0.128</v>
      </c>
      <c r="AJ133" s="40">
        <v>42.6</v>
      </c>
      <c r="AK133" s="23">
        <f t="shared" si="210"/>
        <v>0</v>
      </c>
      <c r="AL133" s="61">
        <v>0</v>
      </c>
      <c r="AM133" s="40">
        <v>42.6</v>
      </c>
      <c r="AN133" s="23">
        <f t="shared" si="211"/>
        <v>33.355800000000002</v>
      </c>
      <c r="AO133" s="61">
        <v>0.78300000000000003</v>
      </c>
      <c r="AP133" s="40">
        <v>42.6</v>
      </c>
      <c r="AQ133" s="23">
        <f t="shared" si="212"/>
        <v>29.521799999999999</v>
      </c>
      <c r="AR133" s="61">
        <v>0.69299999999999995</v>
      </c>
      <c r="AS133" s="40">
        <v>42.6</v>
      </c>
      <c r="AT133" s="2">
        <v>0</v>
      </c>
      <c r="AU133" s="61">
        <f t="shared" si="216"/>
        <v>0</v>
      </c>
      <c r="AV133" s="40">
        <v>42.6</v>
      </c>
      <c r="AW133" s="23">
        <f t="shared" si="213"/>
        <v>162.9024</v>
      </c>
      <c r="AX133" s="61">
        <v>3.8239999999999998</v>
      </c>
      <c r="AY133" s="40">
        <v>42.6</v>
      </c>
      <c r="AZ133" s="23">
        <f t="shared" si="214"/>
        <v>4370.5043999999998</v>
      </c>
      <c r="BA133" s="49">
        <v>102.59399999999999</v>
      </c>
    </row>
    <row r="134" spans="1:53" x14ac:dyDescent="0.25">
      <c r="A134" s="3" t="s">
        <v>265</v>
      </c>
      <c r="B134" s="31" t="s">
        <v>290</v>
      </c>
      <c r="C134" s="40">
        <v>35.200000000000003</v>
      </c>
      <c r="D134" s="4">
        <v>0</v>
      </c>
      <c r="E134" s="78">
        <f>D134/C134</f>
        <v>0</v>
      </c>
      <c r="F134" s="39">
        <v>51.2</v>
      </c>
      <c r="G134" s="23">
        <f t="shared" si="202"/>
        <v>1.024</v>
      </c>
      <c r="H134" s="61">
        <v>0.02</v>
      </c>
      <c r="I134" s="39">
        <v>30.9</v>
      </c>
      <c r="J134" s="23">
        <f t="shared" si="203"/>
        <v>83.120999999999995</v>
      </c>
      <c r="K134" s="78">
        <v>2.69</v>
      </c>
      <c r="L134" s="39">
        <v>51.1</v>
      </c>
      <c r="M134" s="23">
        <f t="shared" si="204"/>
        <v>108.48530000000001</v>
      </c>
      <c r="N134" s="78">
        <v>2.1230000000000002</v>
      </c>
      <c r="O134" s="40">
        <v>61.3</v>
      </c>
      <c r="P134" s="4">
        <v>89</v>
      </c>
      <c r="Q134" s="61">
        <f t="shared" si="215"/>
        <v>1.4518760195758564</v>
      </c>
      <c r="R134" s="39">
        <v>258.3</v>
      </c>
      <c r="S134" s="2">
        <v>59</v>
      </c>
      <c r="T134" s="61">
        <v>0.1</v>
      </c>
      <c r="U134" s="40">
        <v>61.3</v>
      </c>
      <c r="V134" s="23">
        <f t="shared" si="205"/>
        <v>170.4753</v>
      </c>
      <c r="W134" s="61">
        <v>2.7810000000000001</v>
      </c>
      <c r="X134" s="39">
        <v>30.9</v>
      </c>
      <c r="Y134" s="23">
        <f t="shared" si="206"/>
        <v>64.89</v>
      </c>
      <c r="Z134" s="61">
        <v>2.1</v>
      </c>
      <c r="AA134" s="40">
        <v>61.3</v>
      </c>
      <c r="AB134" s="23">
        <f t="shared" si="207"/>
        <v>0</v>
      </c>
      <c r="AC134" s="61">
        <v>0</v>
      </c>
      <c r="AD134" s="40">
        <v>61.3</v>
      </c>
      <c r="AE134" s="23">
        <f t="shared" si="208"/>
        <v>2.5746000000000002</v>
      </c>
      <c r="AF134" s="61">
        <v>4.2000000000000003E-2</v>
      </c>
      <c r="AG134" s="39">
        <v>258.3</v>
      </c>
      <c r="AH134" s="23">
        <f t="shared" si="209"/>
        <v>33.062400000000004</v>
      </c>
      <c r="AI134" s="61">
        <v>0.128</v>
      </c>
      <c r="AJ134" s="40">
        <v>61.3</v>
      </c>
      <c r="AK134" s="23">
        <f t="shared" si="210"/>
        <v>0</v>
      </c>
      <c r="AL134" s="61">
        <v>0</v>
      </c>
      <c r="AM134" s="40">
        <v>61.3</v>
      </c>
      <c r="AN134" s="23">
        <f t="shared" si="211"/>
        <v>47.997900000000001</v>
      </c>
      <c r="AO134" s="61">
        <v>0.78300000000000003</v>
      </c>
      <c r="AP134" s="40">
        <v>61.3</v>
      </c>
      <c r="AQ134" s="23">
        <f t="shared" si="212"/>
        <v>42.480899999999998</v>
      </c>
      <c r="AR134" s="61">
        <v>0.69299999999999995</v>
      </c>
      <c r="AS134" s="40">
        <v>61.3</v>
      </c>
      <c r="AT134" s="2">
        <v>0</v>
      </c>
      <c r="AU134" s="61">
        <f t="shared" si="216"/>
        <v>0</v>
      </c>
      <c r="AV134" s="40">
        <v>61.3</v>
      </c>
      <c r="AW134" s="23">
        <f t="shared" si="213"/>
        <v>234.41119999999998</v>
      </c>
      <c r="AX134" s="61">
        <v>3.8239999999999998</v>
      </c>
      <c r="AY134" s="40">
        <v>61.3</v>
      </c>
      <c r="AZ134" s="23">
        <f t="shared" si="214"/>
        <v>6289.0121999999992</v>
      </c>
      <c r="BA134" s="49">
        <v>102.59399999999999</v>
      </c>
    </row>
    <row r="135" spans="1:53" x14ac:dyDescent="0.25">
      <c r="A135" s="3" t="s">
        <v>266</v>
      </c>
      <c r="B135" s="31" t="s">
        <v>291</v>
      </c>
      <c r="C135" s="39">
        <v>49.9</v>
      </c>
      <c r="D135" s="2">
        <v>0</v>
      </c>
      <c r="E135" s="78">
        <f>D135/C135</f>
        <v>0</v>
      </c>
      <c r="F135" s="39">
        <v>79.900000000000006</v>
      </c>
      <c r="G135" s="23">
        <f t="shared" si="202"/>
        <v>1.5980000000000001</v>
      </c>
      <c r="H135" s="61">
        <v>0.02</v>
      </c>
      <c r="I135" s="39">
        <v>3.8</v>
      </c>
      <c r="J135" s="23">
        <f t="shared" si="203"/>
        <v>0</v>
      </c>
      <c r="K135" s="78">
        <v>0</v>
      </c>
      <c r="L135" s="39">
        <v>60</v>
      </c>
      <c r="M135" s="23">
        <f t="shared" si="204"/>
        <v>127.38000000000001</v>
      </c>
      <c r="N135" s="78">
        <v>2.1230000000000002</v>
      </c>
      <c r="O135" s="39">
        <v>77.900000000000006</v>
      </c>
      <c r="P135" s="2">
        <v>67</v>
      </c>
      <c r="Q135" s="61">
        <f t="shared" si="215"/>
        <v>0.86007702182284973</v>
      </c>
      <c r="R135" s="39">
        <v>155</v>
      </c>
      <c r="S135" s="2">
        <v>35</v>
      </c>
      <c r="T135" s="61">
        <v>0.1</v>
      </c>
      <c r="U135" s="39">
        <v>77.900000000000006</v>
      </c>
      <c r="V135" s="23">
        <f t="shared" si="205"/>
        <v>216.63990000000004</v>
      </c>
      <c r="W135" s="61">
        <v>2.7810000000000001</v>
      </c>
      <c r="X135" s="39">
        <v>3.8</v>
      </c>
      <c r="Y135" s="23">
        <f t="shared" si="206"/>
        <v>7.9799999999999995</v>
      </c>
      <c r="Z135" s="61">
        <v>2.1</v>
      </c>
      <c r="AA135" s="39">
        <v>77.900000000000006</v>
      </c>
      <c r="AB135" s="23">
        <f t="shared" si="207"/>
        <v>0</v>
      </c>
      <c r="AC135" s="61">
        <v>0</v>
      </c>
      <c r="AD135" s="39">
        <v>77.900000000000006</v>
      </c>
      <c r="AE135" s="23">
        <f t="shared" si="208"/>
        <v>3.2718000000000003</v>
      </c>
      <c r="AF135" s="61">
        <v>4.2000000000000003E-2</v>
      </c>
      <c r="AG135" s="39">
        <v>155</v>
      </c>
      <c r="AH135" s="23">
        <f t="shared" si="209"/>
        <v>19.84</v>
      </c>
      <c r="AI135" s="61">
        <v>0.128</v>
      </c>
      <c r="AJ135" s="39">
        <v>77.900000000000006</v>
      </c>
      <c r="AK135" s="23">
        <f t="shared" si="210"/>
        <v>0</v>
      </c>
      <c r="AL135" s="61">
        <v>0</v>
      </c>
      <c r="AM135" s="39">
        <v>77.900000000000006</v>
      </c>
      <c r="AN135" s="23">
        <f t="shared" si="211"/>
        <v>60.995700000000006</v>
      </c>
      <c r="AO135" s="61">
        <v>0.78300000000000003</v>
      </c>
      <c r="AP135" s="39">
        <v>77.900000000000006</v>
      </c>
      <c r="AQ135" s="23">
        <f t="shared" si="212"/>
        <v>53.984699999999997</v>
      </c>
      <c r="AR135" s="61">
        <v>0.69299999999999995</v>
      </c>
      <c r="AS135" s="39">
        <v>77.900000000000006</v>
      </c>
      <c r="AT135" s="2">
        <v>0</v>
      </c>
      <c r="AU135" s="61">
        <f t="shared" si="216"/>
        <v>0</v>
      </c>
      <c r="AV135" s="39">
        <v>77.900000000000006</v>
      </c>
      <c r="AW135" s="23">
        <f t="shared" si="213"/>
        <v>297.88960000000003</v>
      </c>
      <c r="AX135" s="61">
        <v>3.8239999999999998</v>
      </c>
      <c r="AY135" s="39">
        <v>77.900000000000006</v>
      </c>
      <c r="AZ135" s="23">
        <f t="shared" si="214"/>
        <v>7992.0726000000004</v>
      </c>
      <c r="BA135" s="49">
        <v>102.59399999999999</v>
      </c>
    </row>
    <row r="136" spans="1:53" x14ac:dyDescent="0.25">
      <c r="A136" s="3" t="s">
        <v>267</v>
      </c>
      <c r="B136" s="31" t="s">
        <v>292</v>
      </c>
      <c r="C136" s="39">
        <v>0</v>
      </c>
      <c r="D136" s="2">
        <v>0</v>
      </c>
      <c r="E136" s="78">
        <v>0</v>
      </c>
      <c r="F136" s="39">
        <v>45</v>
      </c>
      <c r="G136" s="23">
        <f t="shared" si="202"/>
        <v>0.9</v>
      </c>
      <c r="H136" s="61">
        <v>0.02</v>
      </c>
      <c r="I136" s="39">
        <v>0</v>
      </c>
      <c r="J136" s="23">
        <f t="shared" si="203"/>
        <v>0</v>
      </c>
      <c r="K136" s="78">
        <v>0</v>
      </c>
      <c r="L136" s="39">
        <v>99.9</v>
      </c>
      <c r="M136" s="23">
        <f t="shared" si="204"/>
        <v>212.08770000000004</v>
      </c>
      <c r="N136" s="78">
        <v>2.1230000000000002</v>
      </c>
      <c r="O136" s="39">
        <v>454.8</v>
      </c>
      <c r="P136" s="2">
        <v>210</v>
      </c>
      <c r="Q136" s="61">
        <f t="shared" si="215"/>
        <v>0.46174142480211083</v>
      </c>
      <c r="R136" s="39">
        <v>1250</v>
      </c>
      <c r="S136" s="2">
        <v>90</v>
      </c>
      <c r="T136" s="61">
        <v>0.1</v>
      </c>
      <c r="U136" s="39">
        <v>454.8</v>
      </c>
      <c r="V136" s="23">
        <f t="shared" si="205"/>
        <v>1264.7988</v>
      </c>
      <c r="W136" s="61">
        <v>2.7810000000000001</v>
      </c>
      <c r="X136" s="39">
        <v>0</v>
      </c>
      <c r="Y136" s="23">
        <f t="shared" si="206"/>
        <v>0</v>
      </c>
      <c r="Z136" s="61">
        <v>2.1</v>
      </c>
      <c r="AA136" s="39">
        <v>454.8</v>
      </c>
      <c r="AB136" s="23">
        <f t="shared" si="207"/>
        <v>0</v>
      </c>
      <c r="AC136" s="61">
        <v>0</v>
      </c>
      <c r="AD136" s="39">
        <v>454.8</v>
      </c>
      <c r="AE136" s="23">
        <f t="shared" si="208"/>
        <v>19.101600000000001</v>
      </c>
      <c r="AF136" s="61">
        <v>4.2000000000000003E-2</v>
      </c>
      <c r="AG136" s="39">
        <v>1250</v>
      </c>
      <c r="AH136" s="23">
        <f t="shared" si="209"/>
        <v>160</v>
      </c>
      <c r="AI136" s="61">
        <v>0.128</v>
      </c>
      <c r="AJ136" s="39">
        <v>454.8</v>
      </c>
      <c r="AK136" s="23">
        <f t="shared" si="210"/>
        <v>0</v>
      </c>
      <c r="AL136" s="61">
        <v>0</v>
      </c>
      <c r="AM136" s="39">
        <v>454.8</v>
      </c>
      <c r="AN136" s="23">
        <f t="shared" si="211"/>
        <v>356.10840000000002</v>
      </c>
      <c r="AO136" s="61">
        <v>0.78300000000000003</v>
      </c>
      <c r="AP136" s="39">
        <v>454.8</v>
      </c>
      <c r="AQ136" s="23">
        <f t="shared" si="212"/>
        <v>315.1764</v>
      </c>
      <c r="AR136" s="61">
        <v>0.69299999999999995</v>
      </c>
      <c r="AS136" s="39">
        <v>454.8</v>
      </c>
      <c r="AT136" s="2">
        <v>0</v>
      </c>
      <c r="AU136" s="61">
        <f t="shared" si="216"/>
        <v>0</v>
      </c>
      <c r="AV136" s="39">
        <v>454.8</v>
      </c>
      <c r="AW136" s="23">
        <f t="shared" si="213"/>
        <v>1739.1551999999999</v>
      </c>
      <c r="AX136" s="61">
        <v>3.8239999999999998</v>
      </c>
      <c r="AY136" s="39">
        <v>454.8</v>
      </c>
      <c r="AZ136" s="23">
        <f t="shared" si="214"/>
        <v>46659.751199999999</v>
      </c>
      <c r="BA136" s="49">
        <v>102.59399999999999</v>
      </c>
    </row>
    <row r="137" spans="1:53" x14ac:dyDescent="0.25">
      <c r="A137" s="3" t="s">
        <v>268</v>
      </c>
      <c r="B137" s="31" t="s">
        <v>293</v>
      </c>
      <c r="C137" s="39">
        <v>0</v>
      </c>
      <c r="D137" s="2">
        <v>0</v>
      </c>
      <c r="E137" s="78">
        <v>0</v>
      </c>
      <c r="F137" s="39">
        <v>8.4</v>
      </c>
      <c r="G137" s="23">
        <f t="shared" si="202"/>
        <v>0.16800000000000001</v>
      </c>
      <c r="H137" s="61">
        <v>0.02</v>
      </c>
      <c r="I137" s="39">
        <v>16.8</v>
      </c>
      <c r="J137" s="23">
        <f t="shared" si="203"/>
        <v>16.463999999999999</v>
      </c>
      <c r="K137" s="78">
        <v>0.98</v>
      </c>
      <c r="L137" s="39">
        <v>16.3</v>
      </c>
      <c r="M137" s="23">
        <f t="shared" si="204"/>
        <v>34.604900000000008</v>
      </c>
      <c r="N137" s="78">
        <v>2.1230000000000002</v>
      </c>
      <c r="O137" s="39">
        <v>26.8</v>
      </c>
      <c r="P137" s="2">
        <v>15</v>
      </c>
      <c r="Q137" s="61">
        <f t="shared" si="215"/>
        <v>0.55970149253731338</v>
      </c>
      <c r="R137" s="39">
        <v>95</v>
      </c>
      <c r="S137" s="2">
        <v>10</v>
      </c>
      <c r="T137" s="61">
        <v>0.1</v>
      </c>
      <c r="U137" s="39">
        <v>26.8</v>
      </c>
      <c r="V137" s="23">
        <f t="shared" si="205"/>
        <v>74.530799999999999</v>
      </c>
      <c r="W137" s="61">
        <v>2.7810000000000001</v>
      </c>
      <c r="X137" s="39">
        <v>16.8</v>
      </c>
      <c r="Y137" s="23">
        <f t="shared" si="206"/>
        <v>35.28</v>
      </c>
      <c r="Z137" s="61">
        <v>2.1</v>
      </c>
      <c r="AA137" s="39">
        <v>26.8</v>
      </c>
      <c r="AB137" s="23">
        <f t="shared" si="207"/>
        <v>0</v>
      </c>
      <c r="AC137" s="61">
        <v>0</v>
      </c>
      <c r="AD137" s="39">
        <v>26.8</v>
      </c>
      <c r="AE137" s="23">
        <f t="shared" si="208"/>
        <v>1.1256000000000002</v>
      </c>
      <c r="AF137" s="61">
        <v>4.2000000000000003E-2</v>
      </c>
      <c r="AG137" s="39">
        <v>95</v>
      </c>
      <c r="AH137" s="23">
        <f t="shared" si="209"/>
        <v>12.16</v>
      </c>
      <c r="AI137" s="61">
        <v>0.128</v>
      </c>
      <c r="AJ137" s="39">
        <v>26.8</v>
      </c>
      <c r="AK137" s="23">
        <f t="shared" si="210"/>
        <v>0</v>
      </c>
      <c r="AL137" s="61">
        <v>0</v>
      </c>
      <c r="AM137" s="39">
        <v>26.8</v>
      </c>
      <c r="AN137" s="23">
        <f t="shared" si="211"/>
        <v>20.984400000000001</v>
      </c>
      <c r="AO137" s="61">
        <v>0.78300000000000003</v>
      </c>
      <c r="AP137" s="39">
        <v>26.8</v>
      </c>
      <c r="AQ137" s="23">
        <f t="shared" si="212"/>
        <v>18.572399999999998</v>
      </c>
      <c r="AR137" s="61">
        <v>0.69299999999999995</v>
      </c>
      <c r="AS137" s="39">
        <v>26.8</v>
      </c>
      <c r="AT137" s="2">
        <v>0</v>
      </c>
      <c r="AU137" s="61">
        <f t="shared" si="216"/>
        <v>0</v>
      </c>
      <c r="AV137" s="39">
        <v>26.8</v>
      </c>
      <c r="AW137" s="23">
        <f t="shared" si="213"/>
        <v>102.4832</v>
      </c>
      <c r="AX137" s="61">
        <v>3.8239999999999998</v>
      </c>
      <c r="AY137" s="39">
        <v>26.8</v>
      </c>
      <c r="AZ137" s="23">
        <f t="shared" si="214"/>
        <v>2749.5191999999997</v>
      </c>
      <c r="BA137" s="49">
        <v>102.59399999999999</v>
      </c>
    </row>
    <row r="138" spans="1:53" x14ac:dyDescent="0.25">
      <c r="A138" s="3" t="s">
        <v>269</v>
      </c>
      <c r="B138" s="31" t="s">
        <v>294</v>
      </c>
      <c r="C138" s="39">
        <v>57.6</v>
      </c>
      <c r="D138" s="2">
        <v>0</v>
      </c>
      <c r="E138" s="78">
        <v>0</v>
      </c>
      <c r="F138" s="39">
        <v>57.6</v>
      </c>
      <c r="G138" s="23">
        <f t="shared" si="202"/>
        <v>1.1520000000000001</v>
      </c>
      <c r="H138" s="61">
        <v>0.02</v>
      </c>
      <c r="I138" s="39">
        <v>24.9</v>
      </c>
      <c r="J138" s="23">
        <f t="shared" si="203"/>
        <v>66.980999999999995</v>
      </c>
      <c r="K138" s="78">
        <v>2.69</v>
      </c>
      <c r="L138" s="39">
        <v>72.400000000000006</v>
      </c>
      <c r="M138" s="23">
        <f t="shared" si="204"/>
        <v>153.70520000000002</v>
      </c>
      <c r="N138" s="78">
        <v>2.1230000000000002</v>
      </c>
      <c r="O138" s="39">
        <v>83.2</v>
      </c>
      <c r="P138" s="2">
        <v>120</v>
      </c>
      <c r="Q138" s="61">
        <f t="shared" si="215"/>
        <v>1.4423076923076923</v>
      </c>
      <c r="R138" s="39">
        <v>193</v>
      </c>
      <c r="S138" s="2">
        <v>9</v>
      </c>
      <c r="T138" s="61">
        <v>0.1</v>
      </c>
      <c r="U138" s="39">
        <v>83.2</v>
      </c>
      <c r="V138" s="23">
        <f t="shared" si="205"/>
        <v>231.37920000000003</v>
      </c>
      <c r="W138" s="61">
        <v>2.7810000000000001</v>
      </c>
      <c r="X138" s="39">
        <v>24.9</v>
      </c>
      <c r="Y138" s="23">
        <f t="shared" si="206"/>
        <v>52.29</v>
      </c>
      <c r="Z138" s="61">
        <v>2.1</v>
      </c>
      <c r="AA138" s="39">
        <v>83.2</v>
      </c>
      <c r="AB138" s="23">
        <f t="shared" si="207"/>
        <v>0</v>
      </c>
      <c r="AC138" s="61">
        <v>0</v>
      </c>
      <c r="AD138" s="39">
        <v>83.2</v>
      </c>
      <c r="AE138" s="23">
        <f t="shared" si="208"/>
        <v>3.4944000000000002</v>
      </c>
      <c r="AF138" s="61">
        <v>4.2000000000000003E-2</v>
      </c>
      <c r="AG138" s="39">
        <v>193</v>
      </c>
      <c r="AH138" s="23">
        <f t="shared" si="209"/>
        <v>24.704000000000001</v>
      </c>
      <c r="AI138" s="61">
        <v>0.128</v>
      </c>
      <c r="AJ138" s="39">
        <v>83.2</v>
      </c>
      <c r="AK138" s="23">
        <f t="shared" si="210"/>
        <v>0</v>
      </c>
      <c r="AL138" s="61">
        <v>0</v>
      </c>
      <c r="AM138" s="39">
        <v>83.2</v>
      </c>
      <c r="AN138" s="23">
        <f t="shared" si="211"/>
        <v>65.145600000000002</v>
      </c>
      <c r="AO138" s="61">
        <v>0.78300000000000003</v>
      </c>
      <c r="AP138" s="39">
        <v>83.2</v>
      </c>
      <c r="AQ138" s="23">
        <f t="shared" si="212"/>
        <v>57.657599999999995</v>
      </c>
      <c r="AR138" s="61">
        <v>0.69299999999999995</v>
      </c>
      <c r="AS138" s="39">
        <v>83.2</v>
      </c>
      <c r="AT138" s="2">
        <v>0</v>
      </c>
      <c r="AU138" s="61">
        <f t="shared" si="216"/>
        <v>0</v>
      </c>
      <c r="AV138" s="39">
        <v>83.2</v>
      </c>
      <c r="AW138" s="23">
        <f t="shared" si="213"/>
        <v>318.15679999999998</v>
      </c>
      <c r="AX138" s="61">
        <v>3.8239999999999998</v>
      </c>
      <c r="AY138" s="39">
        <v>83.2</v>
      </c>
      <c r="AZ138" s="23">
        <f t="shared" si="214"/>
        <v>8535.8207999999995</v>
      </c>
      <c r="BA138" s="49">
        <v>102.59399999999999</v>
      </c>
    </row>
    <row r="139" spans="1:53" s="9" customFormat="1" x14ac:dyDescent="0.25">
      <c r="A139" s="8" t="s">
        <v>270</v>
      </c>
      <c r="B139" s="32" t="s">
        <v>10</v>
      </c>
      <c r="C139" s="41">
        <f>SUM(C140:C140)</f>
        <v>36</v>
      </c>
      <c r="D139" s="18">
        <f>SUM(D140:D140)</f>
        <v>0</v>
      </c>
      <c r="E139" s="79">
        <f>D139/C139</f>
        <v>0</v>
      </c>
      <c r="F139" s="50">
        <f>SUM(F140:F140)</f>
        <v>45</v>
      </c>
      <c r="G139" s="25">
        <f>SUM(G140:G140)</f>
        <v>0.9</v>
      </c>
      <c r="H139" s="62">
        <v>0.02</v>
      </c>
      <c r="I139" s="50">
        <f>SUM(I140:I140)</f>
        <v>5.16</v>
      </c>
      <c r="J139" s="25">
        <f>SUM(J140:J140)</f>
        <v>5.0568</v>
      </c>
      <c r="K139" s="62">
        <f t="shared" ref="K139:K167" si="217">J139/I139</f>
        <v>0.98</v>
      </c>
      <c r="L139" s="50">
        <f>SUM(L140:L140)</f>
        <v>45</v>
      </c>
      <c r="M139" s="25">
        <f>SUM(M140:M140)</f>
        <v>95.535000000000011</v>
      </c>
      <c r="N139" s="62">
        <f t="shared" ref="N139" si="218">M139/L139</f>
        <v>2.1230000000000002</v>
      </c>
      <c r="O139" s="50">
        <f>SUM(O140:O140)</f>
        <v>48.1</v>
      </c>
      <c r="P139" s="25">
        <f>SUM(P140:P140)</f>
        <v>64</v>
      </c>
      <c r="Q139" s="62">
        <f t="shared" si="215"/>
        <v>1.3305613305613304</v>
      </c>
      <c r="R139" s="50">
        <f>SUM(R140:R140)</f>
        <v>20</v>
      </c>
      <c r="S139" s="25">
        <f>SUM(S140:S140)</f>
        <v>1</v>
      </c>
      <c r="T139" s="62">
        <f t="shared" ref="T139:T183" si="219">S139/R139</f>
        <v>0.05</v>
      </c>
      <c r="U139" s="50">
        <f>SUM(U140:U140)</f>
        <v>48.1</v>
      </c>
      <c r="V139" s="25">
        <f>SUM(V140:V140)</f>
        <v>133.76610000000002</v>
      </c>
      <c r="W139" s="62">
        <f t="shared" ref="W139" si="220">V139/U139</f>
        <v>2.7810000000000006</v>
      </c>
      <c r="X139" s="50">
        <f>SUM(X140:X140)</f>
        <v>5.16</v>
      </c>
      <c r="Y139" s="25">
        <f>SUM(Y140:Y140)</f>
        <v>10.836</v>
      </c>
      <c r="Z139" s="62">
        <f t="shared" ref="Z139" si="221">Y139/X139</f>
        <v>2.1</v>
      </c>
      <c r="AA139" s="50">
        <f>SUM(AA140:AA140)</f>
        <v>48.1</v>
      </c>
      <c r="AB139" s="25">
        <f>SUM(AB140:AB140)</f>
        <v>0</v>
      </c>
      <c r="AC139" s="62">
        <f t="shared" ref="AC139" si="222">AB139/AA139</f>
        <v>0</v>
      </c>
      <c r="AD139" s="50">
        <f>SUM(AD140:AD140)</f>
        <v>48.1</v>
      </c>
      <c r="AE139" s="25">
        <f>SUM(AE140:AE140)</f>
        <v>2.0202</v>
      </c>
      <c r="AF139" s="62">
        <f t="shared" ref="AF139" si="223">AE139/AD139</f>
        <v>4.1999999999999996E-2</v>
      </c>
      <c r="AG139" s="50">
        <f>SUM(AG140:AG140)</f>
        <v>120</v>
      </c>
      <c r="AH139" s="25">
        <f>SUM(AH140:AH140)</f>
        <v>15.36</v>
      </c>
      <c r="AI139" s="62">
        <f t="shared" ref="AI139" si="224">AH139/AG139</f>
        <v>0.128</v>
      </c>
      <c r="AJ139" s="50">
        <f>SUM(AJ140:AJ140)</f>
        <v>48.1</v>
      </c>
      <c r="AK139" s="25">
        <f>SUM(AK140:AK140)</f>
        <v>0</v>
      </c>
      <c r="AL139" s="62">
        <f t="shared" ref="AL139" si="225">AK139/AJ139</f>
        <v>0</v>
      </c>
      <c r="AM139" s="50">
        <f>SUM(AM140:AM140)</f>
        <v>48.1</v>
      </c>
      <c r="AN139" s="25">
        <f>SUM(AN140:AN140)</f>
        <v>37.662300000000002</v>
      </c>
      <c r="AO139" s="62">
        <f t="shared" ref="AO139" si="226">AN139/AM139</f>
        <v>0.78300000000000003</v>
      </c>
      <c r="AP139" s="50">
        <f>SUM(AP140:AP140)</f>
        <v>48.1</v>
      </c>
      <c r="AQ139" s="25">
        <f>SUM(AQ140:AQ140)</f>
        <v>33.333300000000001</v>
      </c>
      <c r="AR139" s="62">
        <f t="shared" ref="AR139" si="227">AQ139/AP139</f>
        <v>0.69300000000000006</v>
      </c>
      <c r="AS139" s="50">
        <f>SUM(AS140:AS140)</f>
        <v>48.1</v>
      </c>
      <c r="AT139" s="25">
        <f>SUM(AT140:AT140)</f>
        <v>0</v>
      </c>
      <c r="AU139" s="62">
        <f t="shared" si="216"/>
        <v>0</v>
      </c>
      <c r="AV139" s="50">
        <f>SUM(AV140:AV140)</f>
        <v>48.1</v>
      </c>
      <c r="AW139" s="25">
        <f>SUM(AW140:AW140)</f>
        <v>183.93440000000001</v>
      </c>
      <c r="AX139" s="62">
        <f t="shared" ref="AX139" si="228">AW139/AV139</f>
        <v>3.8240000000000003</v>
      </c>
      <c r="AY139" s="50">
        <f>SUM(AY140:AY140)</f>
        <v>48.1</v>
      </c>
      <c r="AZ139" s="25">
        <f>SUM(AZ140:AZ140)</f>
        <v>4934.7713999999996</v>
      </c>
      <c r="BA139" s="51">
        <f t="shared" ref="BA139" si="229">AZ139/AY139</f>
        <v>102.59399999999999</v>
      </c>
    </row>
    <row r="140" spans="1:53" x14ac:dyDescent="0.25">
      <c r="A140" s="3" t="s">
        <v>271</v>
      </c>
      <c r="B140" s="31" t="s">
        <v>295</v>
      </c>
      <c r="C140" s="40">
        <v>36</v>
      </c>
      <c r="D140" s="4">
        <v>0</v>
      </c>
      <c r="E140" s="78">
        <f>D140/C140</f>
        <v>0</v>
      </c>
      <c r="F140" s="46">
        <v>45</v>
      </c>
      <c r="G140" s="23">
        <f>H140*F140</f>
        <v>0.9</v>
      </c>
      <c r="H140" s="61">
        <v>0.02</v>
      </c>
      <c r="I140" s="46">
        <v>5.16</v>
      </c>
      <c r="J140" s="23">
        <f>K140*I140</f>
        <v>5.0568</v>
      </c>
      <c r="K140" s="61">
        <v>0.98</v>
      </c>
      <c r="L140" s="46">
        <v>45</v>
      </c>
      <c r="M140" s="23">
        <f>N140*L140</f>
        <v>95.535000000000011</v>
      </c>
      <c r="N140" s="61">
        <v>2.1230000000000002</v>
      </c>
      <c r="O140" s="46">
        <v>48.1</v>
      </c>
      <c r="P140" s="23">
        <v>64</v>
      </c>
      <c r="Q140" s="61">
        <f t="shared" si="215"/>
        <v>1.3305613305613304</v>
      </c>
      <c r="R140" s="46">
        <v>20</v>
      </c>
      <c r="S140" s="23">
        <v>1</v>
      </c>
      <c r="T140" s="61">
        <v>0.1</v>
      </c>
      <c r="U140" s="46">
        <v>48.1</v>
      </c>
      <c r="V140" s="23">
        <f>W140*U140</f>
        <v>133.76610000000002</v>
      </c>
      <c r="W140" s="61">
        <v>2.7810000000000001</v>
      </c>
      <c r="X140" s="46">
        <v>5.16</v>
      </c>
      <c r="Y140" s="23">
        <f>Z140*X140</f>
        <v>10.836</v>
      </c>
      <c r="Z140" s="61">
        <v>2.1</v>
      </c>
      <c r="AA140" s="46">
        <v>48.1</v>
      </c>
      <c r="AB140" s="23">
        <f>AC140*AA140</f>
        <v>0</v>
      </c>
      <c r="AC140" s="61">
        <v>0</v>
      </c>
      <c r="AD140" s="46">
        <v>48.1</v>
      </c>
      <c r="AE140" s="23">
        <f>AF140*AD140</f>
        <v>2.0202</v>
      </c>
      <c r="AF140" s="61">
        <v>4.2000000000000003E-2</v>
      </c>
      <c r="AG140" s="46">
        <v>120</v>
      </c>
      <c r="AH140" s="23">
        <f>AI140*AG140</f>
        <v>15.36</v>
      </c>
      <c r="AI140" s="61">
        <v>0.128</v>
      </c>
      <c r="AJ140" s="46">
        <v>48.1</v>
      </c>
      <c r="AK140" s="23">
        <f>AL140*AJ140</f>
        <v>0</v>
      </c>
      <c r="AL140" s="61">
        <v>0</v>
      </c>
      <c r="AM140" s="46">
        <v>48.1</v>
      </c>
      <c r="AN140" s="23">
        <f>AO140*AM140</f>
        <v>37.662300000000002</v>
      </c>
      <c r="AO140" s="61">
        <v>0.78300000000000003</v>
      </c>
      <c r="AP140" s="46">
        <v>48.1</v>
      </c>
      <c r="AQ140" s="23">
        <f>AR140*AP140</f>
        <v>33.333300000000001</v>
      </c>
      <c r="AR140" s="61">
        <v>0.69299999999999995</v>
      </c>
      <c r="AS140" s="46">
        <v>48.1</v>
      </c>
      <c r="AT140" s="23">
        <v>0</v>
      </c>
      <c r="AU140" s="61">
        <f t="shared" si="216"/>
        <v>0</v>
      </c>
      <c r="AV140" s="46">
        <v>48.1</v>
      </c>
      <c r="AW140" s="23">
        <f>AX140*AV140</f>
        <v>183.93440000000001</v>
      </c>
      <c r="AX140" s="61">
        <v>3.8239999999999998</v>
      </c>
      <c r="AY140" s="46">
        <v>48.1</v>
      </c>
      <c r="AZ140" s="23">
        <f>BA140*AY140</f>
        <v>4934.7713999999996</v>
      </c>
      <c r="BA140" s="49">
        <v>102.59399999999999</v>
      </c>
    </row>
    <row r="141" spans="1:53" s="13" customFormat="1" x14ac:dyDescent="0.25">
      <c r="A141" s="11" t="s">
        <v>15</v>
      </c>
      <c r="B141" s="30" t="s">
        <v>4</v>
      </c>
      <c r="C141" s="43">
        <f>SUM(C142:C165,C167)</f>
        <v>96.7</v>
      </c>
      <c r="D141" s="16">
        <f>SUM(D142:D165,D167)</f>
        <v>7</v>
      </c>
      <c r="E141" s="77">
        <f>D141/C141</f>
        <v>7.2388831437435366E-2</v>
      </c>
      <c r="F141" s="43">
        <f>SUM(F142:F165,F167)</f>
        <v>1147.1099999999999</v>
      </c>
      <c r="G141" s="16">
        <f>SUM(G142:G165,G167)</f>
        <v>31.6113</v>
      </c>
      <c r="H141" s="77">
        <f>G141/F141</f>
        <v>2.7557339749457333E-2</v>
      </c>
      <c r="I141" s="43">
        <f>SUM(I142:I165,I167)</f>
        <v>153.69999999999996</v>
      </c>
      <c r="J141" s="16">
        <f>SUM(J142:J165,J167)</f>
        <v>177.309</v>
      </c>
      <c r="K141" s="77">
        <f>J141/I141</f>
        <v>1.153604424202993</v>
      </c>
      <c r="L141" s="43">
        <f>SUM(L142:L165,L167)</f>
        <v>1247.4100000000001</v>
      </c>
      <c r="M141" s="16">
        <f>SUM(M142:M165,M167)</f>
        <v>3629.963099999999</v>
      </c>
      <c r="N141" s="77">
        <f>M141/L141</f>
        <v>2.9099999999999993</v>
      </c>
      <c r="O141" s="43">
        <f>SUM(O142:O165,O167)</f>
        <v>1611.02</v>
      </c>
      <c r="P141" s="16">
        <f>SUM(P142:P165,P167)</f>
        <v>2439</v>
      </c>
      <c r="Q141" s="77">
        <f>P141/O141</f>
        <v>1.5139476853173766</v>
      </c>
      <c r="R141" s="43">
        <f>SUM(R142:R165,R167)</f>
        <v>3233.7</v>
      </c>
      <c r="S141" s="16">
        <f>SUM(S142:S165,S167)</f>
        <v>402</v>
      </c>
      <c r="T141" s="77">
        <f>S141/R141</f>
        <v>0.12431579923926153</v>
      </c>
      <c r="U141" s="43">
        <f>SUM(U142:U165,U167)</f>
        <v>1611.02</v>
      </c>
      <c r="V141" s="16">
        <f>SUM(V142:V165,V167)</f>
        <v>15423.905479999999</v>
      </c>
      <c r="W141" s="77">
        <f>V141/U141</f>
        <v>9.5739999999999998</v>
      </c>
      <c r="X141" s="43">
        <f>SUM(X142:X165,X167)</f>
        <v>153.69999999999996</v>
      </c>
      <c r="Y141" s="16">
        <f>SUM(Y142:Y165,Y167)</f>
        <v>305.88000000000005</v>
      </c>
      <c r="Z141" s="77">
        <f>Y141/X141</f>
        <v>1.9901106050748218</v>
      </c>
      <c r="AA141" s="43">
        <f>SUM(AA142:AA165,AA167)</f>
        <v>1611.02</v>
      </c>
      <c r="AB141" s="16">
        <f>SUM(AB142:AB165,AB167)</f>
        <v>0</v>
      </c>
      <c r="AC141" s="77">
        <f>AB141/AA141</f>
        <v>0</v>
      </c>
      <c r="AD141" s="43">
        <f>SUM(AD142:AD165,AD167)</f>
        <v>1611.02</v>
      </c>
      <c r="AE141" s="16">
        <f>SUM(AE142:AE165,AE167)</f>
        <v>99.883240000000015</v>
      </c>
      <c r="AF141" s="77">
        <f>AE141/AD141</f>
        <v>6.2000000000000006E-2</v>
      </c>
      <c r="AG141" s="43">
        <f>SUM(AG142:AG165,AG167)</f>
        <v>3309.7</v>
      </c>
      <c r="AH141" s="16">
        <f>SUM(AH142:AH165,AH167)</f>
        <v>747.99220000000014</v>
      </c>
      <c r="AI141" s="77">
        <f>AH141/AG141</f>
        <v>0.22600000000000006</v>
      </c>
      <c r="AJ141" s="43">
        <f>SUM(AJ142:AJ165,AJ167)</f>
        <v>1109.02</v>
      </c>
      <c r="AK141" s="16">
        <f>SUM(AK142:AK165,AK167)</f>
        <v>77.631399999999999</v>
      </c>
      <c r="AL141" s="77">
        <f>AK141/AJ141</f>
        <v>7.0000000000000007E-2</v>
      </c>
      <c r="AM141" s="43">
        <f>SUM(AM142:AM165,AM167)</f>
        <v>1611.02</v>
      </c>
      <c r="AN141" s="16">
        <f>SUM(AN142:AN165,AN167)</f>
        <v>1087.4385</v>
      </c>
      <c r="AO141" s="77">
        <f>AN141/AM141</f>
        <v>0.67500000000000004</v>
      </c>
      <c r="AP141" s="43">
        <f>SUM(AP142:AP165,AP167)</f>
        <v>1611.02</v>
      </c>
      <c r="AQ141" s="16">
        <f>SUM(AQ142:AQ165,AQ167)</f>
        <v>1667.4057000000003</v>
      </c>
      <c r="AR141" s="77">
        <f>AQ141/AP141</f>
        <v>1.0350000000000001</v>
      </c>
      <c r="AS141" s="43">
        <f>SUM(AS142:AS165,AS167)</f>
        <v>1611.02</v>
      </c>
      <c r="AT141" s="16">
        <f>SUM(AT142:AT165,AT167)</f>
        <v>0</v>
      </c>
      <c r="AU141" s="77">
        <f>AT141/AS141</f>
        <v>0</v>
      </c>
      <c r="AV141" s="43">
        <f>SUM(AV142:AV165,AV167)</f>
        <v>1526.3200000000002</v>
      </c>
      <c r="AW141" s="16">
        <f>SUM(AW142:AW165,AW167)</f>
        <v>3118.2717600000005</v>
      </c>
      <c r="AX141" s="77">
        <f>AW141/AV141</f>
        <v>2.0430000000000001</v>
      </c>
      <c r="AY141" s="43">
        <f>SUM(AY142:AY165,AY167)</f>
        <v>1526.3200000000002</v>
      </c>
      <c r="AZ141" s="16">
        <f>SUM(AZ142:AZ165,AZ167)</f>
        <v>496684.37015999999</v>
      </c>
      <c r="BA141" s="38">
        <f>AZ141/AY141</f>
        <v>325.41299999999995</v>
      </c>
    </row>
    <row r="142" spans="1:53" x14ac:dyDescent="0.25">
      <c r="A142" s="3" t="s">
        <v>296</v>
      </c>
      <c r="B142" s="31" t="s">
        <v>321</v>
      </c>
      <c r="C142" s="40">
        <v>0</v>
      </c>
      <c r="D142" s="4">
        <v>0</v>
      </c>
      <c r="E142" s="78">
        <v>0</v>
      </c>
      <c r="F142" s="40">
        <v>15</v>
      </c>
      <c r="G142" s="23">
        <f>H142*F142</f>
        <v>0.44999999999999996</v>
      </c>
      <c r="H142" s="61">
        <v>0.03</v>
      </c>
      <c r="I142" s="40">
        <v>5.2</v>
      </c>
      <c r="J142" s="23">
        <f>K142*I142</f>
        <v>5.0960000000000001</v>
      </c>
      <c r="K142" s="78">
        <v>0.98</v>
      </c>
      <c r="L142" s="40">
        <v>31</v>
      </c>
      <c r="M142" s="23">
        <f>N142*L142</f>
        <v>90.210000000000008</v>
      </c>
      <c r="N142" s="61">
        <v>2.91</v>
      </c>
      <c r="O142" s="40">
        <v>37</v>
      </c>
      <c r="P142" s="4">
        <v>56</v>
      </c>
      <c r="Q142" s="61">
        <f t="shared" si="215"/>
        <v>1.5135135135135136</v>
      </c>
      <c r="R142" s="40">
        <v>100</v>
      </c>
      <c r="S142" s="4">
        <v>20</v>
      </c>
      <c r="T142" s="61">
        <f t="shared" si="219"/>
        <v>0.2</v>
      </c>
      <c r="U142" s="40">
        <v>37</v>
      </c>
      <c r="V142" s="23">
        <f>W142*U142</f>
        <v>354.238</v>
      </c>
      <c r="W142" s="61">
        <v>9.5739999999999998</v>
      </c>
      <c r="X142" s="40">
        <v>5.2</v>
      </c>
      <c r="Y142" s="23">
        <f>Z142*X142</f>
        <v>10.920000000000002</v>
      </c>
      <c r="Z142" s="61">
        <v>2.1</v>
      </c>
      <c r="AA142" s="40">
        <v>37</v>
      </c>
      <c r="AB142" s="23">
        <f>AC142*AA142</f>
        <v>0</v>
      </c>
      <c r="AC142" s="61">
        <v>0</v>
      </c>
      <c r="AD142" s="40">
        <v>37</v>
      </c>
      <c r="AE142" s="23">
        <f>AF142*AD142</f>
        <v>2.294</v>
      </c>
      <c r="AF142" s="61">
        <v>6.2E-2</v>
      </c>
      <c r="AG142" s="40">
        <v>100</v>
      </c>
      <c r="AH142" s="23">
        <f>AI142*AG142</f>
        <v>22.6</v>
      </c>
      <c r="AI142" s="61">
        <v>0.22600000000000001</v>
      </c>
      <c r="AJ142" s="40">
        <v>37</v>
      </c>
      <c r="AK142" s="23">
        <f>AL142*AJ142</f>
        <v>2.5900000000000003</v>
      </c>
      <c r="AL142" s="61">
        <v>7.0000000000000007E-2</v>
      </c>
      <c r="AM142" s="40">
        <v>37</v>
      </c>
      <c r="AN142" s="23">
        <f>AO142*AM142</f>
        <v>24.975000000000001</v>
      </c>
      <c r="AO142" s="61">
        <v>0.67500000000000004</v>
      </c>
      <c r="AP142" s="40">
        <v>37</v>
      </c>
      <c r="AQ142" s="23">
        <f>AR142*AP142</f>
        <v>38.294999999999995</v>
      </c>
      <c r="AR142" s="61">
        <v>1.0349999999999999</v>
      </c>
      <c r="AS142" s="40">
        <v>37</v>
      </c>
      <c r="AT142" s="4">
        <v>0</v>
      </c>
      <c r="AU142" s="61">
        <f t="shared" si="216"/>
        <v>0</v>
      </c>
      <c r="AV142" s="40">
        <v>37</v>
      </c>
      <c r="AW142" s="23">
        <f>AX142*AV142</f>
        <v>75.591000000000008</v>
      </c>
      <c r="AX142" s="61">
        <v>2.0430000000000001</v>
      </c>
      <c r="AY142" s="40">
        <v>37</v>
      </c>
      <c r="AZ142" s="23">
        <f>BA142*AY142</f>
        <v>12040.281000000001</v>
      </c>
      <c r="BA142" s="49">
        <v>325.41300000000001</v>
      </c>
    </row>
    <row r="143" spans="1:53" x14ac:dyDescent="0.25">
      <c r="A143" s="3" t="s">
        <v>297</v>
      </c>
      <c r="B143" s="31" t="s">
        <v>322</v>
      </c>
      <c r="C143" s="40">
        <v>0</v>
      </c>
      <c r="D143" s="4">
        <v>0</v>
      </c>
      <c r="E143" s="78">
        <v>0</v>
      </c>
      <c r="F143" s="40">
        <v>71.2</v>
      </c>
      <c r="G143" s="23">
        <f t="shared" ref="G143:G164" si="230">H143*F143</f>
        <v>2.1360000000000001</v>
      </c>
      <c r="H143" s="61">
        <v>0.03</v>
      </c>
      <c r="I143" s="39">
        <v>21</v>
      </c>
      <c r="J143" s="23">
        <f t="shared" ref="J143:J164" si="231">K143*I143</f>
        <v>20.58</v>
      </c>
      <c r="K143" s="78">
        <v>0.98</v>
      </c>
      <c r="L143" s="39">
        <v>71.2</v>
      </c>
      <c r="M143" s="23">
        <f t="shared" ref="M143:M164" si="232">N143*L143</f>
        <v>207.19200000000001</v>
      </c>
      <c r="N143" s="61">
        <v>2.91</v>
      </c>
      <c r="O143" s="40">
        <v>71.2</v>
      </c>
      <c r="P143" s="2">
        <v>118</v>
      </c>
      <c r="Q143" s="61">
        <f t="shared" si="215"/>
        <v>1.6573033707865168</v>
      </c>
      <c r="R143" s="39">
        <v>170</v>
      </c>
      <c r="S143" s="2">
        <v>45</v>
      </c>
      <c r="T143" s="61">
        <f t="shared" si="219"/>
        <v>0.26470588235294118</v>
      </c>
      <c r="U143" s="40">
        <v>71.2</v>
      </c>
      <c r="V143" s="23">
        <f t="shared" ref="V143:V164" si="233">W143*U143</f>
        <v>681.66880000000003</v>
      </c>
      <c r="W143" s="61">
        <v>9.5739999999999998</v>
      </c>
      <c r="X143" s="39">
        <v>21</v>
      </c>
      <c r="Y143" s="23">
        <f t="shared" ref="Y143:Y164" si="234">Z143*X143</f>
        <v>44.1</v>
      </c>
      <c r="Z143" s="61">
        <v>2.1</v>
      </c>
      <c r="AA143" s="40">
        <v>71.2</v>
      </c>
      <c r="AB143" s="23">
        <f t="shared" ref="AB143:AB164" si="235">AC143*AA143</f>
        <v>0</v>
      </c>
      <c r="AC143" s="61">
        <v>0</v>
      </c>
      <c r="AD143" s="40">
        <v>71.2</v>
      </c>
      <c r="AE143" s="23">
        <f t="shared" ref="AE143:AE164" si="236">AF143*AD143</f>
        <v>4.4144000000000005</v>
      </c>
      <c r="AF143" s="61">
        <v>6.2E-2</v>
      </c>
      <c r="AG143" s="39">
        <v>170</v>
      </c>
      <c r="AH143" s="23">
        <f t="shared" ref="AH143:AH164" si="237">AI143*AG143</f>
        <v>38.42</v>
      </c>
      <c r="AI143" s="61">
        <v>0.22600000000000001</v>
      </c>
      <c r="AJ143" s="40">
        <v>12.1</v>
      </c>
      <c r="AK143" s="23">
        <f t="shared" ref="AK143:AK164" si="238">AL143*AJ143</f>
        <v>0.84700000000000009</v>
      </c>
      <c r="AL143" s="61">
        <v>7.0000000000000007E-2</v>
      </c>
      <c r="AM143" s="40">
        <v>71.2</v>
      </c>
      <c r="AN143" s="23">
        <f t="shared" ref="AN143:AN164" si="239">AO143*AM143</f>
        <v>48.06</v>
      </c>
      <c r="AO143" s="61">
        <v>0.67500000000000004</v>
      </c>
      <c r="AP143" s="40">
        <v>71.2</v>
      </c>
      <c r="AQ143" s="23">
        <f t="shared" ref="AQ143:AQ164" si="240">AR143*AP143</f>
        <v>73.691999999999993</v>
      </c>
      <c r="AR143" s="61">
        <v>1.0349999999999999</v>
      </c>
      <c r="AS143" s="40">
        <v>71.2</v>
      </c>
      <c r="AT143" s="2">
        <v>0</v>
      </c>
      <c r="AU143" s="61">
        <f t="shared" si="216"/>
        <v>0</v>
      </c>
      <c r="AV143" s="40">
        <v>71.2</v>
      </c>
      <c r="AW143" s="23">
        <f t="shared" ref="AW143:AW164" si="241">AX143*AV143</f>
        <v>145.4616</v>
      </c>
      <c r="AX143" s="61">
        <v>2.0430000000000001</v>
      </c>
      <c r="AY143" s="40">
        <v>71.2</v>
      </c>
      <c r="AZ143" s="23">
        <f t="shared" ref="AZ143:AZ164" si="242">BA143*AY143</f>
        <v>23169.405600000002</v>
      </c>
      <c r="BA143" s="49">
        <v>325.41300000000001</v>
      </c>
    </row>
    <row r="144" spans="1:53" x14ac:dyDescent="0.25">
      <c r="A144" s="3" t="s">
        <v>298</v>
      </c>
      <c r="B144" s="31" t="s">
        <v>323</v>
      </c>
      <c r="C144" s="40">
        <v>0</v>
      </c>
      <c r="D144" s="4">
        <v>0</v>
      </c>
      <c r="E144" s="78">
        <v>0</v>
      </c>
      <c r="F144" s="40">
        <v>82.4</v>
      </c>
      <c r="G144" s="23">
        <f t="shared" si="230"/>
        <v>2.472</v>
      </c>
      <c r="H144" s="61">
        <v>0.03</v>
      </c>
      <c r="I144" s="39">
        <v>0</v>
      </c>
      <c r="J144" s="23">
        <f t="shared" si="231"/>
        <v>0</v>
      </c>
      <c r="K144" s="78">
        <v>0</v>
      </c>
      <c r="L144" s="40">
        <v>56</v>
      </c>
      <c r="M144" s="23">
        <f t="shared" si="232"/>
        <v>162.96</v>
      </c>
      <c r="N144" s="61">
        <v>2.91</v>
      </c>
      <c r="O144" s="40">
        <v>81</v>
      </c>
      <c r="P144" s="2">
        <v>42</v>
      </c>
      <c r="Q144" s="61">
        <f t="shared" si="215"/>
        <v>0.51851851851851849</v>
      </c>
      <c r="R144" s="39">
        <v>141</v>
      </c>
      <c r="S144" s="2">
        <v>0</v>
      </c>
      <c r="T144" s="61">
        <f t="shared" si="219"/>
        <v>0</v>
      </c>
      <c r="U144" s="40">
        <v>81</v>
      </c>
      <c r="V144" s="23">
        <f t="shared" si="233"/>
        <v>775.49400000000003</v>
      </c>
      <c r="W144" s="61">
        <v>9.5739999999999998</v>
      </c>
      <c r="X144" s="39">
        <v>0</v>
      </c>
      <c r="Y144" s="23">
        <f t="shared" si="234"/>
        <v>0</v>
      </c>
      <c r="Z144" s="61">
        <v>2.1</v>
      </c>
      <c r="AA144" s="40">
        <v>81</v>
      </c>
      <c r="AB144" s="23">
        <f t="shared" si="235"/>
        <v>0</v>
      </c>
      <c r="AC144" s="61">
        <v>0</v>
      </c>
      <c r="AD144" s="40">
        <v>81</v>
      </c>
      <c r="AE144" s="23">
        <f t="shared" si="236"/>
        <v>5.0220000000000002</v>
      </c>
      <c r="AF144" s="61">
        <v>6.2E-2</v>
      </c>
      <c r="AG144" s="39">
        <v>141</v>
      </c>
      <c r="AH144" s="23">
        <f t="shared" si="237"/>
        <v>31.866</v>
      </c>
      <c r="AI144" s="61">
        <v>0.22600000000000001</v>
      </c>
      <c r="AJ144" s="40">
        <v>14.8</v>
      </c>
      <c r="AK144" s="23">
        <f t="shared" si="238"/>
        <v>1.0360000000000003</v>
      </c>
      <c r="AL144" s="61">
        <v>7.0000000000000007E-2</v>
      </c>
      <c r="AM144" s="40">
        <v>81</v>
      </c>
      <c r="AN144" s="23">
        <f t="shared" si="239"/>
        <v>54.675000000000004</v>
      </c>
      <c r="AO144" s="61">
        <v>0.67500000000000004</v>
      </c>
      <c r="AP144" s="40">
        <v>81</v>
      </c>
      <c r="AQ144" s="23">
        <f t="shared" si="240"/>
        <v>83.834999999999994</v>
      </c>
      <c r="AR144" s="61">
        <v>1.0349999999999999</v>
      </c>
      <c r="AS144" s="40">
        <v>81</v>
      </c>
      <c r="AT144" s="4">
        <v>0</v>
      </c>
      <c r="AU144" s="61">
        <f t="shared" si="216"/>
        <v>0</v>
      </c>
      <c r="AV144" s="40">
        <v>81</v>
      </c>
      <c r="AW144" s="23">
        <f t="shared" si="241"/>
        <v>165.483</v>
      </c>
      <c r="AX144" s="61">
        <v>2.0430000000000001</v>
      </c>
      <c r="AY144" s="40">
        <v>81</v>
      </c>
      <c r="AZ144" s="23">
        <f t="shared" si="242"/>
        <v>26358.453000000001</v>
      </c>
      <c r="BA144" s="49">
        <v>325.41300000000001</v>
      </c>
    </row>
    <row r="145" spans="1:53" x14ac:dyDescent="0.25">
      <c r="A145" s="3" t="s">
        <v>299</v>
      </c>
      <c r="B145" s="31" t="s">
        <v>324</v>
      </c>
      <c r="C145" s="40">
        <v>0</v>
      </c>
      <c r="D145" s="4">
        <v>0</v>
      </c>
      <c r="E145" s="78">
        <v>0</v>
      </c>
      <c r="F145" s="40">
        <v>59</v>
      </c>
      <c r="G145" s="23">
        <f t="shared" si="230"/>
        <v>1.18</v>
      </c>
      <c r="H145" s="61">
        <v>0.02</v>
      </c>
      <c r="I145" s="39">
        <v>25</v>
      </c>
      <c r="J145" s="23">
        <f t="shared" si="231"/>
        <v>50</v>
      </c>
      <c r="K145" s="78">
        <v>2</v>
      </c>
      <c r="L145" s="39">
        <v>59</v>
      </c>
      <c r="M145" s="23">
        <f t="shared" si="232"/>
        <v>171.69</v>
      </c>
      <c r="N145" s="61">
        <v>2.91</v>
      </c>
      <c r="O145" s="40">
        <v>67</v>
      </c>
      <c r="P145" s="2">
        <v>75</v>
      </c>
      <c r="Q145" s="61">
        <f t="shared" si="215"/>
        <v>1.1194029850746268</v>
      </c>
      <c r="R145" s="39">
        <v>110</v>
      </c>
      <c r="S145" s="2">
        <v>15</v>
      </c>
      <c r="T145" s="61">
        <f t="shared" si="219"/>
        <v>0.13636363636363635</v>
      </c>
      <c r="U145" s="40">
        <v>67</v>
      </c>
      <c r="V145" s="23">
        <f t="shared" si="233"/>
        <v>641.45799999999997</v>
      </c>
      <c r="W145" s="61">
        <v>9.5739999999999998</v>
      </c>
      <c r="X145" s="39">
        <v>25</v>
      </c>
      <c r="Y145" s="23">
        <f t="shared" si="234"/>
        <v>52.5</v>
      </c>
      <c r="Z145" s="61">
        <v>2.1</v>
      </c>
      <c r="AA145" s="40">
        <v>67</v>
      </c>
      <c r="AB145" s="23">
        <f t="shared" si="235"/>
        <v>0</v>
      </c>
      <c r="AC145" s="61">
        <v>0</v>
      </c>
      <c r="AD145" s="40">
        <v>67</v>
      </c>
      <c r="AE145" s="23">
        <f t="shared" si="236"/>
        <v>4.1539999999999999</v>
      </c>
      <c r="AF145" s="61">
        <v>6.2E-2</v>
      </c>
      <c r="AG145" s="39">
        <v>110</v>
      </c>
      <c r="AH145" s="23">
        <f t="shared" si="237"/>
        <v>24.86</v>
      </c>
      <c r="AI145" s="61">
        <v>0.22600000000000001</v>
      </c>
      <c r="AJ145" s="40">
        <v>67</v>
      </c>
      <c r="AK145" s="23">
        <f t="shared" si="238"/>
        <v>4.6900000000000004</v>
      </c>
      <c r="AL145" s="61">
        <v>7.0000000000000007E-2</v>
      </c>
      <c r="AM145" s="40">
        <v>67</v>
      </c>
      <c r="AN145" s="23">
        <f t="shared" si="239"/>
        <v>45.225000000000001</v>
      </c>
      <c r="AO145" s="61">
        <v>0.67500000000000004</v>
      </c>
      <c r="AP145" s="40">
        <v>67</v>
      </c>
      <c r="AQ145" s="23">
        <f t="shared" si="240"/>
        <v>69.344999999999999</v>
      </c>
      <c r="AR145" s="61">
        <v>1.0349999999999999</v>
      </c>
      <c r="AS145" s="40">
        <v>67</v>
      </c>
      <c r="AT145" s="2">
        <v>0</v>
      </c>
      <c r="AU145" s="61">
        <f t="shared" si="216"/>
        <v>0</v>
      </c>
      <c r="AV145" s="40">
        <v>67</v>
      </c>
      <c r="AW145" s="23">
        <f t="shared" si="241"/>
        <v>136.881</v>
      </c>
      <c r="AX145" s="61">
        <v>2.0430000000000001</v>
      </c>
      <c r="AY145" s="40">
        <v>67</v>
      </c>
      <c r="AZ145" s="23">
        <f t="shared" si="242"/>
        <v>21802.671000000002</v>
      </c>
      <c r="BA145" s="49">
        <v>325.41300000000001</v>
      </c>
    </row>
    <row r="146" spans="1:53" x14ac:dyDescent="0.25">
      <c r="A146" s="3" t="s">
        <v>300</v>
      </c>
      <c r="B146" s="31" t="s">
        <v>325</v>
      </c>
      <c r="C146" s="40">
        <v>0</v>
      </c>
      <c r="D146" s="4">
        <v>0</v>
      </c>
      <c r="E146" s="78">
        <v>0</v>
      </c>
      <c r="F146" s="40">
        <v>8.1999999999999993</v>
      </c>
      <c r="G146" s="23">
        <f t="shared" si="230"/>
        <v>0.24599999999999997</v>
      </c>
      <c r="H146" s="61">
        <v>0.03</v>
      </c>
      <c r="I146" s="39">
        <v>0</v>
      </c>
      <c r="J146" s="23">
        <f t="shared" si="231"/>
        <v>0</v>
      </c>
      <c r="K146" s="78">
        <v>0</v>
      </c>
      <c r="L146" s="39">
        <v>8.1999999999999993</v>
      </c>
      <c r="M146" s="23">
        <f t="shared" si="232"/>
        <v>23.861999999999998</v>
      </c>
      <c r="N146" s="61">
        <v>2.91</v>
      </c>
      <c r="O146" s="40">
        <v>10.6</v>
      </c>
      <c r="P146" s="2">
        <v>18</v>
      </c>
      <c r="Q146" s="61">
        <f t="shared" si="215"/>
        <v>1.6981132075471699</v>
      </c>
      <c r="R146" s="39">
        <v>40</v>
      </c>
      <c r="S146" s="2">
        <v>6</v>
      </c>
      <c r="T146" s="61">
        <f t="shared" si="219"/>
        <v>0.15</v>
      </c>
      <c r="U146" s="40">
        <v>10.6</v>
      </c>
      <c r="V146" s="23">
        <f t="shared" si="233"/>
        <v>101.48439999999999</v>
      </c>
      <c r="W146" s="61">
        <v>9.5739999999999998</v>
      </c>
      <c r="X146" s="39">
        <v>0</v>
      </c>
      <c r="Y146" s="23">
        <f t="shared" si="234"/>
        <v>0</v>
      </c>
      <c r="Z146" s="61">
        <v>2.1</v>
      </c>
      <c r="AA146" s="40">
        <v>10.6</v>
      </c>
      <c r="AB146" s="23">
        <f t="shared" si="235"/>
        <v>0</v>
      </c>
      <c r="AC146" s="61">
        <v>0</v>
      </c>
      <c r="AD146" s="40">
        <v>10.6</v>
      </c>
      <c r="AE146" s="23">
        <f t="shared" si="236"/>
        <v>0.65720000000000001</v>
      </c>
      <c r="AF146" s="61">
        <v>6.2E-2</v>
      </c>
      <c r="AG146" s="39">
        <v>40</v>
      </c>
      <c r="AH146" s="23">
        <f t="shared" si="237"/>
        <v>9.0400000000000009</v>
      </c>
      <c r="AI146" s="61">
        <v>0.22600000000000001</v>
      </c>
      <c r="AJ146" s="40">
        <v>10.6</v>
      </c>
      <c r="AK146" s="23">
        <f t="shared" si="238"/>
        <v>0.74199999999999999</v>
      </c>
      <c r="AL146" s="61">
        <v>7.0000000000000007E-2</v>
      </c>
      <c r="AM146" s="40">
        <v>10.6</v>
      </c>
      <c r="AN146" s="23">
        <f t="shared" si="239"/>
        <v>7.1550000000000002</v>
      </c>
      <c r="AO146" s="61">
        <v>0.67500000000000004</v>
      </c>
      <c r="AP146" s="40">
        <v>10.6</v>
      </c>
      <c r="AQ146" s="23">
        <f t="shared" si="240"/>
        <v>10.970999999999998</v>
      </c>
      <c r="AR146" s="61">
        <v>1.0349999999999999</v>
      </c>
      <c r="AS146" s="40">
        <v>10.6</v>
      </c>
      <c r="AT146" s="4">
        <v>0</v>
      </c>
      <c r="AU146" s="61">
        <f t="shared" si="216"/>
        <v>0</v>
      </c>
      <c r="AV146" s="40">
        <v>10.6</v>
      </c>
      <c r="AW146" s="23">
        <f t="shared" si="241"/>
        <v>21.655799999999999</v>
      </c>
      <c r="AX146" s="61">
        <v>2.0430000000000001</v>
      </c>
      <c r="AY146" s="40">
        <v>10.6</v>
      </c>
      <c r="AZ146" s="23">
        <f t="shared" si="242"/>
        <v>3449.3778000000002</v>
      </c>
      <c r="BA146" s="49">
        <v>325.41300000000001</v>
      </c>
    </row>
    <row r="147" spans="1:53" x14ac:dyDescent="0.25">
      <c r="A147" s="3" t="s">
        <v>301</v>
      </c>
      <c r="B147" s="31" t="s">
        <v>326</v>
      </c>
      <c r="C147" s="40">
        <v>0</v>
      </c>
      <c r="D147" s="4">
        <v>0</v>
      </c>
      <c r="E147" s="78">
        <v>0</v>
      </c>
      <c r="F147" s="40">
        <v>50.6</v>
      </c>
      <c r="G147" s="23">
        <f t="shared" si="230"/>
        <v>1.518</v>
      </c>
      <c r="H147" s="61">
        <v>0.03</v>
      </c>
      <c r="I147" s="39">
        <v>4.3</v>
      </c>
      <c r="J147" s="23">
        <f t="shared" si="231"/>
        <v>4.2139999999999995</v>
      </c>
      <c r="K147" s="78">
        <v>0.98</v>
      </c>
      <c r="L147" s="39">
        <v>62</v>
      </c>
      <c r="M147" s="23">
        <f t="shared" si="232"/>
        <v>180.42000000000002</v>
      </c>
      <c r="N147" s="61">
        <v>2.91</v>
      </c>
      <c r="O147" s="40">
        <v>72</v>
      </c>
      <c r="P147" s="2">
        <v>120</v>
      </c>
      <c r="Q147" s="61">
        <f t="shared" si="215"/>
        <v>1.6666666666666667</v>
      </c>
      <c r="R147" s="39">
        <v>300</v>
      </c>
      <c r="S147" s="2">
        <v>65</v>
      </c>
      <c r="T147" s="61">
        <f t="shared" si="219"/>
        <v>0.21666666666666667</v>
      </c>
      <c r="U147" s="40">
        <v>72</v>
      </c>
      <c r="V147" s="23">
        <f t="shared" si="233"/>
        <v>689.32799999999997</v>
      </c>
      <c r="W147" s="61">
        <v>9.5739999999999998</v>
      </c>
      <c r="X147" s="39">
        <v>4.3</v>
      </c>
      <c r="Y147" s="23">
        <f t="shared" si="234"/>
        <v>9.0299999999999994</v>
      </c>
      <c r="Z147" s="61">
        <v>2.1</v>
      </c>
      <c r="AA147" s="40">
        <v>72</v>
      </c>
      <c r="AB147" s="23">
        <f t="shared" si="235"/>
        <v>0</v>
      </c>
      <c r="AC147" s="61">
        <v>0</v>
      </c>
      <c r="AD147" s="40">
        <v>72</v>
      </c>
      <c r="AE147" s="23">
        <f t="shared" si="236"/>
        <v>4.4640000000000004</v>
      </c>
      <c r="AF147" s="61">
        <v>6.2E-2</v>
      </c>
      <c r="AG147" s="39">
        <v>300</v>
      </c>
      <c r="AH147" s="23">
        <f t="shared" si="237"/>
        <v>67.8</v>
      </c>
      <c r="AI147" s="61">
        <v>0.22600000000000001</v>
      </c>
      <c r="AJ147" s="40">
        <v>72</v>
      </c>
      <c r="AK147" s="23">
        <f t="shared" si="238"/>
        <v>5.0400000000000009</v>
      </c>
      <c r="AL147" s="61">
        <v>7.0000000000000007E-2</v>
      </c>
      <c r="AM147" s="40">
        <v>72</v>
      </c>
      <c r="AN147" s="23">
        <f t="shared" si="239"/>
        <v>48.6</v>
      </c>
      <c r="AO147" s="61">
        <v>0.67500000000000004</v>
      </c>
      <c r="AP147" s="40">
        <v>72</v>
      </c>
      <c r="AQ147" s="23">
        <f t="shared" si="240"/>
        <v>74.52</v>
      </c>
      <c r="AR147" s="61">
        <v>1.0349999999999999</v>
      </c>
      <c r="AS147" s="40">
        <v>72</v>
      </c>
      <c r="AT147" s="2">
        <v>0</v>
      </c>
      <c r="AU147" s="61">
        <f t="shared" si="216"/>
        <v>0</v>
      </c>
      <c r="AV147" s="40">
        <v>72</v>
      </c>
      <c r="AW147" s="23">
        <f t="shared" si="241"/>
        <v>147.096</v>
      </c>
      <c r="AX147" s="61">
        <v>2.0430000000000001</v>
      </c>
      <c r="AY147" s="40">
        <v>72</v>
      </c>
      <c r="AZ147" s="23">
        <f t="shared" si="242"/>
        <v>23429.736000000001</v>
      </c>
      <c r="BA147" s="49">
        <v>325.41300000000001</v>
      </c>
    </row>
    <row r="148" spans="1:53" x14ac:dyDescent="0.25">
      <c r="A148" s="3" t="s">
        <v>302</v>
      </c>
      <c r="B148" s="31" t="s">
        <v>327</v>
      </c>
      <c r="C148" s="40">
        <v>0</v>
      </c>
      <c r="D148" s="4">
        <v>0</v>
      </c>
      <c r="E148" s="78">
        <v>0</v>
      </c>
      <c r="F148" s="40">
        <v>42.2</v>
      </c>
      <c r="G148" s="23">
        <f t="shared" si="230"/>
        <v>0.84400000000000008</v>
      </c>
      <c r="H148" s="61">
        <v>0.02</v>
      </c>
      <c r="I148" s="39">
        <v>0</v>
      </c>
      <c r="J148" s="23">
        <f t="shared" si="231"/>
        <v>0</v>
      </c>
      <c r="K148" s="78">
        <v>0</v>
      </c>
      <c r="L148" s="39">
        <v>57</v>
      </c>
      <c r="M148" s="23">
        <f t="shared" si="232"/>
        <v>165.87</v>
      </c>
      <c r="N148" s="61">
        <v>2.91</v>
      </c>
      <c r="O148" s="40">
        <v>82.3</v>
      </c>
      <c r="P148" s="2">
        <v>110</v>
      </c>
      <c r="Q148" s="61">
        <f t="shared" si="215"/>
        <v>1.336573511543135</v>
      </c>
      <c r="R148" s="39">
        <v>100</v>
      </c>
      <c r="S148" s="2">
        <v>45</v>
      </c>
      <c r="T148" s="61">
        <f t="shared" si="219"/>
        <v>0.45</v>
      </c>
      <c r="U148" s="40">
        <v>82.3</v>
      </c>
      <c r="V148" s="23">
        <f t="shared" si="233"/>
        <v>787.9402</v>
      </c>
      <c r="W148" s="61">
        <v>9.5739999999999998</v>
      </c>
      <c r="X148" s="39">
        <v>0</v>
      </c>
      <c r="Y148" s="23">
        <f t="shared" si="234"/>
        <v>0</v>
      </c>
      <c r="Z148" s="61">
        <v>2.1</v>
      </c>
      <c r="AA148" s="40">
        <v>82.3</v>
      </c>
      <c r="AB148" s="23">
        <f t="shared" si="235"/>
        <v>0</v>
      </c>
      <c r="AC148" s="61">
        <v>0</v>
      </c>
      <c r="AD148" s="40">
        <v>82.3</v>
      </c>
      <c r="AE148" s="23">
        <f t="shared" si="236"/>
        <v>5.1025999999999998</v>
      </c>
      <c r="AF148" s="61">
        <v>6.2E-2</v>
      </c>
      <c r="AG148" s="39">
        <v>100</v>
      </c>
      <c r="AH148" s="23">
        <f t="shared" si="237"/>
        <v>22.6</v>
      </c>
      <c r="AI148" s="61">
        <v>0.22600000000000001</v>
      </c>
      <c r="AJ148" s="40">
        <v>20.100000000000001</v>
      </c>
      <c r="AK148" s="23">
        <f t="shared" si="238"/>
        <v>1.4070000000000003</v>
      </c>
      <c r="AL148" s="61">
        <v>7.0000000000000007E-2</v>
      </c>
      <c r="AM148" s="40">
        <v>82.3</v>
      </c>
      <c r="AN148" s="23">
        <f t="shared" si="239"/>
        <v>55.552500000000002</v>
      </c>
      <c r="AO148" s="61">
        <v>0.67500000000000004</v>
      </c>
      <c r="AP148" s="40">
        <v>82.3</v>
      </c>
      <c r="AQ148" s="23">
        <f t="shared" si="240"/>
        <v>85.180499999999995</v>
      </c>
      <c r="AR148" s="61">
        <v>1.0349999999999999</v>
      </c>
      <c r="AS148" s="40">
        <v>82.3</v>
      </c>
      <c r="AT148" s="4">
        <v>0</v>
      </c>
      <c r="AU148" s="61">
        <f t="shared" si="216"/>
        <v>0</v>
      </c>
      <c r="AV148" s="40">
        <v>82.3</v>
      </c>
      <c r="AW148" s="23">
        <f t="shared" si="241"/>
        <v>168.13890000000001</v>
      </c>
      <c r="AX148" s="61">
        <v>2.0430000000000001</v>
      </c>
      <c r="AY148" s="40">
        <v>82.3</v>
      </c>
      <c r="AZ148" s="23">
        <f t="shared" si="242"/>
        <v>26781.4899</v>
      </c>
      <c r="BA148" s="49">
        <v>325.41300000000001</v>
      </c>
    </row>
    <row r="149" spans="1:53" x14ac:dyDescent="0.25">
      <c r="A149" s="3" t="s">
        <v>303</v>
      </c>
      <c r="B149" s="31" t="s">
        <v>328</v>
      </c>
      <c r="C149" s="40">
        <v>0</v>
      </c>
      <c r="D149" s="4">
        <v>0</v>
      </c>
      <c r="E149" s="78">
        <v>0</v>
      </c>
      <c r="F149" s="40">
        <v>12.3</v>
      </c>
      <c r="G149" s="23">
        <f t="shared" si="230"/>
        <v>0.36899999999999999</v>
      </c>
      <c r="H149" s="61">
        <v>0.03</v>
      </c>
      <c r="I149" s="39">
        <v>12</v>
      </c>
      <c r="J149" s="23">
        <f t="shared" si="231"/>
        <v>11.76</v>
      </c>
      <c r="K149" s="78">
        <v>0.98</v>
      </c>
      <c r="L149" s="39">
        <v>23</v>
      </c>
      <c r="M149" s="23">
        <f t="shared" si="232"/>
        <v>66.930000000000007</v>
      </c>
      <c r="N149" s="61">
        <v>2.91</v>
      </c>
      <c r="O149" s="40">
        <v>29.5</v>
      </c>
      <c r="P149" s="2">
        <v>47</v>
      </c>
      <c r="Q149" s="61">
        <f t="shared" si="215"/>
        <v>1.5932203389830508</v>
      </c>
      <c r="R149" s="39">
        <v>165</v>
      </c>
      <c r="S149" s="2">
        <v>20</v>
      </c>
      <c r="T149" s="61">
        <f t="shared" si="219"/>
        <v>0.12121212121212122</v>
      </c>
      <c r="U149" s="40">
        <v>29.5</v>
      </c>
      <c r="V149" s="23">
        <f t="shared" si="233"/>
        <v>282.43299999999999</v>
      </c>
      <c r="W149" s="61">
        <v>9.5739999999999998</v>
      </c>
      <c r="X149" s="39">
        <v>12</v>
      </c>
      <c r="Y149" s="23">
        <f t="shared" si="234"/>
        <v>25.200000000000003</v>
      </c>
      <c r="Z149" s="61">
        <v>2.1</v>
      </c>
      <c r="AA149" s="40">
        <v>29.5</v>
      </c>
      <c r="AB149" s="23">
        <f t="shared" si="235"/>
        <v>0</v>
      </c>
      <c r="AC149" s="61">
        <v>0</v>
      </c>
      <c r="AD149" s="40">
        <v>29.5</v>
      </c>
      <c r="AE149" s="23">
        <f t="shared" si="236"/>
        <v>1.829</v>
      </c>
      <c r="AF149" s="61">
        <v>6.2E-2</v>
      </c>
      <c r="AG149" s="39">
        <v>165</v>
      </c>
      <c r="AH149" s="23">
        <f t="shared" si="237"/>
        <v>37.29</v>
      </c>
      <c r="AI149" s="61">
        <v>0.22600000000000001</v>
      </c>
      <c r="AJ149" s="40">
        <v>29.5</v>
      </c>
      <c r="AK149" s="23">
        <f t="shared" si="238"/>
        <v>2.0650000000000004</v>
      </c>
      <c r="AL149" s="61">
        <v>7.0000000000000007E-2</v>
      </c>
      <c r="AM149" s="40">
        <v>29.5</v>
      </c>
      <c r="AN149" s="23">
        <f t="shared" si="239"/>
        <v>19.912500000000001</v>
      </c>
      <c r="AO149" s="61">
        <v>0.67500000000000004</v>
      </c>
      <c r="AP149" s="40">
        <v>29.5</v>
      </c>
      <c r="AQ149" s="23">
        <f t="shared" si="240"/>
        <v>30.532499999999999</v>
      </c>
      <c r="AR149" s="61">
        <v>1.0349999999999999</v>
      </c>
      <c r="AS149" s="40">
        <v>29.5</v>
      </c>
      <c r="AT149" s="2">
        <v>0</v>
      </c>
      <c r="AU149" s="61">
        <f t="shared" si="216"/>
        <v>0</v>
      </c>
      <c r="AV149" s="40">
        <v>29.5</v>
      </c>
      <c r="AW149" s="23">
        <f t="shared" si="241"/>
        <v>60.268500000000003</v>
      </c>
      <c r="AX149" s="61">
        <v>2.0430000000000001</v>
      </c>
      <c r="AY149" s="40">
        <v>29.5</v>
      </c>
      <c r="AZ149" s="23">
        <f t="shared" si="242"/>
        <v>9599.683500000001</v>
      </c>
      <c r="BA149" s="49">
        <v>325.41300000000001</v>
      </c>
    </row>
    <row r="150" spans="1:53" x14ac:dyDescent="0.25">
      <c r="A150" s="3" t="s">
        <v>304</v>
      </c>
      <c r="B150" s="31" t="s">
        <v>329</v>
      </c>
      <c r="C150" s="40">
        <v>0</v>
      </c>
      <c r="D150" s="4">
        <v>0</v>
      </c>
      <c r="E150" s="78">
        <v>0</v>
      </c>
      <c r="F150" s="40">
        <v>19.899999999999999</v>
      </c>
      <c r="G150" s="23">
        <f t="shared" si="230"/>
        <v>0.59699999999999998</v>
      </c>
      <c r="H150" s="61">
        <v>0.03</v>
      </c>
      <c r="I150" s="39">
        <v>0</v>
      </c>
      <c r="J150" s="23">
        <f t="shared" si="231"/>
        <v>0</v>
      </c>
      <c r="K150" s="78">
        <v>0</v>
      </c>
      <c r="L150" s="39">
        <v>31.7</v>
      </c>
      <c r="M150" s="23">
        <f t="shared" si="232"/>
        <v>92.247</v>
      </c>
      <c r="N150" s="61">
        <v>2.91</v>
      </c>
      <c r="O150" s="40">
        <v>34.799999999999997</v>
      </c>
      <c r="P150" s="2">
        <v>45</v>
      </c>
      <c r="Q150" s="61">
        <f t="shared" si="215"/>
        <v>1.2931034482758621</v>
      </c>
      <c r="R150" s="39">
        <v>136</v>
      </c>
      <c r="S150" s="2">
        <v>16</v>
      </c>
      <c r="T150" s="61">
        <f t="shared" si="219"/>
        <v>0.11764705882352941</v>
      </c>
      <c r="U150" s="40">
        <v>34.799999999999997</v>
      </c>
      <c r="V150" s="23">
        <f t="shared" si="233"/>
        <v>333.17519999999996</v>
      </c>
      <c r="W150" s="61">
        <v>9.5739999999999998</v>
      </c>
      <c r="X150" s="39">
        <v>0</v>
      </c>
      <c r="Y150" s="23">
        <f t="shared" si="234"/>
        <v>0</v>
      </c>
      <c r="Z150" s="61">
        <v>2.1</v>
      </c>
      <c r="AA150" s="40">
        <v>34.799999999999997</v>
      </c>
      <c r="AB150" s="23">
        <f t="shared" si="235"/>
        <v>0</v>
      </c>
      <c r="AC150" s="61">
        <v>0</v>
      </c>
      <c r="AD150" s="40">
        <v>34.799999999999997</v>
      </c>
      <c r="AE150" s="23">
        <f t="shared" si="236"/>
        <v>2.1576</v>
      </c>
      <c r="AF150" s="61">
        <v>6.2E-2</v>
      </c>
      <c r="AG150" s="39">
        <v>136</v>
      </c>
      <c r="AH150" s="23">
        <f t="shared" si="237"/>
        <v>30.736000000000001</v>
      </c>
      <c r="AI150" s="61">
        <v>0.22600000000000001</v>
      </c>
      <c r="AJ150" s="40">
        <v>34.799999999999997</v>
      </c>
      <c r="AK150" s="23">
        <f t="shared" si="238"/>
        <v>2.4359999999999999</v>
      </c>
      <c r="AL150" s="61">
        <v>7.0000000000000007E-2</v>
      </c>
      <c r="AM150" s="40">
        <v>34.799999999999997</v>
      </c>
      <c r="AN150" s="23">
        <f t="shared" si="239"/>
        <v>23.49</v>
      </c>
      <c r="AO150" s="61">
        <v>0.67500000000000004</v>
      </c>
      <c r="AP150" s="40">
        <v>34.799999999999997</v>
      </c>
      <c r="AQ150" s="23">
        <f t="shared" si="240"/>
        <v>36.017999999999994</v>
      </c>
      <c r="AR150" s="61">
        <v>1.0349999999999999</v>
      </c>
      <c r="AS150" s="40">
        <v>34.799999999999997</v>
      </c>
      <c r="AT150" s="4">
        <v>0</v>
      </c>
      <c r="AU150" s="61">
        <f t="shared" si="216"/>
        <v>0</v>
      </c>
      <c r="AV150" s="40">
        <v>34.799999999999997</v>
      </c>
      <c r="AW150" s="23">
        <f t="shared" si="241"/>
        <v>71.096400000000003</v>
      </c>
      <c r="AX150" s="61">
        <v>2.0430000000000001</v>
      </c>
      <c r="AY150" s="40">
        <v>34.799999999999997</v>
      </c>
      <c r="AZ150" s="23">
        <f t="shared" si="242"/>
        <v>11324.3724</v>
      </c>
      <c r="BA150" s="49">
        <v>325.41300000000001</v>
      </c>
    </row>
    <row r="151" spans="1:53" x14ac:dyDescent="0.25">
      <c r="A151" s="3" t="s">
        <v>305</v>
      </c>
      <c r="B151" s="31" t="s">
        <v>330</v>
      </c>
      <c r="C151" s="40">
        <v>0</v>
      </c>
      <c r="D151" s="4">
        <v>0</v>
      </c>
      <c r="E151" s="78">
        <v>0</v>
      </c>
      <c r="F151" s="40">
        <v>81.7</v>
      </c>
      <c r="G151" s="23">
        <f t="shared" si="230"/>
        <v>1.6340000000000001</v>
      </c>
      <c r="H151" s="61">
        <v>0.02</v>
      </c>
      <c r="I151" s="39">
        <v>1.4</v>
      </c>
      <c r="J151" s="23">
        <f t="shared" si="231"/>
        <v>1.3719999999999999</v>
      </c>
      <c r="K151" s="78">
        <v>0.98</v>
      </c>
      <c r="L151" s="39">
        <v>81.7</v>
      </c>
      <c r="M151" s="23">
        <f t="shared" si="232"/>
        <v>237.74700000000001</v>
      </c>
      <c r="N151" s="61">
        <v>2.91</v>
      </c>
      <c r="O151" s="40">
        <v>81.7</v>
      </c>
      <c r="P151" s="2">
        <v>135</v>
      </c>
      <c r="Q151" s="61">
        <f t="shared" si="215"/>
        <v>1.6523867809057526</v>
      </c>
      <c r="R151" s="39">
        <v>82</v>
      </c>
      <c r="S151" s="2">
        <v>6</v>
      </c>
      <c r="T151" s="61">
        <f t="shared" si="219"/>
        <v>7.3170731707317069E-2</v>
      </c>
      <c r="U151" s="40">
        <v>81.7</v>
      </c>
      <c r="V151" s="23">
        <f t="shared" si="233"/>
        <v>782.19579999999996</v>
      </c>
      <c r="W151" s="61">
        <v>9.5739999999999998</v>
      </c>
      <c r="X151" s="39">
        <v>1.4</v>
      </c>
      <c r="Y151" s="23">
        <f t="shared" si="234"/>
        <v>2.94</v>
      </c>
      <c r="Z151" s="61">
        <v>2.1</v>
      </c>
      <c r="AA151" s="40">
        <v>81.7</v>
      </c>
      <c r="AB151" s="23">
        <f t="shared" si="235"/>
        <v>0</v>
      </c>
      <c r="AC151" s="61">
        <v>0</v>
      </c>
      <c r="AD151" s="40">
        <v>81.7</v>
      </c>
      <c r="AE151" s="23">
        <f t="shared" si="236"/>
        <v>5.0654000000000003</v>
      </c>
      <c r="AF151" s="61">
        <v>6.2E-2</v>
      </c>
      <c r="AG151" s="39">
        <v>82</v>
      </c>
      <c r="AH151" s="23">
        <f t="shared" si="237"/>
        <v>18.532</v>
      </c>
      <c r="AI151" s="61">
        <v>0.22600000000000001</v>
      </c>
      <c r="AJ151" s="40">
        <v>10.199999999999999</v>
      </c>
      <c r="AK151" s="23">
        <f t="shared" si="238"/>
        <v>0.71399999999999997</v>
      </c>
      <c r="AL151" s="61">
        <v>7.0000000000000007E-2</v>
      </c>
      <c r="AM151" s="40">
        <v>81.7</v>
      </c>
      <c r="AN151" s="23">
        <f t="shared" si="239"/>
        <v>55.147500000000008</v>
      </c>
      <c r="AO151" s="61">
        <v>0.67500000000000004</v>
      </c>
      <c r="AP151" s="40">
        <v>81.7</v>
      </c>
      <c r="AQ151" s="23">
        <f t="shared" si="240"/>
        <v>84.5595</v>
      </c>
      <c r="AR151" s="61">
        <v>1.0349999999999999</v>
      </c>
      <c r="AS151" s="40">
        <v>81.7</v>
      </c>
      <c r="AT151" s="2">
        <v>0</v>
      </c>
      <c r="AU151" s="61">
        <f t="shared" si="216"/>
        <v>0</v>
      </c>
      <c r="AV151" s="40">
        <v>81.7</v>
      </c>
      <c r="AW151" s="23">
        <f t="shared" si="241"/>
        <v>166.91310000000001</v>
      </c>
      <c r="AX151" s="61">
        <v>2.0430000000000001</v>
      </c>
      <c r="AY151" s="40">
        <v>81.7</v>
      </c>
      <c r="AZ151" s="23">
        <f t="shared" si="242"/>
        <v>26586.242100000003</v>
      </c>
      <c r="BA151" s="49">
        <v>325.41300000000001</v>
      </c>
    </row>
    <row r="152" spans="1:53" x14ac:dyDescent="0.25">
      <c r="A152" s="3" t="s">
        <v>306</v>
      </c>
      <c r="B152" s="31" t="s">
        <v>331</v>
      </c>
      <c r="C152" s="40">
        <v>0</v>
      </c>
      <c r="D152" s="4">
        <v>0</v>
      </c>
      <c r="E152" s="78">
        <v>0</v>
      </c>
      <c r="F152" s="40">
        <v>50.1</v>
      </c>
      <c r="G152" s="23">
        <f t="shared" si="230"/>
        <v>1.5029999999999999</v>
      </c>
      <c r="H152" s="61">
        <v>0.03</v>
      </c>
      <c r="I152" s="39">
        <v>0</v>
      </c>
      <c r="J152" s="23">
        <f t="shared" si="231"/>
        <v>0</v>
      </c>
      <c r="K152" s="78">
        <v>0</v>
      </c>
      <c r="L152" s="39">
        <v>50.1</v>
      </c>
      <c r="M152" s="23">
        <f t="shared" si="232"/>
        <v>145.79100000000003</v>
      </c>
      <c r="N152" s="61">
        <v>2.91</v>
      </c>
      <c r="O152" s="40">
        <v>38</v>
      </c>
      <c r="P152" s="2">
        <v>70</v>
      </c>
      <c r="Q152" s="61">
        <f t="shared" si="215"/>
        <v>1.8421052631578947</v>
      </c>
      <c r="R152" s="39">
        <v>50</v>
      </c>
      <c r="S152" s="2">
        <v>6</v>
      </c>
      <c r="T152" s="61">
        <f t="shared" si="219"/>
        <v>0.12</v>
      </c>
      <c r="U152" s="40">
        <v>38</v>
      </c>
      <c r="V152" s="23">
        <f t="shared" si="233"/>
        <v>363.81200000000001</v>
      </c>
      <c r="W152" s="61">
        <v>9.5739999999999998</v>
      </c>
      <c r="X152" s="39">
        <v>0</v>
      </c>
      <c r="Y152" s="23">
        <f t="shared" si="234"/>
        <v>0</v>
      </c>
      <c r="Z152" s="61">
        <v>2.1</v>
      </c>
      <c r="AA152" s="40">
        <v>38</v>
      </c>
      <c r="AB152" s="23">
        <f t="shared" si="235"/>
        <v>0</v>
      </c>
      <c r="AC152" s="61">
        <v>0</v>
      </c>
      <c r="AD152" s="40">
        <v>38</v>
      </c>
      <c r="AE152" s="23">
        <f t="shared" si="236"/>
        <v>2.3559999999999999</v>
      </c>
      <c r="AF152" s="61">
        <v>6.2E-2</v>
      </c>
      <c r="AG152" s="39">
        <v>50</v>
      </c>
      <c r="AH152" s="23">
        <f t="shared" si="237"/>
        <v>11.3</v>
      </c>
      <c r="AI152" s="61">
        <v>0.22600000000000001</v>
      </c>
      <c r="AJ152" s="40">
        <v>38</v>
      </c>
      <c r="AK152" s="23">
        <f t="shared" si="238"/>
        <v>2.66</v>
      </c>
      <c r="AL152" s="61">
        <v>7.0000000000000007E-2</v>
      </c>
      <c r="AM152" s="40">
        <v>38</v>
      </c>
      <c r="AN152" s="23">
        <f t="shared" si="239"/>
        <v>25.650000000000002</v>
      </c>
      <c r="AO152" s="61">
        <v>0.67500000000000004</v>
      </c>
      <c r="AP152" s="40">
        <v>38</v>
      </c>
      <c r="AQ152" s="23">
        <f t="shared" si="240"/>
        <v>39.33</v>
      </c>
      <c r="AR152" s="61">
        <v>1.0349999999999999</v>
      </c>
      <c r="AS152" s="40">
        <v>38</v>
      </c>
      <c r="AT152" s="4">
        <v>0</v>
      </c>
      <c r="AU152" s="61">
        <f t="shared" si="216"/>
        <v>0</v>
      </c>
      <c r="AV152" s="40">
        <v>38</v>
      </c>
      <c r="AW152" s="23">
        <f t="shared" si="241"/>
        <v>77.634</v>
      </c>
      <c r="AX152" s="61">
        <v>2.0430000000000001</v>
      </c>
      <c r="AY152" s="40">
        <v>38</v>
      </c>
      <c r="AZ152" s="23">
        <f t="shared" si="242"/>
        <v>12365.694</v>
      </c>
      <c r="BA152" s="49">
        <v>325.41300000000001</v>
      </c>
    </row>
    <row r="153" spans="1:53" x14ac:dyDescent="0.25">
      <c r="A153" s="3" t="s">
        <v>307</v>
      </c>
      <c r="B153" s="31" t="s">
        <v>332</v>
      </c>
      <c r="C153" s="40">
        <v>0</v>
      </c>
      <c r="D153" s="4">
        <v>0</v>
      </c>
      <c r="E153" s="78">
        <v>0</v>
      </c>
      <c r="F153" s="40">
        <v>10.51</v>
      </c>
      <c r="G153" s="23">
        <f t="shared" si="230"/>
        <v>0.31529999999999997</v>
      </c>
      <c r="H153" s="61">
        <v>0.03</v>
      </c>
      <c r="I153" s="39">
        <v>0</v>
      </c>
      <c r="J153" s="23">
        <f t="shared" si="231"/>
        <v>0</v>
      </c>
      <c r="K153" s="78">
        <v>0</v>
      </c>
      <c r="L153" s="40">
        <v>10.51</v>
      </c>
      <c r="M153" s="23">
        <f t="shared" si="232"/>
        <v>30.584099999999999</v>
      </c>
      <c r="N153" s="61">
        <v>2.91</v>
      </c>
      <c r="O153" s="40">
        <v>13.82</v>
      </c>
      <c r="P153" s="2">
        <v>27</v>
      </c>
      <c r="Q153" s="61">
        <f t="shared" si="215"/>
        <v>1.9536903039073805</v>
      </c>
      <c r="R153" s="39">
        <v>40</v>
      </c>
      <c r="S153" s="2">
        <v>6</v>
      </c>
      <c r="T153" s="61">
        <f t="shared" si="219"/>
        <v>0.15</v>
      </c>
      <c r="U153" s="40">
        <v>13.82</v>
      </c>
      <c r="V153" s="23">
        <f t="shared" si="233"/>
        <v>132.31268</v>
      </c>
      <c r="W153" s="61">
        <v>9.5739999999999998</v>
      </c>
      <c r="X153" s="39">
        <v>0</v>
      </c>
      <c r="Y153" s="23">
        <f t="shared" si="234"/>
        <v>0</v>
      </c>
      <c r="Z153" s="61">
        <v>2.1</v>
      </c>
      <c r="AA153" s="40">
        <v>13.82</v>
      </c>
      <c r="AB153" s="23">
        <f t="shared" si="235"/>
        <v>0</v>
      </c>
      <c r="AC153" s="61">
        <v>0</v>
      </c>
      <c r="AD153" s="40">
        <v>13.82</v>
      </c>
      <c r="AE153" s="23">
        <f t="shared" si="236"/>
        <v>0.85684000000000005</v>
      </c>
      <c r="AF153" s="61">
        <v>6.2E-2</v>
      </c>
      <c r="AG153" s="39">
        <v>40</v>
      </c>
      <c r="AH153" s="23">
        <f t="shared" si="237"/>
        <v>9.0400000000000009</v>
      </c>
      <c r="AI153" s="61">
        <v>0.22600000000000001</v>
      </c>
      <c r="AJ153" s="40">
        <v>13.82</v>
      </c>
      <c r="AK153" s="23">
        <f t="shared" si="238"/>
        <v>0.96740000000000015</v>
      </c>
      <c r="AL153" s="61">
        <v>7.0000000000000007E-2</v>
      </c>
      <c r="AM153" s="40">
        <v>13.82</v>
      </c>
      <c r="AN153" s="23">
        <f t="shared" si="239"/>
        <v>9.3285</v>
      </c>
      <c r="AO153" s="61">
        <v>0.67500000000000004</v>
      </c>
      <c r="AP153" s="40">
        <v>13.82</v>
      </c>
      <c r="AQ153" s="23">
        <f t="shared" si="240"/>
        <v>14.303699999999999</v>
      </c>
      <c r="AR153" s="61">
        <v>1.0349999999999999</v>
      </c>
      <c r="AS153" s="40">
        <v>13.82</v>
      </c>
      <c r="AT153" s="2">
        <v>0</v>
      </c>
      <c r="AU153" s="61">
        <f t="shared" si="216"/>
        <v>0</v>
      </c>
      <c r="AV153" s="40">
        <v>13.82</v>
      </c>
      <c r="AW153" s="23">
        <f t="shared" si="241"/>
        <v>28.234260000000003</v>
      </c>
      <c r="AX153" s="61">
        <v>2.0430000000000001</v>
      </c>
      <c r="AY153" s="40">
        <v>13.82</v>
      </c>
      <c r="AZ153" s="23">
        <f t="shared" si="242"/>
        <v>4497.20766</v>
      </c>
      <c r="BA153" s="49">
        <v>325.41300000000001</v>
      </c>
    </row>
    <row r="154" spans="1:53" x14ac:dyDescent="0.25">
      <c r="A154" s="3" t="s">
        <v>308</v>
      </c>
      <c r="B154" s="31" t="s">
        <v>333</v>
      </c>
      <c r="C154" s="40">
        <v>12.1</v>
      </c>
      <c r="D154" s="4">
        <v>7</v>
      </c>
      <c r="E154" s="78">
        <v>0</v>
      </c>
      <c r="F154" s="40">
        <v>97.3</v>
      </c>
      <c r="G154" s="23">
        <f t="shared" si="230"/>
        <v>1.946</v>
      </c>
      <c r="H154" s="61">
        <v>0.02</v>
      </c>
      <c r="I154" s="39">
        <v>56.3</v>
      </c>
      <c r="J154" s="23">
        <f t="shared" si="231"/>
        <v>74.879000000000005</v>
      </c>
      <c r="K154" s="78">
        <v>1.33</v>
      </c>
      <c r="L154" s="39">
        <v>97.3</v>
      </c>
      <c r="M154" s="23">
        <f t="shared" si="232"/>
        <v>283.14300000000003</v>
      </c>
      <c r="N154" s="61">
        <v>2.91</v>
      </c>
      <c r="O154" s="40">
        <v>127.5</v>
      </c>
      <c r="P154" s="2">
        <v>210</v>
      </c>
      <c r="Q154" s="61">
        <f t="shared" si="215"/>
        <v>1.6470588235294117</v>
      </c>
      <c r="R154" s="39">
        <v>250</v>
      </c>
      <c r="S154" s="2">
        <v>12</v>
      </c>
      <c r="T154" s="61">
        <f t="shared" si="219"/>
        <v>4.8000000000000001E-2</v>
      </c>
      <c r="U154" s="40">
        <v>127.5</v>
      </c>
      <c r="V154" s="23">
        <f t="shared" si="233"/>
        <v>1220.6849999999999</v>
      </c>
      <c r="W154" s="61">
        <v>9.5739999999999998</v>
      </c>
      <c r="X154" s="39">
        <v>56.3</v>
      </c>
      <c r="Y154" s="23">
        <f t="shared" si="234"/>
        <v>101.34</v>
      </c>
      <c r="Z154" s="61">
        <v>1.8</v>
      </c>
      <c r="AA154" s="40">
        <v>127.5</v>
      </c>
      <c r="AB154" s="23">
        <f t="shared" si="235"/>
        <v>0</v>
      </c>
      <c r="AC154" s="61">
        <v>0</v>
      </c>
      <c r="AD154" s="40">
        <v>127.5</v>
      </c>
      <c r="AE154" s="23">
        <f t="shared" si="236"/>
        <v>7.9050000000000002</v>
      </c>
      <c r="AF154" s="61">
        <v>6.2E-2</v>
      </c>
      <c r="AG154" s="39">
        <v>250</v>
      </c>
      <c r="AH154" s="23">
        <f t="shared" si="237"/>
        <v>56.5</v>
      </c>
      <c r="AI154" s="61">
        <v>0.22600000000000001</v>
      </c>
      <c r="AJ154" s="40">
        <v>127.5</v>
      </c>
      <c r="AK154" s="23">
        <f t="shared" si="238"/>
        <v>8.9250000000000007</v>
      </c>
      <c r="AL154" s="61">
        <v>7.0000000000000007E-2</v>
      </c>
      <c r="AM154" s="40">
        <v>127.5</v>
      </c>
      <c r="AN154" s="23">
        <f t="shared" si="239"/>
        <v>86.0625</v>
      </c>
      <c r="AO154" s="61">
        <v>0.67500000000000004</v>
      </c>
      <c r="AP154" s="40">
        <v>127.5</v>
      </c>
      <c r="AQ154" s="23">
        <f t="shared" si="240"/>
        <v>131.96249999999998</v>
      </c>
      <c r="AR154" s="61">
        <v>1.0349999999999999</v>
      </c>
      <c r="AS154" s="40">
        <v>127.5</v>
      </c>
      <c r="AT154" s="4">
        <v>0</v>
      </c>
      <c r="AU154" s="61">
        <f t="shared" si="216"/>
        <v>0</v>
      </c>
      <c r="AV154" s="40">
        <v>127.5</v>
      </c>
      <c r="AW154" s="23">
        <f t="shared" si="241"/>
        <v>260.48250000000002</v>
      </c>
      <c r="AX154" s="61">
        <v>2.0430000000000001</v>
      </c>
      <c r="AY154" s="40">
        <v>127.5</v>
      </c>
      <c r="AZ154" s="23">
        <f t="shared" si="242"/>
        <v>41490.157500000001</v>
      </c>
      <c r="BA154" s="49">
        <v>325.41300000000001</v>
      </c>
    </row>
    <row r="155" spans="1:53" x14ac:dyDescent="0.25">
      <c r="A155" s="3" t="s">
        <v>309</v>
      </c>
      <c r="B155" s="31" t="s">
        <v>334</v>
      </c>
      <c r="C155" s="40">
        <v>0</v>
      </c>
      <c r="D155" s="4">
        <v>0</v>
      </c>
      <c r="E155" s="78">
        <v>0</v>
      </c>
      <c r="F155" s="40">
        <v>36.9</v>
      </c>
      <c r="G155" s="23">
        <f t="shared" si="230"/>
        <v>1.107</v>
      </c>
      <c r="H155" s="61">
        <v>0.03</v>
      </c>
      <c r="I155" s="39">
        <v>0</v>
      </c>
      <c r="J155" s="23">
        <f t="shared" si="231"/>
        <v>0</v>
      </c>
      <c r="K155" s="78">
        <v>0</v>
      </c>
      <c r="L155" s="39">
        <v>36.9</v>
      </c>
      <c r="M155" s="23">
        <f t="shared" si="232"/>
        <v>107.379</v>
      </c>
      <c r="N155" s="61">
        <v>2.91</v>
      </c>
      <c r="O155" s="40">
        <v>36.9</v>
      </c>
      <c r="P155" s="2">
        <v>60</v>
      </c>
      <c r="Q155" s="61">
        <f t="shared" si="215"/>
        <v>1.6260162601626016</v>
      </c>
      <c r="R155" s="39">
        <v>37</v>
      </c>
      <c r="S155" s="2">
        <v>4</v>
      </c>
      <c r="T155" s="61">
        <f t="shared" si="219"/>
        <v>0.10810810810810811</v>
      </c>
      <c r="U155" s="40">
        <v>36.9</v>
      </c>
      <c r="V155" s="23">
        <f t="shared" si="233"/>
        <v>353.28059999999999</v>
      </c>
      <c r="W155" s="61">
        <v>9.5739999999999998</v>
      </c>
      <c r="X155" s="39">
        <v>0</v>
      </c>
      <c r="Y155" s="23">
        <f t="shared" si="234"/>
        <v>0</v>
      </c>
      <c r="Z155" s="61">
        <v>2.1</v>
      </c>
      <c r="AA155" s="40">
        <v>36.9</v>
      </c>
      <c r="AB155" s="23">
        <f t="shared" si="235"/>
        <v>0</v>
      </c>
      <c r="AC155" s="61">
        <v>0</v>
      </c>
      <c r="AD155" s="40">
        <v>36.9</v>
      </c>
      <c r="AE155" s="23">
        <f t="shared" si="236"/>
        <v>2.2877999999999998</v>
      </c>
      <c r="AF155" s="61">
        <v>6.2E-2</v>
      </c>
      <c r="AG155" s="39">
        <v>37</v>
      </c>
      <c r="AH155" s="23">
        <f t="shared" si="237"/>
        <v>8.3620000000000001</v>
      </c>
      <c r="AI155" s="61">
        <v>0.22600000000000001</v>
      </c>
      <c r="AJ155" s="40">
        <v>36.9</v>
      </c>
      <c r="AK155" s="23">
        <f t="shared" si="238"/>
        <v>2.5830000000000002</v>
      </c>
      <c r="AL155" s="61">
        <v>7.0000000000000007E-2</v>
      </c>
      <c r="AM155" s="40">
        <v>36.9</v>
      </c>
      <c r="AN155" s="23">
        <f t="shared" si="239"/>
        <v>24.907500000000002</v>
      </c>
      <c r="AO155" s="61">
        <v>0.67500000000000004</v>
      </c>
      <c r="AP155" s="40">
        <v>36.9</v>
      </c>
      <c r="AQ155" s="23">
        <f t="shared" si="240"/>
        <v>38.191499999999998</v>
      </c>
      <c r="AR155" s="61">
        <v>1.0349999999999999</v>
      </c>
      <c r="AS155" s="40">
        <v>36.9</v>
      </c>
      <c r="AT155" s="2">
        <v>0</v>
      </c>
      <c r="AU155" s="61">
        <f t="shared" si="216"/>
        <v>0</v>
      </c>
      <c r="AV155" s="40">
        <v>36.9</v>
      </c>
      <c r="AW155" s="23">
        <f t="shared" si="241"/>
        <v>75.386700000000005</v>
      </c>
      <c r="AX155" s="61">
        <v>2.0430000000000001</v>
      </c>
      <c r="AY155" s="40">
        <v>36.9</v>
      </c>
      <c r="AZ155" s="23">
        <f t="shared" si="242"/>
        <v>12007.7397</v>
      </c>
      <c r="BA155" s="49">
        <v>325.41300000000001</v>
      </c>
    </row>
    <row r="156" spans="1:53" x14ac:dyDescent="0.25">
      <c r="A156" s="3" t="s">
        <v>310</v>
      </c>
      <c r="B156" s="31" t="s">
        <v>336</v>
      </c>
      <c r="C156" s="40">
        <v>0</v>
      </c>
      <c r="D156" s="4">
        <v>0</v>
      </c>
      <c r="E156" s="78">
        <v>0</v>
      </c>
      <c r="F156" s="40">
        <v>121.5</v>
      </c>
      <c r="G156" s="23">
        <f t="shared" si="230"/>
        <v>3.645</v>
      </c>
      <c r="H156" s="61">
        <v>0.03</v>
      </c>
      <c r="I156" s="39">
        <v>0</v>
      </c>
      <c r="J156" s="23">
        <f t="shared" si="231"/>
        <v>0</v>
      </c>
      <c r="K156" s="78">
        <v>0</v>
      </c>
      <c r="L156" s="39">
        <v>121.5</v>
      </c>
      <c r="M156" s="23">
        <f t="shared" si="232"/>
        <v>353.565</v>
      </c>
      <c r="N156" s="61">
        <v>2.91</v>
      </c>
      <c r="O156" s="40">
        <v>130.5</v>
      </c>
      <c r="P156" s="2">
        <v>186</v>
      </c>
      <c r="Q156" s="61">
        <f t="shared" si="215"/>
        <v>1.4252873563218391</v>
      </c>
      <c r="R156" s="39">
        <v>160</v>
      </c>
      <c r="S156" s="2">
        <v>10</v>
      </c>
      <c r="T156" s="61">
        <f t="shared" si="219"/>
        <v>6.25E-2</v>
      </c>
      <c r="U156" s="40">
        <v>130.5</v>
      </c>
      <c r="V156" s="23">
        <f t="shared" si="233"/>
        <v>1249.4069999999999</v>
      </c>
      <c r="W156" s="61">
        <v>9.5739999999999998</v>
      </c>
      <c r="X156" s="39">
        <v>0</v>
      </c>
      <c r="Y156" s="23">
        <f t="shared" si="234"/>
        <v>0</v>
      </c>
      <c r="Z156" s="61">
        <v>2.1</v>
      </c>
      <c r="AA156" s="40">
        <v>130.5</v>
      </c>
      <c r="AB156" s="23">
        <f t="shared" si="235"/>
        <v>0</v>
      </c>
      <c r="AC156" s="61">
        <v>0</v>
      </c>
      <c r="AD156" s="40">
        <v>130.5</v>
      </c>
      <c r="AE156" s="23">
        <f t="shared" si="236"/>
        <v>8.0909999999999993</v>
      </c>
      <c r="AF156" s="61">
        <v>6.2E-2</v>
      </c>
      <c r="AG156" s="39">
        <v>160</v>
      </c>
      <c r="AH156" s="23">
        <f t="shared" si="237"/>
        <v>36.160000000000004</v>
      </c>
      <c r="AI156" s="61">
        <v>0.22600000000000001</v>
      </c>
      <c r="AJ156" s="40">
        <v>130.5</v>
      </c>
      <c r="AK156" s="23">
        <f t="shared" si="238"/>
        <v>9.1350000000000016</v>
      </c>
      <c r="AL156" s="61">
        <v>7.0000000000000007E-2</v>
      </c>
      <c r="AM156" s="40">
        <v>130.5</v>
      </c>
      <c r="AN156" s="23">
        <f t="shared" si="239"/>
        <v>88.087500000000006</v>
      </c>
      <c r="AO156" s="61">
        <v>0.67500000000000004</v>
      </c>
      <c r="AP156" s="40">
        <v>130.5</v>
      </c>
      <c r="AQ156" s="23">
        <f t="shared" si="240"/>
        <v>135.0675</v>
      </c>
      <c r="AR156" s="61">
        <v>1.0349999999999999</v>
      </c>
      <c r="AS156" s="40">
        <v>130.5</v>
      </c>
      <c r="AT156" s="4">
        <v>0</v>
      </c>
      <c r="AU156" s="61">
        <f t="shared" si="216"/>
        <v>0</v>
      </c>
      <c r="AV156" s="40">
        <v>130.5</v>
      </c>
      <c r="AW156" s="23">
        <f t="shared" si="241"/>
        <v>266.61150000000004</v>
      </c>
      <c r="AX156" s="61">
        <v>2.0430000000000001</v>
      </c>
      <c r="AY156" s="40">
        <v>130.5</v>
      </c>
      <c r="AZ156" s="23">
        <f t="shared" si="242"/>
        <v>42466.396500000003</v>
      </c>
      <c r="BA156" s="49">
        <v>325.41300000000001</v>
      </c>
    </row>
    <row r="157" spans="1:53" x14ac:dyDescent="0.25">
      <c r="A157" s="3" t="s">
        <v>311</v>
      </c>
      <c r="B157" s="31" t="s">
        <v>335</v>
      </c>
      <c r="C157" s="40">
        <v>0</v>
      </c>
      <c r="D157" s="4">
        <v>0</v>
      </c>
      <c r="E157" s="78">
        <v>0</v>
      </c>
      <c r="F157" s="40">
        <v>50.7</v>
      </c>
      <c r="G157" s="23">
        <f t="shared" si="230"/>
        <v>1.5210000000000001</v>
      </c>
      <c r="H157" s="61">
        <v>0.03</v>
      </c>
      <c r="I157" s="39">
        <v>5.4</v>
      </c>
      <c r="J157" s="23">
        <f t="shared" si="231"/>
        <v>0</v>
      </c>
      <c r="K157" s="78">
        <v>0</v>
      </c>
      <c r="L157" s="39">
        <v>50.7</v>
      </c>
      <c r="M157" s="23">
        <f t="shared" si="232"/>
        <v>147.53700000000001</v>
      </c>
      <c r="N157" s="61">
        <v>2.91</v>
      </c>
      <c r="O157" s="40">
        <v>80.400000000000006</v>
      </c>
      <c r="P157" s="2">
        <v>120</v>
      </c>
      <c r="Q157" s="61">
        <f t="shared" si="215"/>
        <v>1.4925373134328357</v>
      </c>
      <c r="R157" s="39">
        <v>80</v>
      </c>
      <c r="S157" s="2">
        <v>3</v>
      </c>
      <c r="T157" s="61">
        <f t="shared" si="219"/>
        <v>3.7499999999999999E-2</v>
      </c>
      <c r="U157" s="40">
        <v>80.400000000000006</v>
      </c>
      <c r="V157" s="23">
        <f t="shared" si="233"/>
        <v>769.74959999999999</v>
      </c>
      <c r="W157" s="61">
        <v>9.5739999999999998</v>
      </c>
      <c r="X157" s="39">
        <v>5.4</v>
      </c>
      <c r="Y157" s="23">
        <f t="shared" si="234"/>
        <v>11.340000000000002</v>
      </c>
      <c r="Z157" s="61">
        <v>2.1</v>
      </c>
      <c r="AA157" s="40">
        <v>80.400000000000006</v>
      </c>
      <c r="AB157" s="23">
        <f t="shared" si="235"/>
        <v>0</v>
      </c>
      <c r="AC157" s="61">
        <v>0</v>
      </c>
      <c r="AD157" s="40">
        <v>80.400000000000006</v>
      </c>
      <c r="AE157" s="23">
        <f t="shared" si="236"/>
        <v>4.9847999999999999</v>
      </c>
      <c r="AF157" s="61">
        <v>6.2E-2</v>
      </c>
      <c r="AG157" s="39">
        <v>80</v>
      </c>
      <c r="AH157" s="23">
        <f t="shared" si="237"/>
        <v>18.080000000000002</v>
      </c>
      <c r="AI157" s="61">
        <v>0.22600000000000001</v>
      </c>
      <c r="AJ157" s="40">
        <v>14.7</v>
      </c>
      <c r="AK157" s="23">
        <f t="shared" si="238"/>
        <v>1.0290000000000001</v>
      </c>
      <c r="AL157" s="61">
        <v>7.0000000000000007E-2</v>
      </c>
      <c r="AM157" s="40">
        <v>80.400000000000006</v>
      </c>
      <c r="AN157" s="23">
        <f t="shared" si="239"/>
        <v>54.27000000000001</v>
      </c>
      <c r="AO157" s="61">
        <v>0.67500000000000004</v>
      </c>
      <c r="AP157" s="40">
        <v>80.400000000000006</v>
      </c>
      <c r="AQ157" s="23">
        <f t="shared" si="240"/>
        <v>83.213999999999999</v>
      </c>
      <c r="AR157" s="61">
        <v>1.0349999999999999</v>
      </c>
      <c r="AS157" s="40">
        <v>80.400000000000006</v>
      </c>
      <c r="AT157" s="2">
        <v>0</v>
      </c>
      <c r="AU157" s="61">
        <f t="shared" si="216"/>
        <v>0</v>
      </c>
      <c r="AV157" s="40">
        <v>80.400000000000006</v>
      </c>
      <c r="AW157" s="23">
        <f t="shared" si="241"/>
        <v>164.25720000000001</v>
      </c>
      <c r="AX157" s="61">
        <v>2.0430000000000001</v>
      </c>
      <c r="AY157" s="40">
        <v>80.400000000000006</v>
      </c>
      <c r="AZ157" s="23">
        <f t="shared" si="242"/>
        <v>26163.205200000004</v>
      </c>
      <c r="BA157" s="49">
        <v>325.41300000000001</v>
      </c>
    </row>
    <row r="158" spans="1:53" x14ac:dyDescent="0.25">
      <c r="A158" s="3" t="s">
        <v>312</v>
      </c>
      <c r="B158" s="31" t="s">
        <v>337</v>
      </c>
      <c r="C158" s="40">
        <v>0</v>
      </c>
      <c r="D158" s="4">
        <v>0</v>
      </c>
      <c r="E158" s="78">
        <v>0</v>
      </c>
      <c r="F158" s="40">
        <v>15.2</v>
      </c>
      <c r="G158" s="23">
        <f t="shared" si="230"/>
        <v>0.45599999999999996</v>
      </c>
      <c r="H158" s="61">
        <v>0.03</v>
      </c>
      <c r="I158" s="39">
        <v>6.2</v>
      </c>
      <c r="J158" s="23">
        <f t="shared" si="231"/>
        <v>0</v>
      </c>
      <c r="K158" s="78">
        <v>0</v>
      </c>
      <c r="L158" s="39">
        <v>15.2</v>
      </c>
      <c r="M158" s="23">
        <f t="shared" si="232"/>
        <v>44.231999999999999</v>
      </c>
      <c r="N158" s="61">
        <v>2.91</v>
      </c>
      <c r="O158" s="40">
        <v>40.9</v>
      </c>
      <c r="P158" s="2">
        <v>70</v>
      </c>
      <c r="Q158" s="61">
        <f t="shared" si="215"/>
        <v>1.7114914425427874</v>
      </c>
      <c r="R158" s="39">
        <v>50</v>
      </c>
      <c r="S158" s="2">
        <v>6</v>
      </c>
      <c r="T158" s="61">
        <f t="shared" si="219"/>
        <v>0.12</v>
      </c>
      <c r="U158" s="40">
        <v>40.9</v>
      </c>
      <c r="V158" s="23">
        <f t="shared" si="233"/>
        <v>391.57659999999998</v>
      </c>
      <c r="W158" s="61">
        <v>9.5739999999999998</v>
      </c>
      <c r="X158" s="39">
        <v>6.2</v>
      </c>
      <c r="Y158" s="23">
        <f t="shared" si="234"/>
        <v>13.020000000000001</v>
      </c>
      <c r="Z158" s="61">
        <v>2.1</v>
      </c>
      <c r="AA158" s="40">
        <v>40.9</v>
      </c>
      <c r="AB158" s="23">
        <f t="shared" si="235"/>
        <v>0</v>
      </c>
      <c r="AC158" s="61">
        <v>0</v>
      </c>
      <c r="AD158" s="40">
        <v>40.9</v>
      </c>
      <c r="AE158" s="23">
        <f t="shared" si="236"/>
        <v>2.5358000000000001</v>
      </c>
      <c r="AF158" s="61">
        <v>6.2E-2</v>
      </c>
      <c r="AG158" s="39">
        <v>50</v>
      </c>
      <c r="AH158" s="23">
        <f t="shared" si="237"/>
        <v>11.3</v>
      </c>
      <c r="AI158" s="61">
        <v>0.22600000000000001</v>
      </c>
      <c r="AJ158" s="40">
        <v>5.8</v>
      </c>
      <c r="AK158" s="23">
        <f t="shared" si="238"/>
        <v>0.40600000000000003</v>
      </c>
      <c r="AL158" s="61">
        <v>7.0000000000000007E-2</v>
      </c>
      <c r="AM158" s="40">
        <v>40.9</v>
      </c>
      <c r="AN158" s="23">
        <f t="shared" si="239"/>
        <v>27.607500000000002</v>
      </c>
      <c r="AO158" s="61">
        <v>0.67500000000000004</v>
      </c>
      <c r="AP158" s="40">
        <v>40.9</v>
      </c>
      <c r="AQ158" s="23">
        <f t="shared" si="240"/>
        <v>42.331499999999998</v>
      </c>
      <c r="AR158" s="61">
        <v>1.0349999999999999</v>
      </c>
      <c r="AS158" s="40">
        <v>40.9</v>
      </c>
      <c r="AT158" s="4">
        <v>0</v>
      </c>
      <c r="AU158" s="61">
        <f t="shared" si="216"/>
        <v>0</v>
      </c>
      <c r="AV158" s="40">
        <v>40.9</v>
      </c>
      <c r="AW158" s="23">
        <f t="shared" si="241"/>
        <v>83.558700000000002</v>
      </c>
      <c r="AX158" s="61">
        <v>2.0430000000000001</v>
      </c>
      <c r="AY158" s="40">
        <v>40.9</v>
      </c>
      <c r="AZ158" s="23">
        <f t="shared" si="242"/>
        <v>13309.3917</v>
      </c>
      <c r="BA158" s="49">
        <v>325.41300000000001</v>
      </c>
    </row>
    <row r="159" spans="1:53" x14ac:dyDescent="0.25">
      <c r="A159" s="3" t="s">
        <v>313</v>
      </c>
      <c r="B159" s="31" t="s">
        <v>338</v>
      </c>
      <c r="C159" s="40">
        <v>69.7</v>
      </c>
      <c r="D159" s="4">
        <v>0</v>
      </c>
      <c r="E159" s="78">
        <f>D159/C159</f>
        <v>0</v>
      </c>
      <c r="F159" s="40">
        <v>30.9</v>
      </c>
      <c r="G159" s="23">
        <f t="shared" si="230"/>
        <v>0.92699999999999994</v>
      </c>
      <c r="H159" s="61">
        <v>0.03</v>
      </c>
      <c r="I159" s="39">
        <v>0</v>
      </c>
      <c r="J159" s="23">
        <f t="shared" si="231"/>
        <v>0</v>
      </c>
      <c r="K159" s="78">
        <v>0</v>
      </c>
      <c r="L159" s="39">
        <v>45.4</v>
      </c>
      <c r="M159" s="23">
        <f t="shared" si="232"/>
        <v>132.114</v>
      </c>
      <c r="N159" s="61">
        <v>2.91</v>
      </c>
      <c r="O159" s="40">
        <v>93.3</v>
      </c>
      <c r="P159" s="2">
        <v>165</v>
      </c>
      <c r="Q159" s="61">
        <f t="shared" si="215"/>
        <v>1.7684887459807075</v>
      </c>
      <c r="R159" s="39">
        <v>120</v>
      </c>
      <c r="S159" s="2">
        <v>33</v>
      </c>
      <c r="T159" s="61">
        <f t="shared" si="219"/>
        <v>0.27500000000000002</v>
      </c>
      <c r="U159" s="40">
        <v>93.3</v>
      </c>
      <c r="V159" s="23">
        <f t="shared" si="233"/>
        <v>893.25419999999997</v>
      </c>
      <c r="W159" s="61">
        <v>9.5739999999999998</v>
      </c>
      <c r="X159" s="39">
        <v>0</v>
      </c>
      <c r="Y159" s="23">
        <f t="shared" si="234"/>
        <v>0</v>
      </c>
      <c r="Z159" s="61">
        <v>2.1</v>
      </c>
      <c r="AA159" s="40">
        <v>93.3</v>
      </c>
      <c r="AB159" s="23">
        <f t="shared" si="235"/>
        <v>0</v>
      </c>
      <c r="AC159" s="61">
        <v>0</v>
      </c>
      <c r="AD159" s="40">
        <v>93.3</v>
      </c>
      <c r="AE159" s="23">
        <f t="shared" si="236"/>
        <v>5.7846000000000002</v>
      </c>
      <c r="AF159" s="61">
        <v>6.2E-2</v>
      </c>
      <c r="AG159" s="39">
        <v>120</v>
      </c>
      <c r="AH159" s="23">
        <f t="shared" si="237"/>
        <v>27.12</v>
      </c>
      <c r="AI159" s="61">
        <v>0.22600000000000001</v>
      </c>
      <c r="AJ159" s="40">
        <v>2.5</v>
      </c>
      <c r="AK159" s="23">
        <f t="shared" si="238"/>
        <v>0.17500000000000002</v>
      </c>
      <c r="AL159" s="61">
        <v>7.0000000000000007E-2</v>
      </c>
      <c r="AM159" s="40">
        <v>93.3</v>
      </c>
      <c r="AN159" s="23">
        <f t="shared" si="239"/>
        <v>62.977499999999999</v>
      </c>
      <c r="AO159" s="61">
        <v>0.67500000000000004</v>
      </c>
      <c r="AP159" s="40">
        <v>93.3</v>
      </c>
      <c r="AQ159" s="23">
        <f t="shared" si="240"/>
        <v>96.565499999999986</v>
      </c>
      <c r="AR159" s="61">
        <v>1.0349999999999999</v>
      </c>
      <c r="AS159" s="40">
        <v>93.3</v>
      </c>
      <c r="AT159" s="2">
        <v>0</v>
      </c>
      <c r="AU159" s="61">
        <f t="shared" si="216"/>
        <v>0</v>
      </c>
      <c r="AV159" s="40">
        <v>93.3</v>
      </c>
      <c r="AW159" s="23">
        <f t="shared" si="241"/>
        <v>190.61190000000002</v>
      </c>
      <c r="AX159" s="61">
        <v>2.0430000000000001</v>
      </c>
      <c r="AY159" s="40">
        <v>93.3</v>
      </c>
      <c r="AZ159" s="23">
        <f t="shared" si="242"/>
        <v>30361.032899999998</v>
      </c>
      <c r="BA159" s="49">
        <v>325.41300000000001</v>
      </c>
    </row>
    <row r="160" spans="1:53" x14ac:dyDescent="0.25">
      <c r="A160" s="3" t="s">
        <v>314</v>
      </c>
      <c r="B160" s="31" t="s">
        <v>339</v>
      </c>
      <c r="C160" s="40">
        <v>0</v>
      </c>
      <c r="D160" s="4">
        <v>0</v>
      </c>
      <c r="E160" s="78">
        <v>0</v>
      </c>
      <c r="F160" s="40">
        <v>25.2</v>
      </c>
      <c r="G160" s="23">
        <f t="shared" si="230"/>
        <v>0.75600000000000001</v>
      </c>
      <c r="H160" s="61">
        <v>0.03</v>
      </c>
      <c r="I160" s="39">
        <v>0</v>
      </c>
      <c r="J160" s="23">
        <f t="shared" si="231"/>
        <v>0</v>
      </c>
      <c r="K160" s="78">
        <v>0</v>
      </c>
      <c r="L160" s="39">
        <v>25.2</v>
      </c>
      <c r="M160" s="23">
        <f t="shared" si="232"/>
        <v>73.332000000000008</v>
      </c>
      <c r="N160" s="61">
        <v>2.91</v>
      </c>
      <c r="O160" s="40">
        <v>53.5</v>
      </c>
      <c r="P160" s="2">
        <v>101</v>
      </c>
      <c r="Q160" s="61">
        <f t="shared" si="215"/>
        <v>1.8878504672897196</v>
      </c>
      <c r="R160" s="39">
        <v>170</v>
      </c>
      <c r="S160" s="2">
        <v>20</v>
      </c>
      <c r="T160" s="61">
        <f t="shared" si="219"/>
        <v>0.11764705882352941</v>
      </c>
      <c r="U160" s="40">
        <v>53.5</v>
      </c>
      <c r="V160" s="23">
        <f t="shared" si="233"/>
        <v>512.20899999999995</v>
      </c>
      <c r="W160" s="61">
        <v>9.5739999999999998</v>
      </c>
      <c r="X160" s="39">
        <v>0</v>
      </c>
      <c r="Y160" s="23">
        <f t="shared" si="234"/>
        <v>0</v>
      </c>
      <c r="Z160" s="61">
        <v>2.1</v>
      </c>
      <c r="AA160" s="40">
        <v>53.5</v>
      </c>
      <c r="AB160" s="23">
        <f t="shared" si="235"/>
        <v>0</v>
      </c>
      <c r="AC160" s="61">
        <v>0</v>
      </c>
      <c r="AD160" s="40">
        <v>53.5</v>
      </c>
      <c r="AE160" s="23">
        <f t="shared" si="236"/>
        <v>3.3170000000000002</v>
      </c>
      <c r="AF160" s="61">
        <v>6.2E-2</v>
      </c>
      <c r="AG160" s="39">
        <v>170</v>
      </c>
      <c r="AH160" s="23">
        <f t="shared" si="237"/>
        <v>38.42</v>
      </c>
      <c r="AI160" s="61">
        <v>0.22600000000000001</v>
      </c>
      <c r="AJ160" s="40">
        <v>53.5</v>
      </c>
      <c r="AK160" s="23">
        <f t="shared" si="238"/>
        <v>3.7450000000000006</v>
      </c>
      <c r="AL160" s="61">
        <v>7.0000000000000007E-2</v>
      </c>
      <c r="AM160" s="40">
        <v>53.5</v>
      </c>
      <c r="AN160" s="23">
        <f t="shared" si="239"/>
        <v>36.112500000000004</v>
      </c>
      <c r="AO160" s="61">
        <v>0.67500000000000004</v>
      </c>
      <c r="AP160" s="40">
        <v>53.5</v>
      </c>
      <c r="AQ160" s="23">
        <f t="shared" si="240"/>
        <v>55.372499999999995</v>
      </c>
      <c r="AR160" s="61">
        <v>1.0349999999999999</v>
      </c>
      <c r="AS160" s="40">
        <v>53.5</v>
      </c>
      <c r="AT160" s="4">
        <v>0</v>
      </c>
      <c r="AU160" s="61">
        <f t="shared" si="216"/>
        <v>0</v>
      </c>
      <c r="AV160" s="40">
        <v>53.5</v>
      </c>
      <c r="AW160" s="23">
        <f t="shared" si="241"/>
        <v>109.30050000000001</v>
      </c>
      <c r="AX160" s="61">
        <v>2.0430000000000001</v>
      </c>
      <c r="AY160" s="40">
        <v>53.5</v>
      </c>
      <c r="AZ160" s="23">
        <f t="shared" si="242"/>
        <v>17409.595499999999</v>
      </c>
      <c r="BA160" s="49">
        <v>325.41300000000001</v>
      </c>
    </row>
    <row r="161" spans="1:53" x14ac:dyDescent="0.25">
      <c r="A161" s="3" t="s">
        <v>315</v>
      </c>
      <c r="B161" s="31" t="s">
        <v>340</v>
      </c>
      <c r="C161" s="40">
        <v>14.9</v>
      </c>
      <c r="D161" s="4">
        <v>0</v>
      </c>
      <c r="E161" s="78">
        <f>D161/C161</f>
        <v>0</v>
      </c>
      <c r="F161" s="40">
        <v>7.9</v>
      </c>
      <c r="G161" s="23">
        <f t="shared" si="230"/>
        <v>0.23699999999999999</v>
      </c>
      <c r="H161" s="61">
        <v>0.03</v>
      </c>
      <c r="I161" s="39">
        <v>4.5999999999999996</v>
      </c>
      <c r="J161" s="23">
        <f t="shared" si="231"/>
        <v>0</v>
      </c>
      <c r="K161" s="78">
        <v>0</v>
      </c>
      <c r="L161" s="39">
        <v>57</v>
      </c>
      <c r="M161" s="23">
        <f t="shared" si="232"/>
        <v>165.87</v>
      </c>
      <c r="N161" s="61">
        <v>2.91</v>
      </c>
      <c r="O161" s="40">
        <v>60.5</v>
      </c>
      <c r="P161" s="2">
        <v>117</v>
      </c>
      <c r="Q161" s="61">
        <f t="shared" si="215"/>
        <v>1.9338842975206612</v>
      </c>
      <c r="R161" s="39">
        <v>160</v>
      </c>
      <c r="S161" s="2">
        <v>8</v>
      </c>
      <c r="T161" s="61">
        <f t="shared" si="219"/>
        <v>0.05</v>
      </c>
      <c r="U161" s="40">
        <v>60.5</v>
      </c>
      <c r="V161" s="23">
        <f t="shared" si="233"/>
        <v>579.22699999999998</v>
      </c>
      <c r="W161" s="61">
        <v>9.5739999999999998</v>
      </c>
      <c r="X161" s="39">
        <v>4.5999999999999996</v>
      </c>
      <c r="Y161" s="23">
        <f t="shared" si="234"/>
        <v>9.66</v>
      </c>
      <c r="Z161" s="61">
        <v>2.1</v>
      </c>
      <c r="AA161" s="40">
        <v>60.5</v>
      </c>
      <c r="AB161" s="23">
        <f t="shared" si="235"/>
        <v>0</v>
      </c>
      <c r="AC161" s="61">
        <v>0</v>
      </c>
      <c r="AD161" s="40">
        <v>60.5</v>
      </c>
      <c r="AE161" s="23">
        <f t="shared" si="236"/>
        <v>3.7509999999999999</v>
      </c>
      <c r="AF161" s="61">
        <v>6.2E-2</v>
      </c>
      <c r="AG161" s="39">
        <v>160</v>
      </c>
      <c r="AH161" s="23">
        <f t="shared" si="237"/>
        <v>36.160000000000004</v>
      </c>
      <c r="AI161" s="61">
        <v>0.22600000000000001</v>
      </c>
      <c r="AJ161" s="40">
        <v>60.5</v>
      </c>
      <c r="AK161" s="23">
        <f t="shared" si="238"/>
        <v>4.2350000000000003</v>
      </c>
      <c r="AL161" s="61">
        <v>7.0000000000000007E-2</v>
      </c>
      <c r="AM161" s="40">
        <v>60.5</v>
      </c>
      <c r="AN161" s="23">
        <f t="shared" si="239"/>
        <v>40.837500000000006</v>
      </c>
      <c r="AO161" s="61">
        <v>0.67500000000000004</v>
      </c>
      <c r="AP161" s="40">
        <v>60.5</v>
      </c>
      <c r="AQ161" s="23">
        <f t="shared" si="240"/>
        <v>62.617499999999993</v>
      </c>
      <c r="AR161" s="61">
        <v>1.0349999999999999</v>
      </c>
      <c r="AS161" s="40">
        <v>60.5</v>
      </c>
      <c r="AT161" s="2">
        <v>0</v>
      </c>
      <c r="AU161" s="61">
        <f t="shared" si="216"/>
        <v>0</v>
      </c>
      <c r="AV161" s="40">
        <v>60.5</v>
      </c>
      <c r="AW161" s="23">
        <f t="shared" si="241"/>
        <v>123.60150000000002</v>
      </c>
      <c r="AX161" s="61">
        <v>2.0430000000000001</v>
      </c>
      <c r="AY161" s="40">
        <v>60.5</v>
      </c>
      <c r="AZ161" s="23">
        <f t="shared" si="242"/>
        <v>19687.486499999999</v>
      </c>
      <c r="BA161" s="49">
        <v>325.41300000000001</v>
      </c>
    </row>
    <row r="162" spans="1:53" x14ac:dyDescent="0.25">
      <c r="A162" s="3" t="s">
        <v>316</v>
      </c>
      <c r="B162" s="31" t="s">
        <v>341</v>
      </c>
      <c r="C162" s="40">
        <v>0</v>
      </c>
      <c r="D162" s="4">
        <v>0</v>
      </c>
      <c r="E162" s="78">
        <v>0</v>
      </c>
      <c r="F162" s="40">
        <v>40.6</v>
      </c>
      <c r="G162" s="23">
        <f t="shared" si="230"/>
        <v>1.218</v>
      </c>
      <c r="H162" s="61">
        <v>0.03</v>
      </c>
      <c r="I162" s="39">
        <v>9.6</v>
      </c>
      <c r="J162" s="23">
        <f t="shared" si="231"/>
        <v>9.4079999999999995</v>
      </c>
      <c r="K162" s="78">
        <v>0.98</v>
      </c>
      <c r="L162" s="39">
        <v>54.6</v>
      </c>
      <c r="M162" s="23">
        <f t="shared" si="232"/>
        <v>158.88600000000002</v>
      </c>
      <c r="N162" s="61">
        <v>2.91</v>
      </c>
      <c r="O162" s="40">
        <v>70</v>
      </c>
      <c r="P162" s="2">
        <v>127</v>
      </c>
      <c r="Q162" s="61">
        <f t="shared" si="215"/>
        <v>1.8142857142857143</v>
      </c>
      <c r="R162" s="39">
        <v>337</v>
      </c>
      <c r="S162" s="2">
        <v>20</v>
      </c>
      <c r="T162" s="61">
        <f t="shared" si="219"/>
        <v>5.9347181008902079E-2</v>
      </c>
      <c r="U162" s="40">
        <v>70</v>
      </c>
      <c r="V162" s="23">
        <f t="shared" si="233"/>
        <v>670.18</v>
      </c>
      <c r="W162" s="61">
        <v>9.5739999999999998</v>
      </c>
      <c r="X162" s="39">
        <v>9.6</v>
      </c>
      <c r="Y162" s="23">
        <f t="shared" si="234"/>
        <v>20.16</v>
      </c>
      <c r="Z162" s="61">
        <v>2.1</v>
      </c>
      <c r="AA162" s="40">
        <v>70</v>
      </c>
      <c r="AB162" s="23">
        <f t="shared" si="235"/>
        <v>0</v>
      </c>
      <c r="AC162" s="61">
        <v>0</v>
      </c>
      <c r="AD162" s="40">
        <v>70</v>
      </c>
      <c r="AE162" s="23">
        <f t="shared" si="236"/>
        <v>4.34</v>
      </c>
      <c r="AF162" s="61">
        <v>6.2E-2</v>
      </c>
      <c r="AG162" s="39">
        <v>337</v>
      </c>
      <c r="AH162" s="23">
        <f t="shared" si="237"/>
        <v>76.162000000000006</v>
      </c>
      <c r="AI162" s="61">
        <v>0.22600000000000001</v>
      </c>
      <c r="AJ162" s="40">
        <v>70</v>
      </c>
      <c r="AK162" s="23">
        <f t="shared" si="238"/>
        <v>4.9000000000000004</v>
      </c>
      <c r="AL162" s="61">
        <v>7.0000000000000007E-2</v>
      </c>
      <c r="AM162" s="40">
        <v>70</v>
      </c>
      <c r="AN162" s="23">
        <f t="shared" si="239"/>
        <v>47.25</v>
      </c>
      <c r="AO162" s="61">
        <v>0.67500000000000004</v>
      </c>
      <c r="AP162" s="40">
        <v>70</v>
      </c>
      <c r="AQ162" s="23">
        <f t="shared" si="240"/>
        <v>72.449999999999989</v>
      </c>
      <c r="AR162" s="61">
        <v>1.0349999999999999</v>
      </c>
      <c r="AS162" s="40">
        <v>70</v>
      </c>
      <c r="AT162" s="4">
        <v>0</v>
      </c>
      <c r="AU162" s="61">
        <f t="shared" si="216"/>
        <v>0</v>
      </c>
      <c r="AV162" s="40">
        <v>70</v>
      </c>
      <c r="AW162" s="23">
        <f t="shared" si="241"/>
        <v>143.01000000000002</v>
      </c>
      <c r="AX162" s="61">
        <v>2.0430000000000001</v>
      </c>
      <c r="AY162" s="40">
        <v>70</v>
      </c>
      <c r="AZ162" s="23">
        <f t="shared" si="242"/>
        <v>22778.91</v>
      </c>
      <c r="BA162" s="49">
        <v>325.41300000000001</v>
      </c>
    </row>
    <row r="163" spans="1:53" x14ac:dyDescent="0.25">
      <c r="A163" s="3" t="s">
        <v>317</v>
      </c>
      <c r="B163" s="31" t="s">
        <v>342</v>
      </c>
      <c r="C163" s="40">
        <v>0</v>
      </c>
      <c r="D163" s="4">
        <v>0</v>
      </c>
      <c r="E163" s="78">
        <v>0</v>
      </c>
      <c r="F163" s="40">
        <v>85.5</v>
      </c>
      <c r="G163" s="23">
        <f t="shared" si="230"/>
        <v>2.5649999999999999</v>
      </c>
      <c r="H163" s="61">
        <v>0.03</v>
      </c>
      <c r="I163" s="39">
        <v>2.7</v>
      </c>
      <c r="J163" s="23">
        <f t="shared" si="231"/>
        <v>0</v>
      </c>
      <c r="K163" s="78">
        <v>0</v>
      </c>
      <c r="L163" s="39">
        <v>60</v>
      </c>
      <c r="M163" s="23">
        <f t="shared" si="232"/>
        <v>174.60000000000002</v>
      </c>
      <c r="N163" s="61">
        <v>2.91</v>
      </c>
      <c r="O163" s="40">
        <v>85.5</v>
      </c>
      <c r="P163" s="2">
        <v>170</v>
      </c>
      <c r="Q163" s="61">
        <f t="shared" si="215"/>
        <v>1.9883040935672514</v>
      </c>
      <c r="R163" s="39">
        <v>250</v>
      </c>
      <c r="S163" s="2">
        <v>21</v>
      </c>
      <c r="T163" s="61">
        <f t="shared" si="219"/>
        <v>8.4000000000000005E-2</v>
      </c>
      <c r="U163" s="40">
        <v>85.5</v>
      </c>
      <c r="V163" s="23">
        <f t="shared" si="233"/>
        <v>818.577</v>
      </c>
      <c r="W163" s="61">
        <v>9.5739999999999998</v>
      </c>
      <c r="X163" s="39">
        <v>2.7</v>
      </c>
      <c r="Y163" s="23">
        <f t="shared" si="234"/>
        <v>5.6700000000000008</v>
      </c>
      <c r="Z163" s="61">
        <v>2.1</v>
      </c>
      <c r="AA163" s="40">
        <v>85.5</v>
      </c>
      <c r="AB163" s="23">
        <f t="shared" si="235"/>
        <v>0</v>
      </c>
      <c r="AC163" s="61">
        <v>0</v>
      </c>
      <c r="AD163" s="40">
        <v>85.5</v>
      </c>
      <c r="AE163" s="23">
        <f t="shared" si="236"/>
        <v>5.3010000000000002</v>
      </c>
      <c r="AF163" s="61">
        <v>6.2E-2</v>
      </c>
      <c r="AG163" s="39">
        <v>250</v>
      </c>
      <c r="AH163" s="23">
        <f t="shared" si="237"/>
        <v>56.5</v>
      </c>
      <c r="AI163" s="61">
        <v>0.22600000000000001</v>
      </c>
      <c r="AJ163" s="40">
        <v>85.5</v>
      </c>
      <c r="AK163" s="23">
        <f t="shared" si="238"/>
        <v>5.9850000000000003</v>
      </c>
      <c r="AL163" s="61">
        <v>7.0000000000000007E-2</v>
      </c>
      <c r="AM163" s="40">
        <v>85.5</v>
      </c>
      <c r="AN163" s="23">
        <f t="shared" si="239"/>
        <v>57.712500000000006</v>
      </c>
      <c r="AO163" s="61">
        <v>0.67500000000000004</v>
      </c>
      <c r="AP163" s="40">
        <v>85.5</v>
      </c>
      <c r="AQ163" s="23">
        <f t="shared" si="240"/>
        <v>88.492499999999993</v>
      </c>
      <c r="AR163" s="61">
        <v>1.0349999999999999</v>
      </c>
      <c r="AS163" s="40">
        <v>85.5</v>
      </c>
      <c r="AT163" s="2">
        <v>0</v>
      </c>
      <c r="AU163" s="61">
        <f t="shared" si="216"/>
        <v>0</v>
      </c>
      <c r="AV163" s="40">
        <v>85.5</v>
      </c>
      <c r="AW163" s="23">
        <f t="shared" si="241"/>
        <v>174.6765</v>
      </c>
      <c r="AX163" s="61">
        <v>2.0430000000000001</v>
      </c>
      <c r="AY163" s="40">
        <v>85.5</v>
      </c>
      <c r="AZ163" s="23">
        <f t="shared" si="242"/>
        <v>27822.8115</v>
      </c>
      <c r="BA163" s="49">
        <v>325.41300000000001</v>
      </c>
    </row>
    <row r="164" spans="1:53" x14ac:dyDescent="0.25">
      <c r="A164" s="3" t="s">
        <v>318</v>
      </c>
      <c r="B164" s="31" t="s">
        <v>343</v>
      </c>
      <c r="C164" s="40">
        <v>0</v>
      </c>
      <c r="D164" s="4">
        <v>0</v>
      </c>
      <c r="E164" s="78">
        <v>0</v>
      </c>
      <c r="F164" s="40">
        <v>9.5</v>
      </c>
      <c r="G164" s="23">
        <f t="shared" si="230"/>
        <v>0.28499999999999998</v>
      </c>
      <c r="H164" s="61">
        <v>0.03</v>
      </c>
      <c r="I164" s="39">
        <v>0</v>
      </c>
      <c r="J164" s="23">
        <f t="shared" si="231"/>
        <v>0</v>
      </c>
      <c r="K164" s="78">
        <v>0</v>
      </c>
      <c r="L164" s="39">
        <v>13.5</v>
      </c>
      <c r="M164" s="23">
        <f t="shared" si="232"/>
        <v>39.285000000000004</v>
      </c>
      <c r="N164" s="61">
        <v>2.91</v>
      </c>
      <c r="O164" s="40">
        <v>52.3</v>
      </c>
      <c r="P164" s="2">
        <v>68</v>
      </c>
      <c r="Q164" s="61">
        <f t="shared" si="215"/>
        <v>1.3001912045889101</v>
      </c>
      <c r="R164" s="39">
        <v>109</v>
      </c>
      <c r="S164" s="2">
        <v>6</v>
      </c>
      <c r="T164" s="61">
        <f t="shared" si="219"/>
        <v>5.5045871559633031E-2</v>
      </c>
      <c r="U164" s="40">
        <v>52.3</v>
      </c>
      <c r="V164" s="23">
        <f t="shared" si="233"/>
        <v>500.72019999999998</v>
      </c>
      <c r="W164" s="61">
        <v>9.5739999999999998</v>
      </c>
      <c r="X164" s="39">
        <v>0</v>
      </c>
      <c r="Y164" s="23">
        <f t="shared" si="234"/>
        <v>0</v>
      </c>
      <c r="Z164" s="61">
        <v>2.1</v>
      </c>
      <c r="AA164" s="40">
        <v>52.3</v>
      </c>
      <c r="AB164" s="23">
        <f t="shared" si="235"/>
        <v>0</v>
      </c>
      <c r="AC164" s="61">
        <v>0</v>
      </c>
      <c r="AD164" s="40">
        <v>52.3</v>
      </c>
      <c r="AE164" s="23">
        <f t="shared" si="236"/>
        <v>3.2425999999999999</v>
      </c>
      <c r="AF164" s="61">
        <v>6.2E-2</v>
      </c>
      <c r="AG164" s="39">
        <v>109</v>
      </c>
      <c r="AH164" s="23">
        <f t="shared" si="237"/>
        <v>24.634</v>
      </c>
      <c r="AI164" s="61">
        <v>0.22600000000000001</v>
      </c>
      <c r="AJ164" s="40">
        <v>0.9</v>
      </c>
      <c r="AK164" s="23">
        <f t="shared" si="238"/>
        <v>6.3000000000000014E-2</v>
      </c>
      <c r="AL164" s="61">
        <v>7.0000000000000007E-2</v>
      </c>
      <c r="AM164" s="40">
        <v>52.3</v>
      </c>
      <c r="AN164" s="23">
        <f t="shared" si="239"/>
        <v>35.302500000000002</v>
      </c>
      <c r="AO164" s="61">
        <v>0.67500000000000004</v>
      </c>
      <c r="AP164" s="40">
        <v>52.3</v>
      </c>
      <c r="AQ164" s="23">
        <f t="shared" si="240"/>
        <v>54.130499999999991</v>
      </c>
      <c r="AR164" s="61">
        <v>1.0349999999999999</v>
      </c>
      <c r="AS164" s="40">
        <v>52.3</v>
      </c>
      <c r="AT164" s="4">
        <v>0</v>
      </c>
      <c r="AU164" s="61">
        <f t="shared" si="216"/>
        <v>0</v>
      </c>
      <c r="AV164" s="40">
        <v>52.3</v>
      </c>
      <c r="AW164" s="23">
        <f t="shared" si="241"/>
        <v>106.8489</v>
      </c>
      <c r="AX164" s="61">
        <v>2.0430000000000001</v>
      </c>
      <c r="AY164" s="40">
        <v>52.3</v>
      </c>
      <c r="AZ164" s="23">
        <f t="shared" si="242"/>
        <v>17019.099900000001</v>
      </c>
      <c r="BA164" s="49">
        <v>325.41300000000001</v>
      </c>
    </row>
    <row r="165" spans="1:53" s="9" customFormat="1" x14ac:dyDescent="0.25">
      <c r="A165" s="8" t="s">
        <v>319</v>
      </c>
      <c r="B165" s="32" t="s">
        <v>10</v>
      </c>
      <c r="C165" s="41">
        <f>SUM(C166:C166)</f>
        <v>0</v>
      </c>
      <c r="D165" s="18">
        <f>SUM(D166:D166)</f>
        <v>0</v>
      </c>
      <c r="E165" s="79">
        <v>0</v>
      </c>
      <c r="F165" s="50">
        <f>SUM(F166:F166)</f>
        <v>100.3</v>
      </c>
      <c r="G165" s="25">
        <f>SUM(G166:G166)</f>
        <v>3.0089999999999999</v>
      </c>
      <c r="H165" s="62">
        <f t="shared" ref="H165" si="243">G165/F165</f>
        <v>0.03</v>
      </c>
      <c r="I165" s="50">
        <f>SUM(I166:I166)</f>
        <v>0</v>
      </c>
      <c r="J165" s="25">
        <f>SUM(J166:J166)</f>
        <v>0</v>
      </c>
      <c r="K165" s="62" t="e">
        <f t="shared" si="217"/>
        <v>#DIV/0!</v>
      </c>
      <c r="L165" s="50">
        <f>SUM(L166:L166)</f>
        <v>100.3</v>
      </c>
      <c r="M165" s="25">
        <f>SUM(M166:M166)</f>
        <v>291.87299999999999</v>
      </c>
      <c r="N165" s="62">
        <f t="shared" ref="N165" si="244">M165/L165</f>
        <v>2.91</v>
      </c>
      <c r="O165" s="50">
        <f>SUM(O166:O166)</f>
        <v>100.3</v>
      </c>
      <c r="P165" s="25">
        <f>SUM(P166:P166)</f>
        <v>120</v>
      </c>
      <c r="Q165" s="62">
        <f t="shared" si="215"/>
        <v>1.1964107676969093</v>
      </c>
      <c r="R165" s="50">
        <f>SUM(R166:R166)</f>
        <v>48</v>
      </c>
      <c r="S165" s="25">
        <f>SUM(S166:S166)</f>
        <v>5</v>
      </c>
      <c r="T165" s="62">
        <f t="shared" si="219"/>
        <v>0.10416666666666667</v>
      </c>
      <c r="U165" s="50">
        <f>SUM(U166:U166)</f>
        <v>100.3</v>
      </c>
      <c r="V165" s="25">
        <f>SUM(V166:V166)</f>
        <v>960.2722</v>
      </c>
      <c r="W165" s="62">
        <f t="shared" ref="W165" si="245">V165/U165</f>
        <v>9.5739999999999998</v>
      </c>
      <c r="X165" s="50">
        <f>SUM(X166:X166)</f>
        <v>0</v>
      </c>
      <c r="Y165" s="25">
        <f>SUM(Y166:Y166)</f>
        <v>0</v>
      </c>
      <c r="Z165" s="62" t="e">
        <f t="shared" ref="Z165" si="246">Y165/X165</f>
        <v>#DIV/0!</v>
      </c>
      <c r="AA165" s="50">
        <f>SUM(AA166:AA166)</f>
        <v>100.3</v>
      </c>
      <c r="AB165" s="25">
        <f>SUM(AB166:AB166)</f>
        <v>0</v>
      </c>
      <c r="AC165" s="62">
        <f t="shared" ref="AC165" si="247">AB165/AA165</f>
        <v>0</v>
      </c>
      <c r="AD165" s="50">
        <f>SUM(AD166:AD166)</f>
        <v>100.3</v>
      </c>
      <c r="AE165" s="25">
        <f>SUM(AE166:AE166)</f>
        <v>6.2185999999999995</v>
      </c>
      <c r="AF165" s="62">
        <f t="shared" ref="AF165" si="248">AE165/AD165</f>
        <v>6.2E-2</v>
      </c>
      <c r="AG165" s="50">
        <f>SUM(AG166:AG166)</f>
        <v>124</v>
      </c>
      <c r="AH165" s="25">
        <f>SUM(AH166:AH166)</f>
        <v>28.024000000000001</v>
      </c>
      <c r="AI165" s="62">
        <f t="shared" ref="AI165" si="249">AH165/AG165</f>
        <v>0.22600000000000001</v>
      </c>
      <c r="AJ165" s="50">
        <f>SUM(AJ166:AJ166)</f>
        <v>100.3</v>
      </c>
      <c r="AK165" s="25">
        <f>SUM(AK166:AK166)</f>
        <v>7.0210000000000008</v>
      </c>
      <c r="AL165" s="62">
        <f t="shared" ref="AL165" si="250">AK165/AJ165</f>
        <v>7.0000000000000007E-2</v>
      </c>
      <c r="AM165" s="50">
        <f>SUM(AM166:AM166)</f>
        <v>100.3</v>
      </c>
      <c r="AN165" s="25">
        <f>SUM(AN166:AN166)</f>
        <v>67.702500000000001</v>
      </c>
      <c r="AO165" s="62">
        <f t="shared" ref="AO165" si="251">AN165/AM165</f>
        <v>0.67500000000000004</v>
      </c>
      <c r="AP165" s="50">
        <f>SUM(AP166:AP166)</f>
        <v>100.3</v>
      </c>
      <c r="AQ165" s="25">
        <f>SUM(AQ166:AQ166)</f>
        <v>103.81049999999999</v>
      </c>
      <c r="AR165" s="62">
        <f t="shared" ref="AR165" si="252">AQ165/AP165</f>
        <v>1.0349999999999999</v>
      </c>
      <c r="AS165" s="50">
        <f>SUM(AS166:AS166)</f>
        <v>100.3</v>
      </c>
      <c r="AT165" s="25">
        <f>SUM(AT166:AT166)</f>
        <v>0</v>
      </c>
      <c r="AU165" s="62">
        <f t="shared" si="216"/>
        <v>0</v>
      </c>
      <c r="AV165" s="50">
        <f>SUM(AV166:AV166)</f>
        <v>43.7</v>
      </c>
      <c r="AW165" s="25">
        <f>SUM(AW166:AW166)</f>
        <v>89.279100000000014</v>
      </c>
      <c r="AX165" s="62">
        <f t="shared" ref="AX165" si="253">AW165/AV165</f>
        <v>2.0430000000000001</v>
      </c>
      <c r="AY165" s="50">
        <f>SUM(AY166:AY166)</f>
        <v>43.7</v>
      </c>
      <c r="AZ165" s="25">
        <f>SUM(AZ166:AZ166)</f>
        <v>14220.548100000002</v>
      </c>
      <c r="BA165" s="51">
        <f t="shared" ref="BA165" si="254">AZ165/AY165</f>
        <v>325.41300000000001</v>
      </c>
    </row>
    <row r="166" spans="1:53" x14ac:dyDescent="0.25">
      <c r="A166" s="3" t="s">
        <v>320</v>
      </c>
      <c r="B166" s="31" t="s">
        <v>344</v>
      </c>
      <c r="C166" s="40">
        <v>0</v>
      </c>
      <c r="D166" s="4">
        <v>0</v>
      </c>
      <c r="E166" s="78">
        <v>0</v>
      </c>
      <c r="F166" s="46">
        <v>100.3</v>
      </c>
      <c r="G166" s="23">
        <f>H166*F166</f>
        <v>3.0089999999999999</v>
      </c>
      <c r="H166" s="61">
        <v>0.03</v>
      </c>
      <c r="I166" s="46">
        <v>0</v>
      </c>
      <c r="J166" s="23">
        <f>K166*I166</f>
        <v>0</v>
      </c>
      <c r="K166" s="61">
        <v>0</v>
      </c>
      <c r="L166" s="46">
        <v>100.3</v>
      </c>
      <c r="M166" s="23">
        <f>N166*L166</f>
        <v>291.87299999999999</v>
      </c>
      <c r="N166" s="61">
        <v>2.91</v>
      </c>
      <c r="O166" s="46">
        <v>100.3</v>
      </c>
      <c r="P166" s="23">
        <v>120</v>
      </c>
      <c r="Q166" s="61">
        <f t="shared" si="215"/>
        <v>1.1964107676969093</v>
      </c>
      <c r="R166" s="46">
        <v>48</v>
      </c>
      <c r="S166" s="23">
        <v>5</v>
      </c>
      <c r="T166" s="61">
        <f t="shared" si="219"/>
        <v>0.10416666666666667</v>
      </c>
      <c r="U166" s="46">
        <v>100.3</v>
      </c>
      <c r="V166" s="23">
        <f>W166*U166</f>
        <v>960.2722</v>
      </c>
      <c r="W166" s="61">
        <v>9.5739999999999998</v>
      </c>
      <c r="X166" s="46">
        <v>0</v>
      </c>
      <c r="Y166" s="23">
        <f>Z166*X166</f>
        <v>0</v>
      </c>
      <c r="Z166" s="61">
        <v>2.1</v>
      </c>
      <c r="AA166" s="46">
        <v>100.3</v>
      </c>
      <c r="AB166" s="23">
        <f>AC166*AA166</f>
        <v>0</v>
      </c>
      <c r="AC166" s="61">
        <v>0</v>
      </c>
      <c r="AD166" s="46">
        <v>100.3</v>
      </c>
      <c r="AE166" s="23">
        <f>AF166*AD166</f>
        <v>6.2185999999999995</v>
      </c>
      <c r="AF166" s="61">
        <v>6.2E-2</v>
      </c>
      <c r="AG166" s="46">
        <v>124</v>
      </c>
      <c r="AH166" s="23">
        <f>AI166*AG166</f>
        <v>28.024000000000001</v>
      </c>
      <c r="AI166" s="61">
        <v>0.22600000000000001</v>
      </c>
      <c r="AJ166" s="46">
        <v>100.3</v>
      </c>
      <c r="AK166" s="23">
        <f>AL166*AJ166</f>
        <v>7.0210000000000008</v>
      </c>
      <c r="AL166" s="61">
        <v>7.0000000000000007E-2</v>
      </c>
      <c r="AM166" s="46">
        <v>100.3</v>
      </c>
      <c r="AN166" s="23">
        <f>AO166*AM166</f>
        <v>67.702500000000001</v>
      </c>
      <c r="AO166" s="61">
        <v>0.67500000000000004</v>
      </c>
      <c r="AP166" s="46">
        <v>100.3</v>
      </c>
      <c r="AQ166" s="23">
        <f>AR166*AP166</f>
        <v>103.81049999999999</v>
      </c>
      <c r="AR166" s="61">
        <v>1.0349999999999999</v>
      </c>
      <c r="AS166" s="46">
        <v>100.3</v>
      </c>
      <c r="AT166" s="23">
        <v>0</v>
      </c>
      <c r="AU166" s="61">
        <f t="shared" si="216"/>
        <v>0</v>
      </c>
      <c r="AV166" s="46">
        <v>43.7</v>
      </c>
      <c r="AW166" s="23">
        <f>AX166*AV166</f>
        <v>89.279100000000014</v>
      </c>
      <c r="AX166" s="61">
        <v>2.0430000000000001</v>
      </c>
      <c r="AY166" s="46">
        <v>43.7</v>
      </c>
      <c r="AZ166" s="23">
        <f>BA166*AY166</f>
        <v>14220.548100000002</v>
      </c>
      <c r="BA166" s="49">
        <v>325.41300000000001</v>
      </c>
    </row>
    <row r="167" spans="1:53" s="15" customFormat="1" ht="25.5" x14ac:dyDescent="0.25">
      <c r="A167" s="14" t="s">
        <v>345</v>
      </c>
      <c r="B167" s="33" t="s">
        <v>85</v>
      </c>
      <c r="C167" s="42">
        <f>SUM(C168)</f>
        <v>0</v>
      </c>
      <c r="D167" s="20">
        <f>SUM(D168)</f>
        <v>0</v>
      </c>
      <c r="E167" s="80">
        <v>0</v>
      </c>
      <c r="F167" s="52">
        <f>SUM(F168)</f>
        <v>22.5</v>
      </c>
      <c r="G167" s="22">
        <f>SUM(G168)</f>
        <v>0.67499999999999993</v>
      </c>
      <c r="H167" s="63">
        <f t="shared" ref="H167" si="255">G167/F167</f>
        <v>2.9999999999999995E-2</v>
      </c>
      <c r="I167" s="52">
        <f>SUM(I168)</f>
        <v>0</v>
      </c>
      <c r="J167" s="22">
        <f>SUM(J168)</f>
        <v>0</v>
      </c>
      <c r="K167" s="63" t="e">
        <f t="shared" si="217"/>
        <v>#DIV/0!</v>
      </c>
      <c r="L167" s="52">
        <f>SUM(L168)</f>
        <v>28.4</v>
      </c>
      <c r="M167" s="22">
        <f>SUM(M168)</f>
        <v>82.644000000000005</v>
      </c>
      <c r="N167" s="63">
        <f t="shared" ref="N167" si="256">M167/L167</f>
        <v>2.91</v>
      </c>
      <c r="O167" s="52">
        <f>SUM(O168)</f>
        <v>60.5</v>
      </c>
      <c r="P167" s="22">
        <f>SUM(P168)</f>
        <v>62</v>
      </c>
      <c r="Q167" s="63">
        <f t="shared" si="215"/>
        <v>1.024793388429752</v>
      </c>
      <c r="R167" s="52">
        <f>SUM(R168)</f>
        <v>28.7</v>
      </c>
      <c r="S167" s="22">
        <f>SUM(S168)</f>
        <v>4</v>
      </c>
      <c r="T167" s="63">
        <f t="shared" si="219"/>
        <v>0.13937282229965156</v>
      </c>
      <c r="U167" s="52">
        <f>SUM(U168)</f>
        <v>60.5</v>
      </c>
      <c r="V167" s="22">
        <f>SUM(V168)</f>
        <v>579.22699999999998</v>
      </c>
      <c r="W167" s="63">
        <f t="shared" ref="W167" si="257">V167/U167</f>
        <v>9.5739999999999998</v>
      </c>
      <c r="X167" s="52">
        <f>SUM(X168)</f>
        <v>0</v>
      </c>
      <c r="Y167" s="22">
        <f>SUM(Y168)</f>
        <v>0</v>
      </c>
      <c r="Z167" s="63" t="e">
        <f t="shared" ref="Z167" si="258">Y167/X167</f>
        <v>#DIV/0!</v>
      </c>
      <c r="AA167" s="52">
        <f>SUM(AA168)</f>
        <v>60.5</v>
      </c>
      <c r="AB167" s="22">
        <f>SUM(AB168)</f>
        <v>0</v>
      </c>
      <c r="AC167" s="63">
        <f t="shared" ref="AC167" si="259">AB167/AA167</f>
        <v>0</v>
      </c>
      <c r="AD167" s="52">
        <f>SUM(AD168)</f>
        <v>60.5</v>
      </c>
      <c r="AE167" s="22">
        <f>SUM(AE168)</f>
        <v>3.7509999999999999</v>
      </c>
      <c r="AF167" s="63">
        <f t="shared" ref="AF167" si="260">AE167/AD167</f>
        <v>6.2E-2</v>
      </c>
      <c r="AG167" s="52">
        <f>SUM(AG168)</f>
        <v>28.7</v>
      </c>
      <c r="AH167" s="22">
        <f>SUM(AH168)</f>
        <v>6.4862000000000002</v>
      </c>
      <c r="AI167" s="63">
        <f t="shared" ref="AI167" si="261">AH167/AG167</f>
        <v>0.22600000000000001</v>
      </c>
      <c r="AJ167" s="52">
        <f>SUM(AJ168)</f>
        <v>60.5</v>
      </c>
      <c r="AK167" s="22">
        <f>SUM(AK168)</f>
        <v>4.2350000000000003</v>
      </c>
      <c r="AL167" s="63">
        <f t="shared" ref="AL167" si="262">AK167/AJ167</f>
        <v>7.0000000000000007E-2</v>
      </c>
      <c r="AM167" s="52">
        <f>SUM(AM168)</f>
        <v>60.5</v>
      </c>
      <c r="AN167" s="22">
        <f>SUM(AN168)</f>
        <v>40.837500000000006</v>
      </c>
      <c r="AO167" s="63">
        <f t="shared" ref="AO167" si="263">AN167/AM167</f>
        <v>0.67500000000000004</v>
      </c>
      <c r="AP167" s="52">
        <f>SUM(AP168)</f>
        <v>60.5</v>
      </c>
      <c r="AQ167" s="22">
        <f>SUM(AQ168)</f>
        <v>62.617499999999993</v>
      </c>
      <c r="AR167" s="63">
        <f t="shared" ref="AR167" si="264">AQ167/AP167</f>
        <v>1.0349999999999999</v>
      </c>
      <c r="AS167" s="52">
        <f>SUM(AS168)</f>
        <v>60.5</v>
      </c>
      <c r="AT167" s="22">
        <f>SUM(AT168)</f>
        <v>0</v>
      </c>
      <c r="AU167" s="63">
        <f t="shared" si="216"/>
        <v>0</v>
      </c>
      <c r="AV167" s="52">
        <f>SUM(AV168)</f>
        <v>32.4</v>
      </c>
      <c r="AW167" s="22">
        <f>SUM(AW168)</f>
        <v>66.193200000000004</v>
      </c>
      <c r="AX167" s="63">
        <f t="shared" ref="AX167" si="265">AW167/AV167</f>
        <v>2.0430000000000001</v>
      </c>
      <c r="AY167" s="52">
        <f>SUM(AY168)</f>
        <v>32.4</v>
      </c>
      <c r="AZ167" s="22">
        <f>SUM(AZ168)</f>
        <v>10543.3812</v>
      </c>
      <c r="BA167" s="53">
        <f t="shared" ref="BA167" si="266">AZ167/AY167</f>
        <v>325.41300000000001</v>
      </c>
    </row>
    <row r="168" spans="1:53" x14ac:dyDescent="0.25">
      <c r="A168" s="3" t="s">
        <v>346</v>
      </c>
      <c r="B168" s="31" t="s">
        <v>347</v>
      </c>
      <c r="C168" s="40">
        <v>0</v>
      </c>
      <c r="D168" s="4">
        <v>0</v>
      </c>
      <c r="E168" s="78">
        <v>0</v>
      </c>
      <c r="F168" s="46">
        <v>22.5</v>
      </c>
      <c r="G168" s="23">
        <f>H168*F168</f>
        <v>0.67499999999999993</v>
      </c>
      <c r="H168" s="61">
        <v>0.03</v>
      </c>
      <c r="I168" s="46">
        <v>0</v>
      </c>
      <c r="J168" s="23">
        <f>K168*I168</f>
        <v>0</v>
      </c>
      <c r="K168" s="61">
        <v>0</v>
      </c>
      <c r="L168" s="46">
        <v>28.4</v>
      </c>
      <c r="M168" s="23">
        <f>N168*L168</f>
        <v>82.644000000000005</v>
      </c>
      <c r="N168" s="61">
        <v>2.91</v>
      </c>
      <c r="O168" s="46">
        <v>60.5</v>
      </c>
      <c r="P168" s="23">
        <v>62</v>
      </c>
      <c r="Q168" s="61">
        <f t="shared" si="215"/>
        <v>1.024793388429752</v>
      </c>
      <c r="R168" s="46">
        <v>28.7</v>
      </c>
      <c r="S168" s="23">
        <v>4</v>
      </c>
      <c r="T168" s="61">
        <f t="shared" si="219"/>
        <v>0.13937282229965156</v>
      </c>
      <c r="U168" s="46">
        <v>60.5</v>
      </c>
      <c r="V168" s="23">
        <f>W168*U168</f>
        <v>579.22699999999998</v>
      </c>
      <c r="W168" s="61">
        <v>9.5739999999999998</v>
      </c>
      <c r="X168" s="46">
        <v>0</v>
      </c>
      <c r="Y168" s="23">
        <f>Z168*X168</f>
        <v>0</v>
      </c>
      <c r="Z168" s="61">
        <v>2.1</v>
      </c>
      <c r="AA168" s="46">
        <v>60.5</v>
      </c>
      <c r="AB168" s="23">
        <f>AC168*AA168</f>
        <v>0</v>
      </c>
      <c r="AC168" s="61">
        <v>0</v>
      </c>
      <c r="AD168" s="46">
        <v>60.5</v>
      </c>
      <c r="AE168" s="23">
        <f>AF168*AD168</f>
        <v>3.7509999999999999</v>
      </c>
      <c r="AF168" s="61">
        <v>6.2E-2</v>
      </c>
      <c r="AG168" s="46">
        <v>28.7</v>
      </c>
      <c r="AH168" s="23">
        <f>AI168*AG168</f>
        <v>6.4862000000000002</v>
      </c>
      <c r="AI168" s="61">
        <v>0.22600000000000001</v>
      </c>
      <c r="AJ168" s="46">
        <v>60.5</v>
      </c>
      <c r="AK168" s="23">
        <f>AL168*AJ168</f>
        <v>4.2350000000000003</v>
      </c>
      <c r="AL168" s="61">
        <v>7.0000000000000007E-2</v>
      </c>
      <c r="AM168" s="46">
        <v>60.5</v>
      </c>
      <c r="AN168" s="23">
        <f>AO168*AM168</f>
        <v>40.837500000000006</v>
      </c>
      <c r="AO168" s="61">
        <v>0.67500000000000004</v>
      </c>
      <c r="AP168" s="46">
        <v>60.5</v>
      </c>
      <c r="AQ168" s="23">
        <f>AR168*AP168</f>
        <v>62.617499999999993</v>
      </c>
      <c r="AR168" s="61">
        <v>1.0349999999999999</v>
      </c>
      <c r="AS168" s="46">
        <v>60.5</v>
      </c>
      <c r="AT168" s="23">
        <v>0</v>
      </c>
      <c r="AU168" s="61">
        <f t="shared" si="216"/>
        <v>0</v>
      </c>
      <c r="AV168" s="46">
        <v>32.4</v>
      </c>
      <c r="AW168" s="23">
        <f>AX168*AV168</f>
        <v>66.193200000000004</v>
      </c>
      <c r="AX168" s="61">
        <v>2.0430000000000001</v>
      </c>
      <c r="AY168" s="46">
        <v>32.4</v>
      </c>
      <c r="AZ168" s="23">
        <f>BA168*AY168</f>
        <v>10543.3812</v>
      </c>
      <c r="BA168" s="49">
        <v>325.41300000000001</v>
      </c>
    </row>
    <row r="169" spans="1:53" s="13" customFormat="1" x14ac:dyDescent="0.25">
      <c r="A169" s="11" t="s">
        <v>16</v>
      </c>
      <c r="B169" s="30" t="s">
        <v>5</v>
      </c>
      <c r="C169" s="47">
        <f>SUM(C170:C205,C206)</f>
        <v>1789.3999999999999</v>
      </c>
      <c r="D169" s="24">
        <f>SUM(D170:D205,D206)</f>
        <v>3021</v>
      </c>
      <c r="E169" s="60">
        <f t="shared" ref="E169" si="267">D169/C169</f>
        <v>1.6882753995752768</v>
      </c>
      <c r="F169" s="47">
        <f>SUM(F170:F205,F206)</f>
        <v>1637.3999999999999</v>
      </c>
      <c r="G169" s="24">
        <f>SUM(G170:G205,G206)</f>
        <v>349.97900000000004</v>
      </c>
      <c r="H169" s="60">
        <f t="shared" ref="H169" si="268">G169/F169</f>
        <v>0.21374068645413466</v>
      </c>
      <c r="I169" s="47">
        <f>SUM(I170:I205,I206)</f>
        <v>773.97000000000014</v>
      </c>
      <c r="J169" s="24">
        <f>SUM(J170:J205,J206)</f>
        <v>1015.9018</v>
      </c>
      <c r="K169" s="60">
        <f t="shared" ref="K169" si="269">J169/I169</f>
        <v>1.3125855007300022</v>
      </c>
      <c r="L169" s="47">
        <f>SUM(L170:L205,L206)</f>
        <v>3035.8</v>
      </c>
      <c r="M169" s="24">
        <f>SUM(M170:M205,M206)</f>
        <v>8166.3020000000006</v>
      </c>
      <c r="N169" s="60">
        <f t="shared" ref="N169" si="270">M169/L169</f>
        <v>2.69</v>
      </c>
      <c r="O169" s="47">
        <f>SUM(O170:O205,O206)</f>
        <v>3528.2999999999997</v>
      </c>
      <c r="P169" s="24">
        <f>SUM(P170:P205,P206)</f>
        <v>3630</v>
      </c>
      <c r="Q169" s="60">
        <f t="shared" si="215"/>
        <v>1.0288240795850694</v>
      </c>
      <c r="R169" s="47">
        <f>SUM(R170:R205,R206)</f>
        <v>9443</v>
      </c>
      <c r="S169" s="24">
        <f>SUM(S170:S205,S206)</f>
        <v>548</v>
      </c>
      <c r="T169" s="60">
        <f t="shared" si="219"/>
        <v>5.8032404956052101E-2</v>
      </c>
      <c r="U169" s="47">
        <f>SUM(U170:U205,U206)</f>
        <v>3525.9999999999995</v>
      </c>
      <c r="V169" s="24">
        <f>SUM(V170:V205,V206)</f>
        <v>21825.940000000002</v>
      </c>
      <c r="W169" s="60">
        <f t="shared" ref="W169" si="271">V169/U169</f>
        <v>6.1900000000000013</v>
      </c>
      <c r="X169" s="47">
        <f>SUM(X170:X205,X206)</f>
        <v>773.57000000000016</v>
      </c>
      <c r="Y169" s="24">
        <f>SUM(Y170:Y205,Y206)</f>
        <v>1624.4969999999994</v>
      </c>
      <c r="Z169" s="60">
        <f t="shared" ref="Z169" si="272">Y169/X169</f>
        <v>2.0999999999999988</v>
      </c>
      <c r="AA169" s="47">
        <f>SUM(AA170:AA205,AA206)</f>
        <v>3528.2999999999997</v>
      </c>
      <c r="AB169" s="24">
        <f>SUM(AB170:AB205,AB206)</f>
        <v>23.154499999999999</v>
      </c>
      <c r="AC169" s="60">
        <f t="shared" ref="AC169" si="273">AB169/AA169</f>
        <v>6.562508856956608E-3</v>
      </c>
      <c r="AD169" s="47">
        <f>SUM(AD170:AD205,AD206)</f>
        <v>3528.2999999999997</v>
      </c>
      <c r="AE169" s="24">
        <f>SUM(AE170:AE205,AE206)</f>
        <v>338.71680000000009</v>
      </c>
      <c r="AF169" s="60">
        <f t="shared" ref="AF169" si="274">AE169/AD169</f>
        <v>9.600000000000003E-2</v>
      </c>
      <c r="AG169" s="47">
        <f>SUM(AG170:AG205,AG206)</f>
        <v>9414</v>
      </c>
      <c r="AH169" s="24">
        <f>SUM(AH170:AH205,AH206)</f>
        <v>2061.6660000000006</v>
      </c>
      <c r="AI169" s="60">
        <f t="shared" ref="AI169" si="275">AH169/AG169</f>
        <v>0.21900000000000006</v>
      </c>
      <c r="AJ169" s="47">
        <f>SUM(AJ170:AJ205,AJ206)</f>
        <v>3510.1999999999994</v>
      </c>
      <c r="AK169" s="24">
        <f>SUM(AK170:AK205,AK206)</f>
        <v>8824.6427999999996</v>
      </c>
      <c r="AL169" s="60">
        <f t="shared" ref="AL169" si="276">AK169/AJ169</f>
        <v>2.5140000000000002</v>
      </c>
      <c r="AM169" s="47">
        <f>SUM(AM170:AM205,AM206)</f>
        <v>3518.7999999999997</v>
      </c>
      <c r="AN169" s="24">
        <f>SUM(AN170:AN205,AN206)</f>
        <v>6706.8327999999974</v>
      </c>
      <c r="AO169" s="60">
        <f t="shared" ref="AO169" si="277">AN169/AM169</f>
        <v>1.9059999999999995</v>
      </c>
      <c r="AP169" s="47">
        <f>SUM(AP170:AP205,AP206)</f>
        <v>3528.2999999999997</v>
      </c>
      <c r="AQ169" s="24">
        <f>SUM(AQ170:AQ205,AQ206)</f>
        <v>1979.3762999999997</v>
      </c>
      <c r="AR169" s="60">
        <f t="shared" ref="AR169" si="278">AQ169/AP169</f>
        <v>0.56099999999999994</v>
      </c>
      <c r="AS169" s="47">
        <f>SUM(AS170:AS205,AS206)</f>
        <v>3519.6999999999994</v>
      </c>
      <c r="AT169" s="24">
        <f>SUM(AT170:AT205,AT206)</f>
        <v>435</v>
      </c>
      <c r="AU169" s="60">
        <f t="shared" si="216"/>
        <v>0.12359007869988922</v>
      </c>
      <c r="AV169" s="47">
        <f>SUM(AV170:AV205,AV206)</f>
        <v>3426.0499999999993</v>
      </c>
      <c r="AW169" s="24">
        <f>SUM(AW170:AW205,AW206)</f>
        <v>20004.705950000003</v>
      </c>
      <c r="AX169" s="60">
        <f t="shared" ref="AX169" si="279">AW169/AV169</f>
        <v>5.8390000000000022</v>
      </c>
      <c r="AY169" s="47">
        <f>SUM(AY170:AY205,AY206)</f>
        <v>3426.0499999999993</v>
      </c>
      <c r="AZ169" s="24">
        <f>SUM(AZ170:AZ205,AZ206)</f>
        <v>375402.57664999994</v>
      </c>
      <c r="BA169" s="48">
        <f t="shared" ref="BA169" si="280">AZ169/AY169</f>
        <v>109.57300000000001</v>
      </c>
    </row>
    <row r="170" spans="1:53" x14ac:dyDescent="0.25">
      <c r="A170" s="3" t="s">
        <v>24</v>
      </c>
      <c r="B170" s="31" t="s">
        <v>370</v>
      </c>
      <c r="C170" s="39">
        <v>314.5</v>
      </c>
      <c r="D170" s="2">
        <v>590</v>
      </c>
      <c r="E170" s="78">
        <f t="shared" ref="E170:E184" si="281">D170/C170</f>
        <v>1.875993640699523</v>
      </c>
      <c r="F170" s="39">
        <v>212.1</v>
      </c>
      <c r="G170" s="23">
        <f>H170*F170</f>
        <v>46.661999999999999</v>
      </c>
      <c r="H170" s="61">
        <v>0.22</v>
      </c>
      <c r="I170" s="39">
        <v>160</v>
      </c>
      <c r="J170" s="23">
        <f>K170*I170</f>
        <v>169.60000000000002</v>
      </c>
      <c r="K170" s="78">
        <v>1.06</v>
      </c>
      <c r="L170" s="39">
        <v>447.3</v>
      </c>
      <c r="M170" s="23">
        <f>N170*L170</f>
        <v>1203.2370000000001</v>
      </c>
      <c r="N170" s="61">
        <v>2.69</v>
      </c>
      <c r="O170" s="39">
        <v>452.9</v>
      </c>
      <c r="P170" s="2">
        <v>430</v>
      </c>
      <c r="Q170" s="61">
        <f t="shared" si="215"/>
        <v>0.94943696180172232</v>
      </c>
      <c r="R170" s="39">
        <v>1875</v>
      </c>
      <c r="S170" s="2">
        <v>169</v>
      </c>
      <c r="T170" s="61">
        <f t="shared" si="219"/>
        <v>9.0133333333333329E-2</v>
      </c>
      <c r="U170" s="39">
        <v>452.9</v>
      </c>
      <c r="V170" s="23">
        <f>W170*U170</f>
        <v>2803.451</v>
      </c>
      <c r="W170" s="61">
        <v>6.19</v>
      </c>
      <c r="X170" s="39">
        <v>160</v>
      </c>
      <c r="Y170" s="23">
        <f>Z170*X170</f>
        <v>336</v>
      </c>
      <c r="Z170" s="61">
        <v>2.1</v>
      </c>
      <c r="AA170" s="39">
        <v>452.9</v>
      </c>
      <c r="AB170" s="23">
        <f>AC170*AA170</f>
        <v>4.5289999999999999</v>
      </c>
      <c r="AC170" s="61">
        <v>0.01</v>
      </c>
      <c r="AD170" s="39">
        <v>452.9</v>
      </c>
      <c r="AE170" s="23">
        <f>AF170*AD170</f>
        <v>43.478400000000001</v>
      </c>
      <c r="AF170" s="61">
        <v>9.6000000000000002E-2</v>
      </c>
      <c r="AG170" s="39">
        <v>1875</v>
      </c>
      <c r="AH170" s="23">
        <f>AI170*AG170</f>
        <v>410.625</v>
      </c>
      <c r="AI170" s="61">
        <v>0.219</v>
      </c>
      <c r="AJ170" s="39">
        <v>452.9</v>
      </c>
      <c r="AK170" s="23">
        <f>AL170*AJ170</f>
        <v>1138.5905999999998</v>
      </c>
      <c r="AL170" s="61">
        <v>2.5139999999999998</v>
      </c>
      <c r="AM170" s="39">
        <v>452.9</v>
      </c>
      <c r="AN170" s="23">
        <f>AO170*AM170</f>
        <v>863.22739999999988</v>
      </c>
      <c r="AO170" s="61">
        <v>1.9059999999999999</v>
      </c>
      <c r="AP170" s="39">
        <v>452.9</v>
      </c>
      <c r="AQ170" s="23">
        <f>AR170*AP170</f>
        <v>254.07690000000002</v>
      </c>
      <c r="AR170" s="61">
        <v>0.56100000000000005</v>
      </c>
      <c r="AS170" s="39">
        <v>452.9</v>
      </c>
      <c r="AT170" s="2">
        <v>0</v>
      </c>
      <c r="AU170" s="61">
        <f t="shared" si="216"/>
        <v>0</v>
      </c>
      <c r="AV170" s="39">
        <v>452.9</v>
      </c>
      <c r="AW170" s="23">
        <f>AX170*AV170</f>
        <v>2644.4830999999999</v>
      </c>
      <c r="AX170" s="61">
        <v>5.8390000000000004</v>
      </c>
      <c r="AY170" s="39">
        <v>452.9</v>
      </c>
      <c r="AZ170" s="23">
        <f>BA170*AY170</f>
        <v>49625.611699999994</v>
      </c>
      <c r="BA170" s="49">
        <v>109.57299999999999</v>
      </c>
    </row>
    <row r="171" spans="1:53" x14ac:dyDescent="0.25">
      <c r="A171" s="3" t="s">
        <v>25</v>
      </c>
      <c r="B171" s="31" t="s">
        <v>371</v>
      </c>
      <c r="C171" s="39">
        <v>35</v>
      </c>
      <c r="D171" s="2">
        <v>66</v>
      </c>
      <c r="E171" s="78">
        <f t="shared" si="281"/>
        <v>1.8857142857142857</v>
      </c>
      <c r="F171" s="39">
        <v>33.1</v>
      </c>
      <c r="G171" s="23">
        <f t="shared" ref="G171:G204" si="282">H171*F171</f>
        <v>6.9509999999999996</v>
      </c>
      <c r="H171" s="61">
        <v>0.21</v>
      </c>
      <c r="I171" s="39">
        <v>0</v>
      </c>
      <c r="J171" s="23">
        <f t="shared" ref="J171:J204" si="283">K171*I171</f>
        <v>0</v>
      </c>
      <c r="K171" s="78">
        <v>0</v>
      </c>
      <c r="L171" s="39">
        <v>53</v>
      </c>
      <c r="M171" s="23">
        <f t="shared" ref="M171:M204" si="284">N171*L171</f>
        <v>142.57</v>
      </c>
      <c r="N171" s="61">
        <v>2.69</v>
      </c>
      <c r="O171" s="39">
        <v>50</v>
      </c>
      <c r="P171" s="2">
        <v>21</v>
      </c>
      <c r="Q171" s="61">
        <f t="shared" si="215"/>
        <v>0.42</v>
      </c>
      <c r="R171" s="39">
        <v>180</v>
      </c>
      <c r="S171" s="2">
        <v>2</v>
      </c>
      <c r="T171" s="61">
        <f t="shared" si="219"/>
        <v>1.1111111111111112E-2</v>
      </c>
      <c r="U171" s="39">
        <v>50</v>
      </c>
      <c r="V171" s="23">
        <f t="shared" ref="V171:V204" si="285">W171*U171</f>
        <v>309.5</v>
      </c>
      <c r="W171" s="61">
        <v>6.19</v>
      </c>
      <c r="X171" s="39">
        <v>0</v>
      </c>
      <c r="Y171" s="23">
        <f t="shared" ref="Y171:Y204" si="286">Z171*X171</f>
        <v>0</v>
      </c>
      <c r="Z171" s="61">
        <v>2.1</v>
      </c>
      <c r="AA171" s="39">
        <v>50</v>
      </c>
      <c r="AB171" s="23">
        <f t="shared" ref="AB171:AB204" si="287">AC171*AA171</f>
        <v>0.25</v>
      </c>
      <c r="AC171" s="61">
        <v>5.0000000000000001E-3</v>
      </c>
      <c r="AD171" s="39">
        <v>50</v>
      </c>
      <c r="AE171" s="23">
        <f t="shared" ref="AE171:AE204" si="288">AF171*AD171</f>
        <v>4.8</v>
      </c>
      <c r="AF171" s="61">
        <v>9.6000000000000002E-2</v>
      </c>
      <c r="AG171" s="39">
        <v>180</v>
      </c>
      <c r="AH171" s="23">
        <f t="shared" ref="AH171:AH204" si="289">AI171*AG171</f>
        <v>39.42</v>
      </c>
      <c r="AI171" s="61">
        <v>0.219</v>
      </c>
      <c r="AJ171" s="39">
        <v>50</v>
      </c>
      <c r="AK171" s="23">
        <f t="shared" ref="AK171:AK204" si="290">AL171*AJ171</f>
        <v>125.69999999999999</v>
      </c>
      <c r="AL171" s="61">
        <v>2.5139999999999998</v>
      </c>
      <c r="AM171" s="39">
        <v>50</v>
      </c>
      <c r="AN171" s="23">
        <f t="shared" ref="AN171:AN204" si="291">AO171*AM171</f>
        <v>95.3</v>
      </c>
      <c r="AO171" s="61">
        <v>1.9059999999999999</v>
      </c>
      <c r="AP171" s="39">
        <v>50</v>
      </c>
      <c r="AQ171" s="23">
        <f t="shared" ref="AQ171:AQ204" si="292">AR171*AP171</f>
        <v>28.050000000000004</v>
      </c>
      <c r="AR171" s="61">
        <v>0.56100000000000005</v>
      </c>
      <c r="AS171" s="39">
        <v>50</v>
      </c>
      <c r="AT171" s="2">
        <v>0</v>
      </c>
      <c r="AU171" s="61">
        <f t="shared" si="216"/>
        <v>0</v>
      </c>
      <c r="AV171" s="39">
        <v>50</v>
      </c>
      <c r="AW171" s="23">
        <f t="shared" ref="AW171:AW204" si="293">AX171*AV171</f>
        <v>291.95000000000005</v>
      </c>
      <c r="AX171" s="61">
        <v>5.8390000000000004</v>
      </c>
      <c r="AY171" s="39">
        <v>50</v>
      </c>
      <c r="AZ171" s="23">
        <f t="shared" ref="AZ171:AZ204" si="294">BA171*AY171</f>
        <v>5478.65</v>
      </c>
      <c r="BA171" s="49">
        <v>109.57299999999999</v>
      </c>
    </row>
    <row r="172" spans="1:53" ht="15.75" x14ac:dyDescent="0.25">
      <c r="A172" s="3" t="s">
        <v>26</v>
      </c>
      <c r="B172" s="31" t="s">
        <v>372</v>
      </c>
      <c r="C172" s="39">
        <v>20</v>
      </c>
      <c r="D172" s="2">
        <v>38</v>
      </c>
      <c r="E172" s="78">
        <f t="shared" si="281"/>
        <v>1.9</v>
      </c>
      <c r="F172" s="39">
        <v>18.7</v>
      </c>
      <c r="G172" s="23">
        <f t="shared" si="282"/>
        <v>3.9269999999999996</v>
      </c>
      <c r="H172" s="61">
        <v>0.21</v>
      </c>
      <c r="I172" s="39">
        <v>7.93</v>
      </c>
      <c r="J172" s="23">
        <f t="shared" si="283"/>
        <v>22.362599999999997</v>
      </c>
      <c r="K172" s="78">
        <v>2.82</v>
      </c>
      <c r="L172" s="57">
        <v>37</v>
      </c>
      <c r="M172" s="23">
        <f t="shared" si="284"/>
        <v>99.53</v>
      </c>
      <c r="N172" s="61">
        <v>2.69</v>
      </c>
      <c r="O172" s="39">
        <v>37</v>
      </c>
      <c r="P172" s="2">
        <v>18</v>
      </c>
      <c r="Q172" s="61">
        <f t="shared" si="215"/>
        <v>0.48648648648648651</v>
      </c>
      <c r="R172" s="39">
        <v>135</v>
      </c>
      <c r="S172" s="2">
        <v>2</v>
      </c>
      <c r="T172" s="61">
        <f t="shared" si="219"/>
        <v>1.4814814814814815E-2</v>
      </c>
      <c r="U172" s="39">
        <v>37</v>
      </c>
      <c r="V172" s="23">
        <f t="shared" si="285"/>
        <v>229.03</v>
      </c>
      <c r="W172" s="61">
        <v>6.19</v>
      </c>
      <c r="X172" s="39">
        <v>7.93</v>
      </c>
      <c r="Y172" s="23">
        <f t="shared" si="286"/>
        <v>16.652999999999999</v>
      </c>
      <c r="Z172" s="61">
        <v>2.1</v>
      </c>
      <c r="AA172" s="39">
        <v>37</v>
      </c>
      <c r="AB172" s="23">
        <f t="shared" si="287"/>
        <v>0.185</v>
      </c>
      <c r="AC172" s="61">
        <v>5.0000000000000001E-3</v>
      </c>
      <c r="AD172" s="39">
        <v>37</v>
      </c>
      <c r="AE172" s="23">
        <f t="shared" si="288"/>
        <v>3.552</v>
      </c>
      <c r="AF172" s="61">
        <v>9.6000000000000002E-2</v>
      </c>
      <c r="AG172" s="39">
        <v>135</v>
      </c>
      <c r="AH172" s="23">
        <f t="shared" si="289"/>
        <v>29.565000000000001</v>
      </c>
      <c r="AI172" s="61">
        <v>0.219</v>
      </c>
      <c r="AJ172" s="39">
        <v>37</v>
      </c>
      <c r="AK172" s="23">
        <f t="shared" si="290"/>
        <v>93.017999999999986</v>
      </c>
      <c r="AL172" s="61">
        <v>2.5139999999999998</v>
      </c>
      <c r="AM172" s="39">
        <v>37</v>
      </c>
      <c r="AN172" s="23">
        <f t="shared" si="291"/>
        <v>70.521999999999991</v>
      </c>
      <c r="AO172" s="61">
        <v>1.9059999999999999</v>
      </c>
      <c r="AP172" s="39">
        <v>37</v>
      </c>
      <c r="AQ172" s="23">
        <f t="shared" si="292"/>
        <v>20.757000000000001</v>
      </c>
      <c r="AR172" s="61">
        <v>0.56100000000000005</v>
      </c>
      <c r="AS172" s="39">
        <v>37</v>
      </c>
      <c r="AT172" s="2">
        <v>0</v>
      </c>
      <c r="AU172" s="61">
        <f t="shared" si="216"/>
        <v>0</v>
      </c>
      <c r="AV172" s="39">
        <v>37</v>
      </c>
      <c r="AW172" s="23">
        <f t="shared" si="293"/>
        <v>216.04300000000001</v>
      </c>
      <c r="AX172" s="61">
        <v>5.8390000000000004</v>
      </c>
      <c r="AY172" s="39">
        <v>37</v>
      </c>
      <c r="AZ172" s="23">
        <f t="shared" si="294"/>
        <v>4054.2009999999996</v>
      </c>
      <c r="BA172" s="49">
        <v>109.57299999999999</v>
      </c>
    </row>
    <row r="173" spans="1:53" x14ac:dyDescent="0.25">
      <c r="A173" s="3" t="s">
        <v>27</v>
      </c>
      <c r="B173" s="31" t="s">
        <v>373</v>
      </c>
      <c r="C173" s="39">
        <v>29.5</v>
      </c>
      <c r="D173" s="2">
        <v>75</v>
      </c>
      <c r="E173" s="78">
        <f t="shared" si="281"/>
        <v>2.5423728813559321</v>
      </c>
      <c r="F173" s="39">
        <v>25.8</v>
      </c>
      <c r="G173" s="23">
        <f t="shared" si="282"/>
        <v>5.4180000000000001</v>
      </c>
      <c r="H173" s="61">
        <v>0.21</v>
      </c>
      <c r="I173" s="39">
        <v>0</v>
      </c>
      <c r="J173" s="23">
        <f t="shared" si="283"/>
        <v>0</v>
      </c>
      <c r="K173" s="78">
        <v>0</v>
      </c>
      <c r="L173" s="39">
        <v>97.7</v>
      </c>
      <c r="M173" s="23">
        <f t="shared" si="284"/>
        <v>262.81299999999999</v>
      </c>
      <c r="N173" s="61">
        <v>2.69</v>
      </c>
      <c r="O173" s="39">
        <v>157.9</v>
      </c>
      <c r="P173" s="2">
        <v>235</v>
      </c>
      <c r="Q173" s="61">
        <f t="shared" si="215"/>
        <v>1.4882837238758708</v>
      </c>
      <c r="R173" s="39">
        <v>580</v>
      </c>
      <c r="S173" s="2">
        <v>20</v>
      </c>
      <c r="T173" s="61">
        <f t="shared" si="219"/>
        <v>3.4482758620689655E-2</v>
      </c>
      <c r="U173" s="39">
        <v>157.9</v>
      </c>
      <c r="V173" s="23">
        <f t="shared" si="285"/>
        <v>977.40100000000007</v>
      </c>
      <c r="W173" s="61">
        <v>6.19</v>
      </c>
      <c r="X173" s="39">
        <v>0</v>
      </c>
      <c r="Y173" s="23">
        <f t="shared" si="286"/>
        <v>0</v>
      </c>
      <c r="Z173" s="61">
        <v>2.1</v>
      </c>
      <c r="AA173" s="39">
        <v>157.9</v>
      </c>
      <c r="AB173" s="23">
        <f t="shared" si="287"/>
        <v>0.78950000000000009</v>
      </c>
      <c r="AC173" s="61">
        <v>5.0000000000000001E-3</v>
      </c>
      <c r="AD173" s="39">
        <v>157.9</v>
      </c>
      <c r="AE173" s="23">
        <f t="shared" si="288"/>
        <v>15.1584</v>
      </c>
      <c r="AF173" s="61">
        <v>9.6000000000000002E-2</v>
      </c>
      <c r="AG173" s="39">
        <v>580</v>
      </c>
      <c r="AH173" s="23">
        <f t="shared" si="289"/>
        <v>127.02</v>
      </c>
      <c r="AI173" s="61">
        <v>0.219</v>
      </c>
      <c r="AJ173" s="39">
        <v>157.9</v>
      </c>
      <c r="AK173" s="23">
        <f t="shared" si="290"/>
        <v>396.9606</v>
      </c>
      <c r="AL173" s="61">
        <v>2.5139999999999998</v>
      </c>
      <c r="AM173" s="39">
        <v>157.9</v>
      </c>
      <c r="AN173" s="23">
        <f t="shared" si="291"/>
        <v>300.95740000000001</v>
      </c>
      <c r="AO173" s="61">
        <v>1.9059999999999999</v>
      </c>
      <c r="AP173" s="39">
        <v>157.9</v>
      </c>
      <c r="AQ173" s="23">
        <f t="shared" si="292"/>
        <v>88.581900000000019</v>
      </c>
      <c r="AR173" s="61">
        <v>0.56100000000000005</v>
      </c>
      <c r="AS173" s="39">
        <v>157.9</v>
      </c>
      <c r="AT173" s="2">
        <v>0</v>
      </c>
      <c r="AU173" s="61">
        <f t="shared" si="216"/>
        <v>0</v>
      </c>
      <c r="AV173" s="39">
        <v>157.9</v>
      </c>
      <c r="AW173" s="23">
        <f t="shared" si="293"/>
        <v>921.97810000000015</v>
      </c>
      <c r="AX173" s="61">
        <v>5.8390000000000004</v>
      </c>
      <c r="AY173" s="39">
        <v>157.9</v>
      </c>
      <c r="AZ173" s="23">
        <f t="shared" si="294"/>
        <v>17301.576699999998</v>
      </c>
      <c r="BA173" s="49">
        <v>109.57299999999999</v>
      </c>
    </row>
    <row r="174" spans="1:53" x14ac:dyDescent="0.25">
      <c r="A174" s="3" t="s">
        <v>28</v>
      </c>
      <c r="B174" s="31" t="s">
        <v>374</v>
      </c>
      <c r="C174" s="39">
        <v>26.9</v>
      </c>
      <c r="D174" s="2">
        <v>29</v>
      </c>
      <c r="E174" s="78">
        <f t="shared" si="281"/>
        <v>1.0780669144981414</v>
      </c>
      <c r="F174" s="39">
        <v>26.4</v>
      </c>
      <c r="G174" s="23">
        <f t="shared" si="282"/>
        <v>5.5439999999999996</v>
      </c>
      <c r="H174" s="61">
        <v>0.21</v>
      </c>
      <c r="I174" s="39">
        <v>16.2</v>
      </c>
      <c r="J174" s="23">
        <f t="shared" si="283"/>
        <v>17.172000000000001</v>
      </c>
      <c r="K174" s="78">
        <v>1.06</v>
      </c>
      <c r="L174" s="39">
        <v>50.8</v>
      </c>
      <c r="M174" s="23">
        <f t="shared" si="284"/>
        <v>136.65199999999999</v>
      </c>
      <c r="N174" s="61">
        <v>2.69</v>
      </c>
      <c r="O174" s="39">
        <v>50.8</v>
      </c>
      <c r="P174" s="2">
        <v>40</v>
      </c>
      <c r="Q174" s="61">
        <f t="shared" si="215"/>
        <v>0.78740157480314965</v>
      </c>
      <c r="R174" s="39">
        <v>10</v>
      </c>
      <c r="S174" s="2">
        <v>0</v>
      </c>
      <c r="T174" s="61">
        <f t="shared" si="219"/>
        <v>0</v>
      </c>
      <c r="U174" s="39">
        <v>50.8</v>
      </c>
      <c r="V174" s="23">
        <f t="shared" si="285"/>
        <v>314.452</v>
      </c>
      <c r="W174" s="61">
        <v>6.19</v>
      </c>
      <c r="X174" s="39">
        <v>16.2</v>
      </c>
      <c r="Y174" s="23">
        <f t="shared" si="286"/>
        <v>34.020000000000003</v>
      </c>
      <c r="Z174" s="61">
        <v>2.1</v>
      </c>
      <c r="AA174" s="39">
        <v>50.8</v>
      </c>
      <c r="AB174" s="23">
        <f t="shared" si="287"/>
        <v>0.254</v>
      </c>
      <c r="AC174" s="61">
        <v>5.0000000000000001E-3</v>
      </c>
      <c r="AD174" s="39">
        <v>50.8</v>
      </c>
      <c r="AE174" s="23">
        <f t="shared" si="288"/>
        <v>4.8768000000000002</v>
      </c>
      <c r="AF174" s="61">
        <v>9.6000000000000002E-2</v>
      </c>
      <c r="AG174" s="39">
        <v>10</v>
      </c>
      <c r="AH174" s="23">
        <f t="shared" si="289"/>
        <v>2.19</v>
      </c>
      <c r="AI174" s="61">
        <v>0.219</v>
      </c>
      <c r="AJ174" s="39">
        <v>50.8</v>
      </c>
      <c r="AK174" s="23">
        <f t="shared" si="290"/>
        <v>127.71119999999998</v>
      </c>
      <c r="AL174" s="61">
        <v>2.5139999999999998</v>
      </c>
      <c r="AM174" s="39">
        <v>50.8</v>
      </c>
      <c r="AN174" s="23">
        <f t="shared" si="291"/>
        <v>96.824799999999996</v>
      </c>
      <c r="AO174" s="61">
        <v>1.9059999999999999</v>
      </c>
      <c r="AP174" s="39">
        <v>50.8</v>
      </c>
      <c r="AQ174" s="23">
        <f t="shared" si="292"/>
        <v>28.498800000000003</v>
      </c>
      <c r="AR174" s="61">
        <v>0.56100000000000005</v>
      </c>
      <c r="AS174" s="39">
        <v>50.8</v>
      </c>
      <c r="AT174" s="2">
        <v>0</v>
      </c>
      <c r="AU174" s="61">
        <f t="shared" si="216"/>
        <v>0</v>
      </c>
      <c r="AV174" s="39">
        <v>50.8</v>
      </c>
      <c r="AW174" s="23">
        <f t="shared" si="293"/>
        <v>296.62119999999999</v>
      </c>
      <c r="AX174" s="61">
        <v>5.8390000000000004</v>
      </c>
      <c r="AY174" s="39">
        <v>50.8</v>
      </c>
      <c r="AZ174" s="23">
        <f t="shared" si="294"/>
        <v>5566.308399999999</v>
      </c>
      <c r="BA174" s="49">
        <v>109.57299999999999</v>
      </c>
    </row>
    <row r="175" spans="1:53" x14ac:dyDescent="0.25">
      <c r="A175" s="3" t="s">
        <v>29</v>
      </c>
      <c r="B175" s="31" t="s">
        <v>375</v>
      </c>
      <c r="C175" s="39">
        <v>72</v>
      </c>
      <c r="D175" s="2">
        <v>285</v>
      </c>
      <c r="E175" s="78">
        <f t="shared" si="281"/>
        <v>3.9583333333333335</v>
      </c>
      <c r="F175" s="39">
        <v>61.2</v>
      </c>
      <c r="G175" s="23">
        <f t="shared" si="282"/>
        <v>12.852</v>
      </c>
      <c r="H175" s="61">
        <v>0.21</v>
      </c>
      <c r="I175" s="39">
        <v>58.9</v>
      </c>
      <c r="J175" s="23">
        <f t="shared" si="283"/>
        <v>62.434000000000005</v>
      </c>
      <c r="K175" s="78">
        <v>1.06</v>
      </c>
      <c r="L175" s="39">
        <v>71</v>
      </c>
      <c r="M175" s="23">
        <f t="shared" si="284"/>
        <v>190.99</v>
      </c>
      <c r="N175" s="61">
        <v>2.69</v>
      </c>
      <c r="O175" s="39">
        <v>120</v>
      </c>
      <c r="P175" s="2">
        <v>235</v>
      </c>
      <c r="Q175" s="61">
        <f t="shared" si="215"/>
        <v>1.9583333333333333</v>
      </c>
      <c r="R175" s="39">
        <v>80</v>
      </c>
      <c r="S175" s="2">
        <v>20</v>
      </c>
      <c r="T175" s="61">
        <f t="shared" si="219"/>
        <v>0.25</v>
      </c>
      <c r="U175" s="39">
        <v>120</v>
      </c>
      <c r="V175" s="23">
        <f t="shared" si="285"/>
        <v>742.80000000000007</v>
      </c>
      <c r="W175" s="61">
        <v>6.19</v>
      </c>
      <c r="X175" s="39">
        <v>58.9</v>
      </c>
      <c r="Y175" s="23">
        <f t="shared" si="286"/>
        <v>123.69</v>
      </c>
      <c r="Z175" s="61">
        <v>2.1</v>
      </c>
      <c r="AA175" s="39">
        <v>120</v>
      </c>
      <c r="AB175" s="23">
        <f t="shared" si="287"/>
        <v>0.6</v>
      </c>
      <c r="AC175" s="61">
        <v>5.0000000000000001E-3</v>
      </c>
      <c r="AD175" s="39">
        <v>120</v>
      </c>
      <c r="AE175" s="23">
        <f t="shared" si="288"/>
        <v>11.52</v>
      </c>
      <c r="AF175" s="61">
        <v>9.6000000000000002E-2</v>
      </c>
      <c r="AG175" s="39">
        <v>80</v>
      </c>
      <c r="AH175" s="23">
        <f t="shared" si="289"/>
        <v>17.52</v>
      </c>
      <c r="AI175" s="61">
        <v>0.219</v>
      </c>
      <c r="AJ175" s="39">
        <v>120</v>
      </c>
      <c r="AK175" s="23">
        <f t="shared" si="290"/>
        <v>301.67999999999995</v>
      </c>
      <c r="AL175" s="61">
        <v>2.5139999999999998</v>
      </c>
      <c r="AM175" s="39">
        <v>120</v>
      </c>
      <c r="AN175" s="23">
        <f t="shared" si="291"/>
        <v>228.72</v>
      </c>
      <c r="AO175" s="61">
        <v>1.9059999999999999</v>
      </c>
      <c r="AP175" s="39">
        <v>120</v>
      </c>
      <c r="AQ175" s="23">
        <f t="shared" si="292"/>
        <v>67.320000000000007</v>
      </c>
      <c r="AR175" s="61">
        <v>0.56100000000000005</v>
      </c>
      <c r="AS175" s="39">
        <v>120</v>
      </c>
      <c r="AT175" s="2">
        <v>0</v>
      </c>
      <c r="AU175" s="61">
        <f t="shared" si="216"/>
        <v>0</v>
      </c>
      <c r="AV175" s="39">
        <v>120</v>
      </c>
      <c r="AW175" s="23">
        <f t="shared" si="293"/>
        <v>700.68000000000006</v>
      </c>
      <c r="AX175" s="61">
        <v>5.8390000000000004</v>
      </c>
      <c r="AY175" s="39">
        <v>120</v>
      </c>
      <c r="AZ175" s="23">
        <f t="shared" si="294"/>
        <v>13148.759999999998</v>
      </c>
      <c r="BA175" s="49">
        <v>109.57299999999999</v>
      </c>
    </row>
    <row r="176" spans="1:53" x14ac:dyDescent="0.25">
      <c r="A176" s="3" t="s">
        <v>30</v>
      </c>
      <c r="B176" s="31" t="s">
        <v>376</v>
      </c>
      <c r="C176" s="39">
        <v>13.6</v>
      </c>
      <c r="D176" s="2">
        <v>59</v>
      </c>
      <c r="E176" s="78">
        <f t="shared" si="281"/>
        <v>4.3382352941176467</v>
      </c>
      <c r="F176" s="39">
        <v>11.5</v>
      </c>
      <c r="G176" s="23">
        <f t="shared" si="282"/>
        <v>2.415</v>
      </c>
      <c r="H176" s="61">
        <v>0.21</v>
      </c>
      <c r="I176" s="39">
        <v>3.9</v>
      </c>
      <c r="J176" s="23">
        <f t="shared" si="283"/>
        <v>10.997999999999999</v>
      </c>
      <c r="K176" s="78">
        <v>2.82</v>
      </c>
      <c r="L176" s="39">
        <v>12.9</v>
      </c>
      <c r="M176" s="23">
        <f t="shared" si="284"/>
        <v>34.701000000000001</v>
      </c>
      <c r="N176" s="61">
        <v>2.69</v>
      </c>
      <c r="O176" s="39">
        <v>13.6</v>
      </c>
      <c r="P176" s="2">
        <v>30</v>
      </c>
      <c r="Q176" s="61">
        <f t="shared" si="215"/>
        <v>2.2058823529411766</v>
      </c>
      <c r="R176" s="39">
        <v>40</v>
      </c>
      <c r="S176" s="2">
        <v>2</v>
      </c>
      <c r="T176" s="61">
        <f t="shared" si="219"/>
        <v>0.05</v>
      </c>
      <c r="U176" s="39">
        <v>13.6</v>
      </c>
      <c r="V176" s="23">
        <f t="shared" si="285"/>
        <v>84.183999999999997</v>
      </c>
      <c r="W176" s="61">
        <v>6.19</v>
      </c>
      <c r="X176" s="39">
        <v>3.9</v>
      </c>
      <c r="Y176" s="23">
        <f t="shared" si="286"/>
        <v>8.19</v>
      </c>
      <c r="Z176" s="61">
        <v>2.1</v>
      </c>
      <c r="AA176" s="39">
        <v>13.6</v>
      </c>
      <c r="AB176" s="23">
        <f t="shared" si="287"/>
        <v>6.8000000000000005E-2</v>
      </c>
      <c r="AC176" s="61">
        <v>5.0000000000000001E-3</v>
      </c>
      <c r="AD176" s="39">
        <v>13.6</v>
      </c>
      <c r="AE176" s="23">
        <f t="shared" si="288"/>
        <v>1.3056000000000001</v>
      </c>
      <c r="AF176" s="61">
        <v>9.6000000000000002E-2</v>
      </c>
      <c r="AG176" s="39">
        <v>40</v>
      </c>
      <c r="AH176" s="23">
        <f t="shared" si="289"/>
        <v>8.76</v>
      </c>
      <c r="AI176" s="61">
        <v>0.219</v>
      </c>
      <c r="AJ176" s="39">
        <v>13.6</v>
      </c>
      <c r="AK176" s="23">
        <f t="shared" si="290"/>
        <v>34.190399999999997</v>
      </c>
      <c r="AL176" s="61">
        <v>2.5139999999999998</v>
      </c>
      <c r="AM176" s="39">
        <v>13.6</v>
      </c>
      <c r="AN176" s="23">
        <f t="shared" si="291"/>
        <v>25.921599999999998</v>
      </c>
      <c r="AO176" s="61">
        <v>1.9059999999999999</v>
      </c>
      <c r="AP176" s="39">
        <v>13.6</v>
      </c>
      <c r="AQ176" s="23">
        <f t="shared" si="292"/>
        <v>7.6296000000000008</v>
      </c>
      <c r="AR176" s="61">
        <v>0.56100000000000005</v>
      </c>
      <c r="AS176" s="39">
        <v>13.6</v>
      </c>
      <c r="AT176" s="2">
        <v>0</v>
      </c>
      <c r="AU176" s="61">
        <f t="shared" si="216"/>
        <v>0</v>
      </c>
      <c r="AV176" s="39">
        <v>13.6</v>
      </c>
      <c r="AW176" s="23">
        <f t="shared" si="293"/>
        <v>79.41040000000001</v>
      </c>
      <c r="AX176" s="61">
        <v>5.8390000000000004</v>
      </c>
      <c r="AY176" s="39">
        <v>13.6</v>
      </c>
      <c r="AZ176" s="23">
        <f t="shared" si="294"/>
        <v>1490.1927999999998</v>
      </c>
      <c r="BA176" s="49">
        <v>109.57299999999999</v>
      </c>
    </row>
    <row r="177" spans="1:53" x14ac:dyDescent="0.25">
      <c r="A177" s="3" t="s">
        <v>31</v>
      </c>
      <c r="B177" s="31" t="s">
        <v>377</v>
      </c>
      <c r="C177" s="39">
        <v>71.5</v>
      </c>
      <c r="D177" s="2">
        <v>55</v>
      </c>
      <c r="E177" s="78">
        <f t="shared" si="281"/>
        <v>0.76923076923076927</v>
      </c>
      <c r="F177" s="39">
        <v>7.7</v>
      </c>
      <c r="G177" s="23">
        <f t="shared" si="282"/>
        <v>1.617</v>
      </c>
      <c r="H177" s="61">
        <v>0.21</v>
      </c>
      <c r="I177" s="39">
        <v>44</v>
      </c>
      <c r="J177" s="23">
        <f t="shared" si="283"/>
        <v>144.32</v>
      </c>
      <c r="K177" s="78">
        <v>3.28</v>
      </c>
      <c r="L177" s="39">
        <v>71.5</v>
      </c>
      <c r="M177" s="23">
        <f t="shared" si="284"/>
        <v>192.33500000000001</v>
      </c>
      <c r="N177" s="61">
        <v>2.69</v>
      </c>
      <c r="O177" s="39">
        <v>76</v>
      </c>
      <c r="P177" s="2">
        <v>142</v>
      </c>
      <c r="Q177" s="61">
        <f t="shared" si="215"/>
        <v>1.868421052631579</v>
      </c>
      <c r="R177" s="39">
        <v>75</v>
      </c>
      <c r="S177" s="2">
        <v>20</v>
      </c>
      <c r="T177" s="61">
        <f t="shared" si="219"/>
        <v>0.26666666666666666</v>
      </c>
      <c r="U177" s="39">
        <v>76</v>
      </c>
      <c r="V177" s="23">
        <f t="shared" si="285"/>
        <v>470.44000000000005</v>
      </c>
      <c r="W177" s="61">
        <v>6.19</v>
      </c>
      <c r="X177" s="39">
        <v>44</v>
      </c>
      <c r="Y177" s="23">
        <f t="shared" si="286"/>
        <v>92.4</v>
      </c>
      <c r="Z177" s="61">
        <v>2.1</v>
      </c>
      <c r="AA177" s="39">
        <v>76</v>
      </c>
      <c r="AB177" s="23">
        <f t="shared" si="287"/>
        <v>0.38</v>
      </c>
      <c r="AC177" s="61">
        <v>5.0000000000000001E-3</v>
      </c>
      <c r="AD177" s="39">
        <v>76</v>
      </c>
      <c r="AE177" s="23">
        <f t="shared" si="288"/>
        <v>7.2960000000000003</v>
      </c>
      <c r="AF177" s="61">
        <v>9.6000000000000002E-2</v>
      </c>
      <c r="AG177" s="39">
        <v>75</v>
      </c>
      <c r="AH177" s="23">
        <f t="shared" si="289"/>
        <v>16.425000000000001</v>
      </c>
      <c r="AI177" s="61">
        <v>0.219</v>
      </c>
      <c r="AJ177" s="39">
        <v>76</v>
      </c>
      <c r="AK177" s="23">
        <f t="shared" si="290"/>
        <v>191.06399999999999</v>
      </c>
      <c r="AL177" s="61">
        <v>2.5139999999999998</v>
      </c>
      <c r="AM177" s="39">
        <v>76</v>
      </c>
      <c r="AN177" s="23">
        <f t="shared" si="291"/>
        <v>144.85599999999999</v>
      </c>
      <c r="AO177" s="61">
        <v>1.9059999999999999</v>
      </c>
      <c r="AP177" s="39">
        <v>76</v>
      </c>
      <c r="AQ177" s="23">
        <f t="shared" si="292"/>
        <v>42.636000000000003</v>
      </c>
      <c r="AR177" s="61">
        <v>0.56100000000000005</v>
      </c>
      <c r="AS177" s="39">
        <v>76</v>
      </c>
      <c r="AT177" s="2">
        <v>0</v>
      </c>
      <c r="AU177" s="61">
        <f t="shared" si="216"/>
        <v>0</v>
      </c>
      <c r="AV177" s="39">
        <v>76</v>
      </c>
      <c r="AW177" s="23">
        <f t="shared" si="293"/>
        <v>443.76400000000001</v>
      </c>
      <c r="AX177" s="61">
        <v>5.8390000000000004</v>
      </c>
      <c r="AY177" s="39">
        <v>76</v>
      </c>
      <c r="AZ177" s="23">
        <f t="shared" si="294"/>
        <v>8327.5479999999989</v>
      </c>
      <c r="BA177" s="49">
        <v>109.57299999999999</v>
      </c>
    </row>
    <row r="178" spans="1:53" x14ac:dyDescent="0.25">
      <c r="A178" s="3" t="s">
        <v>32</v>
      </c>
      <c r="B178" s="31" t="s">
        <v>378</v>
      </c>
      <c r="C178" s="39">
        <v>84.2</v>
      </c>
      <c r="D178" s="2">
        <v>265</v>
      </c>
      <c r="E178" s="78">
        <f t="shared" si="281"/>
        <v>3.1472684085510689</v>
      </c>
      <c r="F178" s="39">
        <v>61.7</v>
      </c>
      <c r="G178" s="23">
        <f t="shared" si="282"/>
        <v>12.957000000000001</v>
      </c>
      <c r="H178" s="61">
        <v>0.21</v>
      </c>
      <c r="I178" s="39">
        <v>18</v>
      </c>
      <c r="J178" s="23">
        <f t="shared" si="283"/>
        <v>50.76</v>
      </c>
      <c r="K178" s="78">
        <v>2.82</v>
      </c>
      <c r="L178" s="39">
        <v>78.8</v>
      </c>
      <c r="M178" s="23">
        <f t="shared" si="284"/>
        <v>211.97199999999998</v>
      </c>
      <c r="N178" s="61">
        <v>2.69</v>
      </c>
      <c r="O178" s="39">
        <v>90.2</v>
      </c>
      <c r="P178" s="2">
        <v>57</v>
      </c>
      <c r="Q178" s="61">
        <f t="shared" si="215"/>
        <v>0.63192904656319293</v>
      </c>
      <c r="R178" s="39">
        <v>200</v>
      </c>
      <c r="S178" s="2">
        <v>10</v>
      </c>
      <c r="T178" s="61">
        <f t="shared" si="219"/>
        <v>0.05</v>
      </c>
      <c r="U178" s="39">
        <v>90.2</v>
      </c>
      <c r="V178" s="23">
        <f t="shared" si="285"/>
        <v>558.33800000000008</v>
      </c>
      <c r="W178" s="61">
        <v>6.19</v>
      </c>
      <c r="X178" s="39">
        <v>18</v>
      </c>
      <c r="Y178" s="23">
        <f t="shared" si="286"/>
        <v>37.800000000000004</v>
      </c>
      <c r="Z178" s="61">
        <v>2.1</v>
      </c>
      <c r="AA178" s="39">
        <v>90.2</v>
      </c>
      <c r="AB178" s="23">
        <f t="shared" si="287"/>
        <v>0.45100000000000001</v>
      </c>
      <c r="AC178" s="61">
        <v>5.0000000000000001E-3</v>
      </c>
      <c r="AD178" s="39">
        <v>90.2</v>
      </c>
      <c r="AE178" s="23">
        <f t="shared" si="288"/>
        <v>8.6592000000000002</v>
      </c>
      <c r="AF178" s="61">
        <v>9.6000000000000002E-2</v>
      </c>
      <c r="AG178" s="39">
        <v>200</v>
      </c>
      <c r="AH178" s="23">
        <f t="shared" si="289"/>
        <v>43.8</v>
      </c>
      <c r="AI178" s="61">
        <v>0.219</v>
      </c>
      <c r="AJ178" s="39">
        <v>90.2</v>
      </c>
      <c r="AK178" s="23">
        <f t="shared" si="290"/>
        <v>226.7628</v>
      </c>
      <c r="AL178" s="61">
        <v>2.5139999999999998</v>
      </c>
      <c r="AM178" s="39">
        <v>90.2</v>
      </c>
      <c r="AN178" s="23">
        <f t="shared" si="291"/>
        <v>171.9212</v>
      </c>
      <c r="AO178" s="61">
        <v>1.9059999999999999</v>
      </c>
      <c r="AP178" s="39">
        <v>90.2</v>
      </c>
      <c r="AQ178" s="23">
        <f t="shared" si="292"/>
        <v>50.602200000000003</v>
      </c>
      <c r="AR178" s="61">
        <v>0.56100000000000005</v>
      </c>
      <c r="AS178" s="39">
        <v>90.2</v>
      </c>
      <c r="AT178" s="2">
        <v>0</v>
      </c>
      <c r="AU178" s="61">
        <f t="shared" si="216"/>
        <v>0</v>
      </c>
      <c r="AV178" s="39">
        <v>90.2</v>
      </c>
      <c r="AW178" s="23">
        <f t="shared" si="293"/>
        <v>526.67780000000005</v>
      </c>
      <c r="AX178" s="61">
        <v>5.8390000000000004</v>
      </c>
      <c r="AY178" s="39">
        <v>90.2</v>
      </c>
      <c r="AZ178" s="23">
        <f t="shared" si="294"/>
        <v>9883.4845999999998</v>
      </c>
      <c r="BA178" s="49">
        <v>109.57299999999999</v>
      </c>
    </row>
    <row r="179" spans="1:53" x14ac:dyDescent="0.25">
      <c r="A179" s="3" t="s">
        <v>33</v>
      </c>
      <c r="B179" s="31" t="s">
        <v>379</v>
      </c>
      <c r="C179" s="39">
        <v>29.7</v>
      </c>
      <c r="D179" s="2">
        <v>60</v>
      </c>
      <c r="E179" s="78">
        <f t="shared" si="281"/>
        <v>2.0202020202020203</v>
      </c>
      <c r="F179" s="39">
        <v>29.7</v>
      </c>
      <c r="G179" s="23">
        <f t="shared" si="282"/>
        <v>6.2369999999999992</v>
      </c>
      <c r="H179" s="61">
        <v>0.21</v>
      </c>
      <c r="I179" s="39">
        <v>13.1</v>
      </c>
      <c r="J179" s="23">
        <f t="shared" si="283"/>
        <v>36.942</v>
      </c>
      <c r="K179" s="78">
        <v>2.82</v>
      </c>
      <c r="L179" s="39">
        <v>31.8</v>
      </c>
      <c r="M179" s="23">
        <f t="shared" si="284"/>
        <v>85.542000000000002</v>
      </c>
      <c r="N179" s="61">
        <v>2.69</v>
      </c>
      <c r="O179" s="39">
        <v>31.8</v>
      </c>
      <c r="P179" s="2">
        <v>25</v>
      </c>
      <c r="Q179" s="61">
        <f t="shared" si="215"/>
        <v>0.78616352201257855</v>
      </c>
      <c r="R179" s="39">
        <v>93</v>
      </c>
      <c r="S179" s="2">
        <v>4</v>
      </c>
      <c r="T179" s="61">
        <f t="shared" si="219"/>
        <v>4.3010752688172046E-2</v>
      </c>
      <c r="U179" s="39">
        <v>31.8</v>
      </c>
      <c r="V179" s="23">
        <f t="shared" si="285"/>
        <v>196.84200000000001</v>
      </c>
      <c r="W179" s="61">
        <v>6.19</v>
      </c>
      <c r="X179" s="39">
        <v>13.1</v>
      </c>
      <c r="Y179" s="23">
        <f t="shared" si="286"/>
        <v>27.51</v>
      </c>
      <c r="Z179" s="61">
        <v>2.1</v>
      </c>
      <c r="AA179" s="39">
        <v>31.8</v>
      </c>
      <c r="AB179" s="23">
        <f t="shared" si="287"/>
        <v>0.159</v>
      </c>
      <c r="AC179" s="61">
        <v>5.0000000000000001E-3</v>
      </c>
      <c r="AD179" s="39">
        <v>31.8</v>
      </c>
      <c r="AE179" s="23">
        <f t="shared" si="288"/>
        <v>3.0528</v>
      </c>
      <c r="AF179" s="61">
        <v>9.6000000000000002E-2</v>
      </c>
      <c r="AG179" s="39">
        <v>93</v>
      </c>
      <c r="AH179" s="23">
        <f t="shared" si="289"/>
        <v>20.367000000000001</v>
      </c>
      <c r="AI179" s="61">
        <v>0.219</v>
      </c>
      <c r="AJ179" s="39">
        <v>31.8</v>
      </c>
      <c r="AK179" s="23">
        <f t="shared" si="290"/>
        <v>79.9452</v>
      </c>
      <c r="AL179" s="61">
        <v>2.5139999999999998</v>
      </c>
      <c r="AM179" s="39">
        <v>31.8</v>
      </c>
      <c r="AN179" s="23">
        <f t="shared" si="291"/>
        <v>60.610799999999998</v>
      </c>
      <c r="AO179" s="61">
        <v>1.9059999999999999</v>
      </c>
      <c r="AP179" s="39">
        <v>31.8</v>
      </c>
      <c r="AQ179" s="23">
        <f t="shared" si="292"/>
        <v>17.839800000000004</v>
      </c>
      <c r="AR179" s="61">
        <v>0.56100000000000005</v>
      </c>
      <c r="AS179" s="39">
        <v>31.8</v>
      </c>
      <c r="AT179" s="2">
        <v>0</v>
      </c>
      <c r="AU179" s="61">
        <f t="shared" si="216"/>
        <v>0</v>
      </c>
      <c r="AV179" s="39">
        <v>31.8</v>
      </c>
      <c r="AW179" s="23">
        <f t="shared" si="293"/>
        <v>185.68020000000001</v>
      </c>
      <c r="AX179" s="61">
        <v>5.8390000000000004</v>
      </c>
      <c r="AY179" s="39">
        <v>31.8</v>
      </c>
      <c r="AZ179" s="23">
        <f t="shared" si="294"/>
        <v>3484.4213999999997</v>
      </c>
      <c r="BA179" s="49">
        <v>109.57299999999999</v>
      </c>
    </row>
    <row r="180" spans="1:53" x14ac:dyDescent="0.25">
      <c r="A180" s="3" t="s">
        <v>34</v>
      </c>
      <c r="B180" s="31" t="s">
        <v>380</v>
      </c>
      <c r="C180" s="39">
        <v>29.8</v>
      </c>
      <c r="D180" s="2">
        <v>35</v>
      </c>
      <c r="E180" s="78">
        <f t="shared" si="281"/>
        <v>1.174496644295302</v>
      </c>
      <c r="F180" s="39">
        <v>23.9</v>
      </c>
      <c r="G180" s="23">
        <f t="shared" si="282"/>
        <v>5.0189999999999992</v>
      </c>
      <c r="H180" s="61">
        <v>0.21</v>
      </c>
      <c r="I180" s="39">
        <v>0</v>
      </c>
      <c r="J180" s="23">
        <f t="shared" si="283"/>
        <v>0</v>
      </c>
      <c r="K180" s="78">
        <v>0</v>
      </c>
      <c r="L180" s="39">
        <v>40</v>
      </c>
      <c r="M180" s="23">
        <f t="shared" si="284"/>
        <v>107.6</v>
      </c>
      <c r="N180" s="61">
        <v>2.69</v>
      </c>
      <c r="O180" s="39">
        <v>40</v>
      </c>
      <c r="P180" s="2">
        <v>12</v>
      </c>
      <c r="Q180" s="61">
        <f t="shared" si="215"/>
        <v>0.3</v>
      </c>
      <c r="R180" s="39">
        <v>50</v>
      </c>
      <c r="S180" s="2">
        <v>2</v>
      </c>
      <c r="T180" s="61">
        <f t="shared" si="219"/>
        <v>0.04</v>
      </c>
      <c r="U180" s="39">
        <v>40</v>
      </c>
      <c r="V180" s="23">
        <f t="shared" si="285"/>
        <v>247.60000000000002</v>
      </c>
      <c r="W180" s="61">
        <v>6.19</v>
      </c>
      <c r="X180" s="39">
        <v>0</v>
      </c>
      <c r="Y180" s="23">
        <f t="shared" si="286"/>
        <v>0</v>
      </c>
      <c r="Z180" s="61">
        <v>2.1</v>
      </c>
      <c r="AA180" s="39">
        <v>40</v>
      </c>
      <c r="AB180" s="23">
        <f t="shared" si="287"/>
        <v>0.2</v>
      </c>
      <c r="AC180" s="61">
        <v>5.0000000000000001E-3</v>
      </c>
      <c r="AD180" s="39">
        <v>40</v>
      </c>
      <c r="AE180" s="23">
        <f t="shared" si="288"/>
        <v>3.84</v>
      </c>
      <c r="AF180" s="61">
        <v>9.6000000000000002E-2</v>
      </c>
      <c r="AG180" s="39">
        <v>50</v>
      </c>
      <c r="AH180" s="23">
        <f t="shared" si="289"/>
        <v>10.95</v>
      </c>
      <c r="AI180" s="61">
        <v>0.219</v>
      </c>
      <c r="AJ180" s="39">
        <v>40</v>
      </c>
      <c r="AK180" s="23">
        <f t="shared" si="290"/>
        <v>100.55999999999999</v>
      </c>
      <c r="AL180" s="61">
        <v>2.5139999999999998</v>
      </c>
      <c r="AM180" s="39">
        <v>40</v>
      </c>
      <c r="AN180" s="23">
        <f t="shared" si="291"/>
        <v>76.239999999999995</v>
      </c>
      <c r="AO180" s="61">
        <v>1.9059999999999999</v>
      </c>
      <c r="AP180" s="39">
        <v>40</v>
      </c>
      <c r="AQ180" s="23">
        <f t="shared" si="292"/>
        <v>22.44</v>
      </c>
      <c r="AR180" s="61">
        <v>0.56100000000000005</v>
      </c>
      <c r="AS180" s="39">
        <v>40</v>
      </c>
      <c r="AT180" s="2">
        <v>0</v>
      </c>
      <c r="AU180" s="61">
        <f t="shared" si="216"/>
        <v>0</v>
      </c>
      <c r="AV180" s="39">
        <v>40</v>
      </c>
      <c r="AW180" s="23">
        <f t="shared" si="293"/>
        <v>233.56</v>
      </c>
      <c r="AX180" s="61">
        <v>5.8390000000000004</v>
      </c>
      <c r="AY180" s="39">
        <v>40</v>
      </c>
      <c r="AZ180" s="23">
        <f t="shared" si="294"/>
        <v>4382.92</v>
      </c>
      <c r="BA180" s="49">
        <v>109.57299999999999</v>
      </c>
    </row>
    <row r="181" spans="1:53" x14ac:dyDescent="0.25">
      <c r="A181" s="3" t="s">
        <v>35</v>
      </c>
      <c r="B181" s="31" t="s">
        <v>381</v>
      </c>
      <c r="C181" s="39">
        <v>28.2</v>
      </c>
      <c r="D181" s="2">
        <v>34</v>
      </c>
      <c r="E181" s="78">
        <f t="shared" si="281"/>
        <v>1.2056737588652482</v>
      </c>
      <c r="F181" s="39">
        <v>27.2</v>
      </c>
      <c r="G181" s="23">
        <f t="shared" si="282"/>
        <v>5.7119999999999997</v>
      </c>
      <c r="H181" s="61">
        <v>0.21</v>
      </c>
      <c r="I181" s="39">
        <v>0</v>
      </c>
      <c r="J181" s="23">
        <f t="shared" si="283"/>
        <v>0</v>
      </c>
      <c r="K181" s="78">
        <v>0</v>
      </c>
      <c r="L181" s="39">
        <v>28.8</v>
      </c>
      <c r="M181" s="23">
        <f t="shared" si="284"/>
        <v>77.471999999999994</v>
      </c>
      <c r="N181" s="61">
        <v>2.69</v>
      </c>
      <c r="O181" s="39">
        <v>28.8</v>
      </c>
      <c r="P181" s="2">
        <v>35</v>
      </c>
      <c r="Q181" s="61">
        <f t="shared" si="215"/>
        <v>1.2152777777777777</v>
      </c>
      <c r="R181" s="39">
        <v>152</v>
      </c>
      <c r="S181" s="2">
        <v>6</v>
      </c>
      <c r="T181" s="61">
        <f t="shared" si="219"/>
        <v>3.9473684210526314E-2</v>
      </c>
      <c r="U181" s="39">
        <v>28.8</v>
      </c>
      <c r="V181" s="23">
        <f t="shared" si="285"/>
        <v>178.27200000000002</v>
      </c>
      <c r="W181" s="61">
        <v>6.19</v>
      </c>
      <c r="X181" s="39">
        <v>0</v>
      </c>
      <c r="Y181" s="23">
        <f t="shared" si="286"/>
        <v>0</v>
      </c>
      <c r="Z181" s="61">
        <v>2.1</v>
      </c>
      <c r="AA181" s="39">
        <v>28.8</v>
      </c>
      <c r="AB181" s="23">
        <f t="shared" si="287"/>
        <v>0.14400000000000002</v>
      </c>
      <c r="AC181" s="61">
        <v>5.0000000000000001E-3</v>
      </c>
      <c r="AD181" s="39">
        <v>28.8</v>
      </c>
      <c r="AE181" s="23">
        <f t="shared" si="288"/>
        <v>2.7648000000000001</v>
      </c>
      <c r="AF181" s="61">
        <v>9.6000000000000002E-2</v>
      </c>
      <c r="AG181" s="39">
        <v>152</v>
      </c>
      <c r="AH181" s="23">
        <f t="shared" si="289"/>
        <v>33.287999999999997</v>
      </c>
      <c r="AI181" s="61">
        <v>0.219</v>
      </c>
      <c r="AJ181" s="39">
        <v>28.8</v>
      </c>
      <c r="AK181" s="23">
        <f t="shared" si="290"/>
        <v>72.403199999999998</v>
      </c>
      <c r="AL181" s="61">
        <v>2.5139999999999998</v>
      </c>
      <c r="AM181" s="39">
        <v>28.8</v>
      </c>
      <c r="AN181" s="23">
        <f t="shared" si="291"/>
        <v>54.892800000000001</v>
      </c>
      <c r="AO181" s="61">
        <v>1.9059999999999999</v>
      </c>
      <c r="AP181" s="39">
        <v>28.8</v>
      </c>
      <c r="AQ181" s="23">
        <f t="shared" si="292"/>
        <v>16.1568</v>
      </c>
      <c r="AR181" s="61">
        <v>0.56100000000000005</v>
      </c>
      <c r="AS181" s="39">
        <v>28.8</v>
      </c>
      <c r="AT181" s="2">
        <v>0</v>
      </c>
      <c r="AU181" s="61">
        <f t="shared" si="216"/>
        <v>0</v>
      </c>
      <c r="AV181" s="39">
        <v>28.8</v>
      </c>
      <c r="AW181" s="23">
        <f t="shared" si="293"/>
        <v>168.16320000000002</v>
      </c>
      <c r="AX181" s="61">
        <v>5.8390000000000004</v>
      </c>
      <c r="AY181" s="39">
        <v>28.8</v>
      </c>
      <c r="AZ181" s="23">
        <f t="shared" si="294"/>
        <v>3155.7023999999997</v>
      </c>
      <c r="BA181" s="49">
        <v>109.57299999999999</v>
      </c>
    </row>
    <row r="182" spans="1:53" x14ac:dyDescent="0.25">
      <c r="A182" s="3" t="s">
        <v>36</v>
      </c>
      <c r="B182" s="31" t="s">
        <v>382</v>
      </c>
      <c r="C182" s="39">
        <v>18.8</v>
      </c>
      <c r="D182" s="2">
        <v>28</v>
      </c>
      <c r="E182" s="78">
        <f t="shared" si="281"/>
        <v>1.4893617021276595</v>
      </c>
      <c r="F182" s="39">
        <v>20</v>
      </c>
      <c r="G182" s="23">
        <f t="shared" si="282"/>
        <v>4.2</v>
      </c>
      <c r="H182" s="61">
        <v>0.21</v>
      </c>
      <c r="I182" s="39">
        <v>0</v>
      </c>
      <c r="J182" s="23">
        <f t="shared" si="283"/>
        <v>0</v>
      </c>
      <c r="K182" s="78">
        <v>0</v>
      </c>
      <c r="L182" s="39">
        <v>26</v>
      </c>
      <c r="M182" s="23">
        <f t="shared" si="284"/>
        <v>69.94</v>
      </c>
      <c r="N182" s="61">
        <v>2.69</v>
      </c>
      <c r="O182" s="39">
        <v>20</v>
      </c>
      <c r="P182" s="2">
        <v>10</v>
      </c>
      <c r="Q182" s="61">
        <f t="shared" si="215"/>
        <v>0.5</v>
      </c>
      <c r="R182" s="39">
        <v>120</v>
      </c>
      <c r="S182" s="2">
        <v>5</v>
      </c>
      <c r="T182" s="61">
        <f t="shared" si="219"/>
        <v>4.1666666666666664E-2</v>
      </c>
      <c r="U182" s="39">
        <v>20</v>
      </c>
      <c r="V182" s="23">
        <f t="shared" si="285"/>
        <v>123.80000000000001</v>
      </c>
      <c r="W182" s="61">
        <v>6.19</v>
      </c>
      <c r="X182" s="39">
        <v>0</v>
      </c>
      <c r="Y182" s="23">
        <f t="shared" si="286"/>
        <v>0</v>
      </c>
      <c r="Z182" s="61">
        <v>2.1</v>
      </c>
      <c r="AA182" s="39">
        <v>20</v>
      </c>
      <c r="AB182" s="23">
        <f t="shared" si="287"/>
        <v>0.1</v>
      </c>
      <c r="AC182" s="61">
        <v>5.0000000000000001E-3</v>
      </c>
      <c r="AD182" s="39">
        <v>20</v>
      </c>
      <c r="AE182" s="23">
        <f t="shared" si="288"/>
        <v>1.92</v>
      </c>
      <c r="AF182" s="61">
        <v>9.6000000000000002E-2</v>
      </c>
      <c r="AG182" s="39">
        <v>120</v>
      </c>
      <c r="AH182" s="23">
        <f t="shared" si="289"/>
        <v>26.28</v>
      </c>
      <c r="AI182" s="61">
        <v>0.219</v>
      </c>
      <c r="AJ182" s="39">
        <v>20</v>
      </c>
      <c r="AK182" s="23">
        <f t="shared" si="290"/>
        <v>50.279999999999994</v>
      </c>
      <c r="AL182" s="61">
        <v>2.5139999999999998</v>
      </c>
      <c r="AM182" s="39">
        <v>20</v>
      </c>
      <c r="AN182" s="23">
        <f t="shared" si="291"/>
        <v>38.119999999999997</v>
      </c>
      <c r="AO182" s="61">
        <v>1.9059999999999999</v>
      </c>
      <c r="AP182" s="39">
        <v>20</v>
      </c>
      <c r="AQ182" s="23">
        <f t="shared" si="292"/>
        <v>11.22</v>
      </c>
      <c r="AR182" s="61">
        <v>0.56100000000000005</v>
      </c>
      <c r="AS182" s="39">
        <v>20</v>
      </c>
      <c r="AT182" s="2">
        <v>0</v>
      </c>
      <c r="AU182" s="61">
        <f t="shared" si="216"/>
        <v>0</v>
      </c>
      <c r="AV182" s="39">
        <v>20</v>
      </c>
      <c r="AW182" s="23">
        <f t="shared" si="293"/>
        <v>116.78</v>
      </c>
      <c r="AX182" s="61">
        <v>5.8390000000000004</v>
      </c>
      <c r="AY182" s="39">
        <v>20</v>
      </c>
      <c r="AZ182" s="23">
        <f t="shared" si="294"/>
        <v>2191.46</v>
      </c>
      <c r="BA182" s="49">
        <v>109.57299999999999</v>
      </c>
    </row>
    <row r="183" spans="1:53" x14ac:dyDescent="0.25">
      <c r="A183" s="3" t="s">
        <v>37</v>
      </c>
      <c r="B183" s="31" t="s">
        <v>383</v>
      </c>
      <c r="C183" s="39">
        <v>22.6</v>
      </c>
      <c r="D183" s="2">
        <v>34</v>
      </c>
      <c r="E183" s="78">
        <f t="shared" si="281"/>
        <v>1.5044247787610618</v>
      </c>
      <c r="F183" s="39">
        <v>21.4</v>
      </c>
      <c r="G183" s="23">
        <f t="shared" si="282"/>
        <v>4.4939999999999998</v>
      </c>
      <c r="H183" s="61">
        <v>0.21</v>
      </c>
      <c r="I183" s="39">
        <v>0</v>
      </c>
      <c r="J183" s="23">
        <f t="shared" si="283"/>
        <v>0</v>
      </c>
      <c r="K183" s="78">
        <v>0</v>
      </c>
      <c r="L183" s="39">
        <v>33</v>
      </c>
      <c r="M183" s="23">
        <f t="shared" si="284"/>
        <v>88.77</v>
      </c>
      <c r="N183" s="61">
        <v>2.69</v>
      </c>
      <c r="O183" s="39">
        <v>27</v>
      </c>
      <c r="P183" s="2">
        <v>13</v>
      </c>
      <c r="Q183" s="61">
        <f t="shared" si="215"/>
        <v>0.48148148148148145</v>
      </c>
      <c r="R183" s="39">
        <v>70</v>
      </c>
      <c r="S183" s="2">
        <v>3</v>
      </c>
      <c r="T183" s="61">
        <f t="shared" si="219"/>
        <v>4.2857142857142858E-2</v>
      </c>
      <c r="U183" s="39">
        <v>27</v>
      </c>
      <c r="V183" s="23">
        <f t="shared" si="285"/>
        <v>167.13000000000002</v>
      </c>
      <c r="W183" s="61">
        <v>6.19</v>
      </c>
      <c r="X183" s="39">
        <v>0</v>
      </c>
      <c r="Y183" s="23">
        <f t="shared" si="286"/>
        <v>0</v>
      </c>
      <c r="Z183" s="61">
        <v>2.1</v>
      </c>
      <c r="AA183" s="39">
        <v>27</v>
      </c>
      <c r="AB183" s="23">
        <f t="shared" si="287"/>
        <v>0.13500000000000001</v>
      </c>
      <c r="AC183" s="61">
        <v>5.0000000000000001E-3</v>
      </c>
      <c r="AD183" s="39">
        <v>27</v>
      </c>
      <c r="AE183" s="23">
        <f t="shared" si="288"/>
        <v>2.5920000000000001</v>
      </c>
      <c r="AF183" s="61">
        <v>9.6000000000000002E-2</v>
      </c>
      <c r="AG183" s="39">
        <v>70</v>
      </c>
      <c r="AH183" s="23">
        <f t="shared" si="289"/>
        <v>15.33</v>
      </c>
      <c r="AI183" s="61">
        <v>0.219</v>
      </c>
      <c r="AJ183" s="39">
        <v>27</v>
      </c>
      <c r="AK183" s="23">
        <f t="shared" si="290"/>
        <v>67.878</v>
      </c>
      <c r="AL183" s="61">
        <v>2.5139999999999998</v>
      </c>
      <c r="AM183" s="39">
        <v>27</v>
      </c>
      <c r="AN183" s="23">
        <f t="shared" si="291"/>
        <v>51.461999999999996</v>
      </c>
      <c r="AO183" s="61">
        <v>1.9059999999999999</v>
      </c>
      <c r="AP183" s="39">
        <v>27</v>
      </c>
      <c r="AQ183" s="23">
        <f t="shared" si="292"/>
        <v>15.147000000000002</v>
      </c>
      <c r="AR183" s="61">
        <v>0.56100000000000005</v>
      </c>
      <c r="AS183" s="39">
        <v>27</v>
      </c>
      <c r="AT183" s="2">
        <v>0</v>
      </c>
      <c r="AU183" s="61">
        <f t="shared" si="216"/>
        <v>0</v>
      </c>
      <c r="AV183" s="39">
        <v>27</v>
      </c>
      <c r="AW183" s="23">
        <f t="shared" si="293"/>
        <v>157.65300000000002</v>
      </c>
      <c r="AX183" s="61">
        <v>5.8390000000000004</v>
      </c>
      <c r="AY183" s="39">
        <v>27</v>
      </c>
      <c r="AZ183" s="23">
        <f t="shared" si="294"/>
        <v>2958.471</v>
      </c>
      <c r="BA183" s="49">
        <v>109.57299999999999</v>
      </c>
    </row>
    <row r="184" spans="1:53" x14ac:dyDescent="0.25">
      <c r="A184" s="3" t="s">
        <v>348</v>
      </c>
      <c r="B184" s="31" t="s">
        <v>384</v>
      </c>
      <c r="C184" s="39">
        <v>32.799999999999997</v>
      </c>
      <c r="D184" s="2">
        <v>47</v>
      </c>
      <c r="E184" s="78">
        <f t="shared" si="281"/>
        <v>1.4329268292682928</v>
      </c>
      <c r="F184" s="39">
        <v>18.5</v>
      </c>
      <c r="G184" s="23">
        <f t="shared" si="282"/>
        <v>3.8849999999999998</v>
      </c>
      <c r="H184" s="61">
        <v>0.21</v>
      </c>
      <c r="I184" s="39">
        <v>19.600000000000001</v>
      </c>
      <c r="J184" s="23">
        <f t="shared" si="283"/>
        <v>9.604000000000001</v>
      </c>
      <c r="K184" s="78">
        <v>0.49</v>
      </c>
      <c r="L184" s="39">
        <v>70</v>
      </c>
      <c r="M184" s="23">
        <f t="shared" si="284"/>
        <v>188.29999999999998</v>
      </c>
      <c r="N184" s="61">
        <v>2.69</v>
      </c>
      <c r="O184" s="39">
        <v>86.8</v>
      </c>
      <c r="P184" s="2">
        <v>40</v>
      </c>
      <c r="Q184" s="61">
        <f t="shared" ref="Q184:Q246" si="295">P184/O184</f>
        <v>0.46082949308755761</v>
      </c>
      <c r="R184" s="39">
        <v>320</v>
      </c>
      <c r="S184" s="2">
        <v>3</v>
      </c>
      <c r="T184" s="61">
        <f t="shared" ref="T184:T246" si="296">S184/R184</f>
        <v>9.3749999999999997E-3</v>
      </c>
      <c r="U184" s="39">
        <v>86.8</v>
      </c>
      <c r="V184" s="23">
        <f t="shared" si="285"/>
        <v>537.29200000000003</v>
      </c>
      <c r="W184" s="61">
        <v>6.19</v>
      </c>
      <c r="X184" s="39">
        <v>19.600000000000001</v>
      </c>
      <c r="Y184" s="23">
        <f t="shared" si="286"/>
        <v>41.160000000000004</v>
      </c>
      <c r="Z184" s="61">
        <v>2.1</v>
      </c>
      <c r="AA184" s="39">
        <v>86.8</v>
      </c>
      <c r="AB184" s="23">
        <f t="shared" si="287"/>
        <v>0.434</v>
      </c>
      <c r="AC184" s="61">
        <v>5.0000000000000001E-3</v>
      </c>
      <c r="AD184" s="39">
        <v>86.8</v>
      </c>
      <c r="AE184" s="23">
        <f t="shared" si="288"/>
        <v>8.3328000000000007</v>
      </c>
      <c r="AF184" s="61">
        <v>9.6000000000000002E-2</v>
      </c>
      <c r="AG184" s="39">
        <v>320</v>
      </c>
      <c r="AH184" s="23">
        <f t="shared" si="289"/>
        <v>70.08</v>
      </c>
      <c r="AI184" s="61">
        <v>0.219</v>
      </c>
      <c r="AJ184" s="39">
        <v>86.8</v>
      </c>
      <c r="AK184" s="23">
        <f t="shared" si="290"/>
        <v>218.21519999999998</v>
      </c>
      <c r="AL184" s="61">
        <v>2.5139999999999998</v>
      </c>
      <c r="AM184" s="39">
        <v>86.8</v>
      </c>
      <c r="AN184" s="23">
        <f t="shared" si="291"/>
        <v>165.4408</v>
      </c>
      <c r="AO184" s="61">
        <v>1.9059999999999999</v>
      </c>
      <c r="AP184" s="39">
        <v>86.8</v>
      </c>
      <c r="AQ184" s="23">
        <f t="shared" si="292"/>
        <v>48.694800000000001</v>
      </c>
      <c r="AR184" s="61">
        <v>0.56100000000000005</v>
      </c>
      <c r="AS184" s="39">
        <v>86.8</v>
      </c>
      <c r="AT184" s="2">
        <v>0</v>
      </c>
      <c r="AU184" s="61">
        <f t="shared" ref="AU184:AU246" si="297">AT184/AS184</f>
        <v>0</v>
      </c>
      <c r="AV184" s="39">
        <v>86.8</v>
      </c>
      <c r="AW184" s="23">
        <f t="shared" si="293"/>
        <v>506.8252</v>
      </c>
      <c r="AX184" s="61">
        <v>5.8390000000000004</v>
      </c>
      <c r="AY184" s="39">
        <v>86.8</v>
      </c>
      <c r="AZ184" s="23">
        <f t="shared" si="294"/>
        <v>9510.9363999999987</v>
      </c>
      <c r="BA184" s="49">
        <v>109.57299999999999</v>
      </c>
    </row>
    <row r="185" spans="1:53" x14ac:dyDescent="0.25">
      <c r="A185" s="3" t="s">
        <v>349</v>
      </c>
      <c r="B185" s="31" t="s">
        <v>385</v>
      </c>
      <c r="C185" s="39">
        <v>0</v>
      </c>
      <c r="D185" s="2">
        <v>0</v>
      </c>
      <c r="E185" s="78">
        <v>0</v>
      </c>
      <c r="F185" s="39">
        <v>23.7</v>
      </c>
      <c r="G185" s="23">
        <f t="shared" si="282"/>
        <v>4.9769999999999994</v>
      </c>
      <c r="H185" s="61">
        <v>0.21</v>
      </c>
      <c r="I185" s="39">
        <v>0</v>
      </c>
      <c r="J185" s="23">
        <f t="shared" si="283"/>
        <v>0</v>
      </c>
      <c r="K185" s="78">
        <v>0</v>
      </c>
      <c r="L185" s="39">
        <v>50.1</v>
      </c>
      <c r="M185" s="23">
        <f t="shared" si="284"/>
        <v>134.76900000000001</v>
      </c>
      <c r="N185" s="61">
        <v>2.69</v>
      </c>
      <c r="O185" s="39">
        <v>52</v>
      </c>
      <c r="P185" s="2">
        <v>21</v>
      </c>
      <c r="Q185" s="61">
        <f t="shared" si="295"/>
        <v>0.40384615384615385</v>
      </c>
      <c r="R185" s="39">
        <v>10</v>
      </c>
      <c r="S185" s="2">
        <v>1</v>
      </c>
      <c r="T185" s="61">
        <f t="shared" si="296"/>
        <v>0.1</v>
      </c>
      <c r="U185" s="39">
        <v>52</v>
      </c>
      <c r="V185" s="23">
        <f t="shared" si="285"/>
        <v>321.88</v>
      </c>
      <c r="W185" s="61">
        <v>6.19</v>
      </c>
      <c r="X185" s="39">
        <v>0</v>
      </c>
      <c r="Y185" s="23">
        <f t="shared" si="286"/>
        <v>0</v>
      </c>
      <c r="Z185" s="61">
        <v>2.1</v>
      </c>
      <c r="AA185" s="39">
        <v>52</v>
      </c>
      <c r="AB185" s="23">
        <f t="shared" si="287"/>
        <v>0.26</v>
      </c>
      <c r="AC185" s="61">
        <v>5.0000000000000001E-3</v>
      </c>
      <c r="AD185" s="39">
        <v>52</v>
      </c>
      <c r="AE185" s="23">
        <f t="shared" si="288"/>
        <v>4.992</v>
      </c>
      <c r="AF185" s="61">
        <v>9.6000000000000002E-2</v>
      </c>
      <c r="AG185" s="39">
        <v>10</v>
      </c>
      <c r="AH185" s="23">
        <f t="shared" si="289"/>
        <v>2.19</v>
      </c>
      <c r="AI185" s="61">
        <v>0.219</v>
      </c>
      <c r="AJ185" s="39">
        <v>52</v>
      </c>
      <c r="AK185" s="23">
        <f t="shared" si="290"/>
        <v>130.72799999999998</v>
      </c>
      <c r="AL185" s="61">
        <v>2.5139999999999998</v>
      </c>
      <c r="AM185" s="39">
        <v>52</v>
      </c>
      <c r="AN185" s="23">
        <f t="shared" si="291"/>
        <v>99.111999999999995</v>
      </c>
      <c r="AO185" s="61">
        <v>1.9059999999999999</v>
      </c>
      <c r="AP185" s="39">
        <v>52</v>
      </c>
      <c r="AQ185" s="23">
        <f t="shared" si="292"/>
        <v>29.172000000000004</v>
      </c>
      <c r="AR185" s="61">
        <v>0.56100000000000005</v>
      </c>
      <c r="AS185" s="39">
        <v>52</v>
      </c>
      <c r="AT185" s="2">
        <v>0</v>
      </c>
      <c r="AU185" s="61">
        <f t="shared" si="297"/>
        <v>0</v>
      </c>
      <c r="AV185" s="39">
        <v>52</v>
      </c>
      <c r="AW185" s="23">
        <f t="shared" si="293"/>
        <v>303.62800000000004</v>
      </c>
      <c r="AX185" s="61">
        <v>5.8390000000000004</v>
      </c>
      <c r="AY185" s="39">
        <v>52</v>
      </c>
      <c r="AZ185" s="23">
        <f t="shared" si="294"/>
        <v>5697.7959999999994</v>
      </c>
      <c r="BA185" s="49">
        <v>109.57299999999999</v>
      </c>
    </row>
    <row r="186" spans="1:53" x14ac:dyDescent="0.25">
      <c r="A186" s="3" t="s">
        <v>350</v>
      </c>
      <c r="B186" s="31" t="s">
        <v>386</v>
      </c>
      <c r="C186" s="39">
        <v>140.6</v>
      </c>
      <c r="D186" s="2">
        <v>146</v>
      </c>
      <c r="E186" s="78">
        <f>D186/C186</f>
        <v>1.0384068278805121</v>
      </c>
      <c r="F186" s="39">
        <v>134.4</v>
      </c>
      <c r="G186" s="23">
        <f t="shared" si="282"/>
        <v>29.568000000000001</v>
      </c>
      <c r="H186" s="61">
        <v>0.22</v>
      </c>
      <c r="I186" s="39">
        <v>81.5</v>
      </c>
      <c r="J186" s="23">
        <f t="shared" si="283"/>
        <v>39.119999999999997</v>
      </c>
      <c r="K186" s="78">
        <v>0.48</v>
      </c>
      <c r="L186" s="39">
        <v>168.4</v>
      </c>
      <c r="M186" s="23">
        <f t="shared" si="284"/>
        <v>452.99599999999998</v>
      </c>
      <c r="N186" s="61">
        <v>2.69</v>
      </c>
      <c r="O186" s="39">
        <v>168.4</v>
      </c>
      <c r="P186" s="2">
        <v>100</v>
      </c>
      <c r="Q186" s="61">
        <f t="shared" si="295"/>
        <v>0.59382422802850354</v>
      </c>
      <c r="R186" s="39">
        <v>198</v>
      </c>
      <c r="S186" s="2">
        <v>5</v>
      </c>
      <c r="T186" s="61">
        <f t="shared" si="296"/>
        <v>2.5252525252525252E-2</v>
      </c>
      <c r="U186" s="39">
        <v>168.4</v>
      </c>
      <c r="V186" s="23">
        <f t="shared" si="285"/>
        <v>1042.3960000000002</v>
      </c>
      <c r="W186" s="61">
        <v>6.19</v>
      </c>
      <c r="X186" s="39">
        <v>81.5</v>
      </c>
      <c r="Y186" s="23">
        <f t="shared" si="286"/>
        <v>171.15</v>
      </c>
      <c r="Z186" s="61">
        <v>2.1</v>
      </c>
      <c r="AA186" s="39">
        <v>168.4</v>
      </c>
      <c r="AB186" s="23">
        <f t="shared" si="287"/>
        <v>0.84200000000000008</v>
      </c>
      <c r="AC186" s="61">
        <v>5.0000000000000001E-3</v>
      </c>
      <c r="AD186" s="39">
        <v>168.4</v>
      </c>
      <c r="AE186" s="23">
        <f t="shared" si="288"/>
        <v>16.166399999999999</v>
      </c>
      <c r="AF186" s="61">
        <v>9.6000000000000002E-2</v>
      </c>
      <c r="AG186" s="39">
        <v>198</v>
      </c>
      <c r="AH186" s="23">
        <f t="shared" si="289"/>
        <v>43.362000000000002</v>
      </c>
      <c r="AI186" s="61">
        <v>0.219</v>
      </c>
      <c r="AJ186" s="39">
        <v>168.4</v>
      </c>
      <c r="AK186" s="23">
        <f t="shared" si="290"/>
        <v>423.35759999999999</v>
      </c>
      <c r="AL186" s="61">
        <v>2.5139999999999998</v>
      </c>
      <c r="AM186" s="39">
        <v>168.4</v>
      </c>
      <c r="AN186" s="23">
        <f t="shared" si="291"/>
        <v>320.97039999999998</v>
      </c>
      <c r="AO186" s="61">
        <v>1.9059999999999999</v>
      </c>
      <c r="AP186" s="39">
        <v>168.4</v>
      </c>
      <c r="AQ186" s="23">
        <f t="shared" si="292"/>
        <v>94.472400000000007</v>
      </c>
      <c r="AR186" s="61">
        <v>0.56100000000000005</v>
      </c>
      <c r="AS186" s="39">
        <v>168.4</v>
      </c>
      <c r="AT186" s="2">
        <v>0</v>
      </c>
      <c r="AU186" s="61">
        <f t="shared" si="297"/>
        <v>0</v>
      </c>
      <c r="AV186" s="39">
        <v>168.4</v>
      </c>
      <c r="AW186" s="23">
        <f t="shared" si="293"/>
        <v>983.28760000000011</v>
      </c>
      <c r="AX186" s="61">
        <v>5.8390000000000004</v>
      </c>
      <c r="AY186" s="39">
        <v>168.4</v>
      </c>
      <c r="AZ186" s="23">
        <f t="shared" si="294"/>
        <v>18452.093199999999</v>
      </c>
      <c r="BA186" s="49">
        <v>109.57299999999999</v>
      </c>
    </row>
    <row r="187" spans="1:53" x14ac:dyDescent="0.25">
      <c r="A187" s="3" t="s">
        <v>351</v>
      </c>
      <c r="B187" s="31" t="s">
        <v>387</v>
      </c>
      <c r="C187" s="39">
        <v>22.4</v>
      </c>
      <c r="D187" s="2">
        <v>11</v>
      </c>
      <c r="E187" s="78">
        <f>D187/C187</f>
        <v>0.4910714285714286</v>
      </c>
      <c r="F187" s="39">
        <v>22.8</v>
      </c>
      <c r="G187" s="23">
        <f t="shared" si="282"/>
        <v>4.7880000000000003</v>
      </c>
      <c r="H187" s="61">
        <v>0.21</v>
      </c>
      <c r="I187" s="39">
        <v>29.8</v>
      </c>
      <c r="J187" s="23">
        <f t="shared" si="283"/>
        <v>0</v>
      </c>
      <c r="K187" s="78">
        <v>0</v>
      </c>
      <c r="L187" s="39">
        <v>105.9</v>
      </c>
      <c r="M187" s="23">
        <f t="shared" si="284"/>
        <v>284.87100000000004</v>
      </c>
      <c r="N187" s="61">
        <v>2.69</v>
      </c>
      <c r="O187" s="39">
        <v>152</v>
      </c>
      <c r="P187" s="2">
        <v>227</v>
      </c>
      <c r="Q187" s="61">
        <f t="shared" si="295"/>
        <v>1.493421052631579</v>
      </c>
      <c r="R187" s="39">
        <v>460</v>
      </c>
      <c r="S187" s="2">
        <v>2</v>
      </c>
      <c r="T187" s="61">
        <f t="shared" si="296"/>
        <v>4.3478260869565218E-3</v>
      </c>
      <c r="U187" s="39">
        <v>152</v>
      </c>
      <c r="V187" s="23">
        <f t="shared" si="285"/>
        <v>940.88000000000011</v>
      </c>
      <c r="W187" s="61">
        <v>6.19</v>
      </c>
      <c r="X187" s="39">
        <v>29.8</v>
      </c>
      <c r="Y187" s="23">
        <f t="shared" si="286"/>
        <v>62.580000000000005</v>
      </c>
      <c r="Z187" s="61">
        <v>2.1</v>
      </c>
      <c r="AA187" s="39">
        <v>152</v>
      </c>
      <c r="AB187" s="23">
        <f t="shared" si="287"/>
        <v>1.52</v>
      </c>
      <c r="AC187" s="61">
        <v>0.01</v>
      </c>
      <c r="AD187" s="39">
        <v>152</v>
      </c>
      <c r="AE187" s="23">
        <f t="shared" si="288"/>
        <v>14.592000000000001</v>
      </c>
      <c r="AF187" s="61">
        <v>9.6000000000000002E-2</v>
      </c>
      <c r="AG187" s="39">
        <v>460</v>
      </c>
      <c r="AH187" s="23">
        <f t="shared" si="289"/>
        <v>100.74</v>
      </c>
      <c r="AI187" s="61">
        <v>0.219</v>
      </c>
      <c r="AJ187" s="39">
        <v>152</v>
      </c>
      <c r="AK187" s="23">
        <f t="shared" si="290"/>
        <v>382.12799999999999</v>
      </c>
      <c r="AL187" s="61">
        <v>2.5139999999999998</v>
      </c>
      <c r="AM187" s="39">
        <v>152</v>
      </c>
      <c r="AN187" s="23">
        <f t="shared" si="291"/>
        <v>289.71199999999999</v>
      </c>
      <c r="AO187" s="61">
        <v>1.9059999999999999</v>
      </c>
      <c r="AP187" s="39">
        <v>152</v>
      </c>
      <c r="AQ187" s="23">
        <f t="shared" si="292"/>
        <v>85.272000000000006</v>
      </c>
      <c r="AR187" s="61">
        <v>0.56100000000000005</v>
      </c>
      <c r="AS187" s="39">
        <v>152</v>
      </c>
      <c r="AT187" s="2">
        <v>0</v>
      </c>
      <c r="AU187" s="61">
        <f t="shared" si="297"/>
        <v>0</v>
      </c>
      <c r="AV187" s="39">
        <v>152</v>
      </c>
      <c r="AW187" s="23">
        <f t="shared" si="293"/>
        <v>887.52800000000002</v>
      </c>
      <c r="AX187" s="61">
        <v>5.8390000000000004</v>
      </c>
      <c r="AY187" s="39">
        <v>152</v>
      </c>
      <c r="AZ187" s="23">
        <f t="shared" si="294"/>
        <v>16655.095999999998</v>
      </c>
      <c r="BA187" s="49">
        <v>109.57299999999999</v>
      </c>
    </row>
    <row r="188" spans="1:53" x14ac:dyDescent="0.25">
      <c r="A188" s="3" t="s">
        <v>352</v>
      </c>
      <c r="B188" s="31" t="s">
        <v>388</v>
      </c>
      <c r="C188" s="39">
        <v>51.9</v>
      </c>
      <c r="D188" s="2">
        <v>62</v>
      </c>
      <c r="E188" s="78">
        <f>D188/C188</f>
        <v>1.1946050096339114</v>
      </c>
      <c r="F188" s="39">
        <v>43</v>
      </c>
      <c r="G188" s="23">
        <f t="shared" si="282"/>
        <v>9.0299999999999994</v>
      </c>
      <c r="H188" s="61">
        <v>0.21</v>
      </c>
      <c r="I188" s="39">
        <v>2.1</v>
      </c>
      <c r="J188" s="23">
        <f t="shared" si="283"/>
        <v>0</v>
      </c>
      <c r="K188" s="78">
        <v>0</v>
      </c>
      <c r="L188" s="39">
        <v>66.400000000000006</v>
      </c>
      <c r="M188" s="23">
        <f t="shared" si="284"/>
        <v>178.61600000000001</v>
      </c>
      <c r="N188" s="61">
        <v>2.69</v>
      </c>
      <c r="O188" s="39">
        <v>83.1</v>
      </c>
      <c r="P188" s="2">
        <v>110</v>
      </c>
      <c r="Q188" s="61">
        <f t="shared" si="295"/>
        <v>1.3237063778580025</v>
      </c>
      <c r="R188" s="39">
        <v>380</v>
      </c>
      <c r="S188" s="2">
        <v>1</v>
      </c>
      <c r="T188" s="61">
        <f t="shared" si="296"/>
        <v>2.631578947368421E-3</v>
      </c>
      <c r="U188" s="39">
        <v>83.1</v>
      </c>
      <c r="V188" s="23">
        <f t="shared" si="285"/>
        <v>514.38900000000001</v>
      </c>
      <c r="W188" s="61">
        <v>6.19</v>
      </c>
      <c r="X188" s="39">
        <v>2.1</v>
      </c>
      <c r="Y188" s="23">
        <f t="shared" si="286"/>
        <v>4.41</v>
      </c>
      <c r="Z188" s="61">
        <v>2.1</v>
      </c>
      <c r="AA188" s="39">
        <v>83.1</v>
      </c>
      <c r="AB188" s="23">
        <f t="shared" si="287"/>
        <v>0.41549999999999998</v>
      </c>
      <c r="AC188" s="61">
        <v>5.0000000000000001E-3</v>
      </c>
      <c r="AD188" s="39">
        <v>83.1</v>
      </c>
      <c r="AE188" s="23">
        <f t="shared" si="288"/>
        <v>7.9775999999999998</v>
      </c>
      <c r="AF188" s="61">
        <v>9.6000000000000002E-2</v>
      </c>
      <c r="AG188" s="39">
        <v>380</v>
      </c>
      <c r="AH188" s="23">
        <f t="shared" si="289"/>
        <v>83.22</v>
      </c>
      <c r="AI188" s="61">
        <v>0.219</v>
      </c>
      <c r="AJ188" s="39">
        <v>83.1</v>
      </c>
      <c r="AK188" s="23">
        <f t="shared" si="290"/>
        <v>208.91339999999997</v>
      </c>
      <c r="AL188" s="61">
        <v>2.5139999999999998</v>
      </c>
      <c r="AM188" s="39">
        <v>83.1</v>
      </c>
      <c r="AN188" s="23">
        <f t="shared" si="291"/>
        <v>158.38859999999997</v>
      </c>
      <c r="AO188" s="61">
        <v>1.9059999999999999</v>
      </c>
      <c r="AP188" s="39">
        <v>83.1</v>
      </c>
      <c r="AQ188" s="23">
        <f t="shared" si="292"/>
        <v>46.619100000000003</v>
      </c>
      <c r="AR188" s="61">
        <v>0.56100000000000005</v>
      </c>
      <c r="AS188" s="39">
        <v>83.1</v>
      </c>
      <c r="AT188" s="2">
        <v>0</v>
      </c>
      <c r="AU188" s="61">
        <f t="shared" si="297"/>
        <v>0</v>
      </c>
      <c r="AV188" s="39">
        <v>83.1</v>
      </c>
      <c r="AW188" s="23">
        <f t="shared" si="293"/>
        <v>485.22090000000003</v>
      </c>
      <c r="AX188" s="61">
        <v>5.8390000000000004</v>
      </c>
      <c r="AY188" s="39">
        <v>83.1</v>
      </c>
      <c r="AZ188" s="23">
        <f t="shared" si="294"/>
        <v>9105.5162999999993</v>
      </c>
      <c r="BA188" s="49">
        <v>109.57299999999999</v>
      </c>
    </row>
    <row r="189" spans="1:53" x14ac:dyDescent="0.25">
      <c r="A189" s="3" t="s">
        <v>353</v>
      </c>
      <c r="B189" s="31" t="s">
        <v>389</v>
      </c>
      <c r="C189" s="39">
        <v>48.6</v>
      </c>
      <c r="D189" s="2">
        <v>0</v>
      </c>
      <c r="E189" s="78">
        <f>D189/C189</f>
        <v>0</v>
      </c>
      <c r="F189" s="39">
        <v>23.8</v>
      </c>
      <c r="G189" s="23">
        <f t="shared" si="282"/>
        <v>4.9980000000000002</v>
      </c>
      <c r="H189" s="61">
        <v>0.21</v>
      </c>
      <c r="I189" s="39">
        <v>34.799999999999997</v>
      </c>
      <c r="J189" s="23">
        <f t="shared" si="283"/>
        <v>0</v>
      </c>
      <c r="K189" s="78">
        <v>0</v>
      </c>
      <c r="L189" s="39">
        <v>120.5</v>
      </c>
      <c r="M189" s="23">
        <f t="shared" si="284"/>
        <v>324.14499999999998</v>
      </c>
      <c r="N189" s="61">
        <v>2.69</v>
      </c>
      <c r="O189" s="39">
        <v>171</v>
      </c>
      <c r="P189" s="2">
        <v>169</v>
      </c>
      <c r="Q189" s="61">
        <f t="shared" si="295"/>
        <v>0.98830409356725146</v>
      </c>
      <c r="R189" s="39">
        <v>450</v>
      </c>
      <c r="S189" s="2">
        <v>20</v>
      </c>
      <c r="T189" s="61">
        <f t="shared" si="296"/>
        <v>4.4444444444444446E-2</v>
      </c>
      <c r="U189" s="39">
        <v>171</v>
      </c>
      <c r="V189" s="23">
        <f t="shared" si="285"/>
        <v>1058.49</v>
      </c>
      <c r="W189" s="61">
        <v>6.19</v>
      </c>
      <c r="X189" s="39">
        <v>34.799999999999997</v>
      </c>
      <c r="Y189" s="23">
        <f t="shared" si="286"/>
        <v>73.08</v>
      </c>
      <c r="Z189" s="61">
        <v>2.1</v>
      </c>
      <c r="AA189" s="39">
        <v>171</v>
      </c>
      <c r="AB189" s="23">
        <f t="shared" si="287"/>
        <v>1.71</v>
      </c>
      <c r="AC189" s="61">
        <v>0.01</v>
      </c>
      <c r="AD189" s="39">
        <v>171</v>
      </c>
      <c r="AE189" s="23">
        <f t="shared" si="288"/>
        <v>16.416</v>
      </c>
      <c r="AF189" s="61">
        <v>9.6000000000000002E-2</v>
      </c>
      <c r="AG189" s="39">
        <v>450</v>
      </c>
      <c r="AH189" s="23">
        <f t="shared" si="289"/>
        <v>98.55</v>
      </c>
      <c r="AI189" s="61">
        <v>0.219</v>
      </c>
      <c r="AJ189" s="39">
        <v>171</v>
      </c>
      <c r="AK189" s="23">
        <f t="shared" si="290"/>
        <v>429.89399999999995</v>
      </c>
      <c r="AL189" s="61">
        <v>2.5139999999999998</v>
      </c>
      <c r="AM189" s="39">
        <v>171</v>
      </c>
      <c r="AN189" s="23">
        <f t="shared" si="291"/>
        <v>325.92599999999999</v>
      </c>
      <c r="AO189" s="61">
        <v>1.9059999999999999</v>
      </c>
      <c r="AP189" s="39">
        <v>171</v>
      </c>
      <c r="AQ189" s="23">
        <f t="shared" si="292"/>
        <v>95.931000000000012</v>
      </c>
      <c r="AR189" s="61">
        <v>0.56100000000000005</v>
      </c>
      <c r="AS189" s="39">
        <v>171</v>
      </c>
      <c r="AT189" s="2">
        <v>0</v>
      </c>
      <c r="AU189" s="61">
        <f t="shared" si="297"/>
        <v>0</v>
      </c>
      <c r="AV189" s="39">
        <v>171</v>
      </c>
      <c r="AW189" s="23">
        <f t="shared" si="293"/>
        <v>998.46900000000005</v>
      </c>
      <c r="AX189" s="61">
        <v>5.8390000000000004</v>
      </c>
      <c r="AY189" s="39">
        <v>171</v>
      </c>
      <c r="AZ189" s="23">
        <f t="shared" si="294"/>
        <v>18736.983</v>
      </c>
      <c r="BA189" s="49">
        <v>109.57299999999999</v>
      </c>
    </row>
    <row r="190" spans="1:53" x14ac:dyDescent="0.25">
      <c r="A190" s="3" t="s">
        <v>354</v>
      </c>
      <c r="B190" s="31" t="s">
        <v>390</v>
      </c>
      <c r="C190" s="39">
        <v>124.3</v>
      </c>
      <c r="D190" s="2">
        <v>143</v>
      </c>
      <c r="E190" s="78">
        <f>D190/C190</f>
        <v>1.1504424778761062</v>
      </c>
      <c r="F190" s="39">
        <v>124.3</v>
      </c>
      <c r="G190" s="23">
        <f t="shared" si="282"/>
        <v>27.346</v>
      </c>
      <c r="H190" s="61">
        <v>0.22</v>
      </c>
      <c r="I190" s="39">
        <v>0</v>
      </c>
      <c r="J190" s="23">
        <f t="shared" si="283"/>
        <v>0</v>
      </c>
      <c r="K190" s="78">
        <v>0</v>
      </c>
      <c r="L190" s="39">
        <v>124.3</v>
      </c>
      <c r="M190" s="23">
        <f t="shared" si="284"/>
        <v>334.36699999999996</v>
      </c>
      <c r="N190" s="61">
        <v>2.69</v>
      </c>
      <c r="O190" s="39">
        <v>124.3</v>
      </c>
      <c r="P190" s="2">
        <v>194</v>
      </c>
      <c r="Q190" s="61">
        <f t="shared" si="295"/>
        <v>1.5607401448109413</v>
      </c>
      <c r="R190" s="39">
        <v>241</v>
      </c>
      <c r="S190" s="2">
        <v>20</v>
      </c>
      <c r="T190" s="61">
        <f t="shared" si="296"/>
        <v>8.2987551867219914E-2</v>
      </c>
      <c r="U190" s="39">
        <v>124.3</v>
      </c>
      <c r="V190" s="23">
        <f t="shared" si="285"/>
        <v>769.41700000000003</v>
      </c>
      <c r="W190" s="61">
        <v>6.19</v>
      </c>
      <c r="X190" s="39">
        <v>0</v>
      </c>
      <c r="Y190" s="23">
        <f t="shared" si="286"/>
        <v>0</v>
      </c>
      <c r="Z190" s="61">
        <v>2.1</v>
      </c>
      <c r="AA190" s="39">
        <v>124.3</v>
      </c>
      <c r="AB190" s="23">
        <f t="shared" si="287"/>
        <v>1.2430000000000001</v>
      </c>
      <c r="AC190" s="61">
        <v>0.01</v>
      </c>
      <c r="AD190" s="39">
        <v>124.3</v>
      </c>
      <c r="AE190" s="23">
        <f t="shared" si="288"/>
        <v>11.9328</v>
      </c>
      <c r="AF190" s="61">
        <v>9.6000000000000002E-2</v>
      </c>
      <c r="AG190" s="39">
        <v>241</v>
      </c>
      <c r="AH190" s="23">
        <f t="shared" si="289"/>
        <v>52.779000000000003</v>
      </c>
      <c r="AI190" s="61">
        <v>0.219</v>
      </c>
      <c r="AJ190" s="39">
        <v>124.3</v>
      </c>
      <c r="AK190" s="23">
        <f t="shared" si="290"/>
        <v>312.49019999999996</v>
      </c>
      <c r="AL190" s="61">
        <v>2.5139999999999998</v>
      </c>
      <c r="AM190" s="39">
        <v>124.3</v>
      </c>
      <c r="AN190" s="23">
        <f t="shared" si="291"/>
        <v>236.91579999999999</v>
      </c>
      <c r="AO190" s="61">
        <v>1.9059999999999999</v>
      </c>
      <c r="AP190" s="39">
        <v>124.3</v>
      </c>
      <c r="AQ190" s="23">
        <f t="shared" si="292"/>
        <v>69.732300000000009</v>
      </c>
      <c r="AR190" s="61">
        <v>0.56100000000000005</v>
      </c>
      <c r="AS190" s="39">
        <v>124.3</v>
      </c>
      <c r="AT190" s="2">
        <v>0</v>
      </c>
      <c r="AU190" s="61">
        <f t="shared" si="297"/>
        <v>0</v>
      </c>
      <c r="AV190" s="39">
        <v>124.3</v>
      </c>
      <c r="AW190" s="23">
        <f t="shared" si="293"/>
        <v>725.78770000000009</v>
      </c>
      <c r="AX190" s="61">
        <v>5.8390000000000004</v>
      </c>
      <c r="AY190" s="39">
        <v>124.3</v>
      </c>
      <c r="AZ190" s="23">
        <f t="shared" si="294"/>
        <v>13619.923899999998</v>
      </c>
      <c r="BA190" s="49">
        <v>109.57299999999999</v>
      </c>
    </row>
    <row r="191" spans="1:53" x14ac:dyDescent="0.25">
      <c r="A191" s="3" t="s">
        <v>355</v>
      </c>
      <c r="B191" s="31" t="s">
        <v>391</v>
      </c>
      <c r="C191" s="40">
        <v>31.7</v>
      </c>
      <c r="D191" s="2">
        <v>5</v>
      </c>
      <c r="E191" s="78">
        <v>0</v>
      </c>
      <c r="F191" s="39">
        <v>67.900000000000006</v>
      </c>
      <c r="G191" s="23">
        <f t="shared" si="282"/>
        <v>14.259</v>
      </c>
      <c r="H191" s="61">
        <v>0.21</v>
      </c>
      <c r="I191" s="39">
        <v>0</v>
      </c>
      <c r="J191" s="23">
        <f t="shared" si="283"/>
        <v>0</v>
      </c>
      <c r="K191" s="78">
        <v>0</v>
      </c>
      <c r="L191" s="39">
        <v>67.900000000000006</v>
      </c>
      <c r="M191" s="23">
        <f t="shared" si="284"/>
        <v>182.65100000000001</v>
      </c>
      <c r="N191" s="61">
        <v>2.69</v>
      </c>
      <c r="O191" s="40">
        <v>67.900000000000006</v>
      </c>
      <c r="P191" s="2">
        <v>98</v>
      </c>
      <c r="Q191" s="61">
        <f t="shared" si="295"/>
        <v>1.4432989690721649</v>
      </c>
      <c r="R191" s="39">
        <v>245</v>
      </c>
      <c r="S191" s="2">
        <v>22</v>
      </c>
      <c r="T191" s="61">
        <f t="shared" si="296"/>
        <v>8.9795918367346933E-2</v>
      </c>
      <c r="U191" s="40">
        <v>67.900000000000006</v>
      </c>
      <c r="V191" s="23">
        <f t="shared" si="285"/>
        <v>420.30100000000004</v>
      </c>
      <c r="W191" s="61">
        <v>6.19</v>
      </c>
      <c r="X191" s="39">
        <v>0</v>
      </c>
      <c r="Y191" s="23">
        <f t="shared" si="286"/>
        <v>0</v>
      </c>
      <c r="Z191" s="61">
        <v>2.1</v>
      </c>
      <c r="AA191" s="40">
        <v>67.900000000000006</v>
      </c>
      <c r="AB191" s="23">
        <f t="shared" si="287"/>
        <v>0.33950000000000002</v>
      </c>
      <c r="AC191" s="61">
        <v>5.0000000000000001E-3</v>
      </c>
      <c r="AD191" s="40">
        <v>67.900000000000006</v>
      </c>
      <c r="AE191" s="23">
        <f t="shared" si="288"/>
        <v>6.5184000000000006</v>
      </c>
      <c r="AF191" s="61">
        <v>9.6000000000000002E-2</v>
      </c>
      <c r="AG191" s="39">
        <v>245</v>
      </c>
      <c r="AH191" s="23">
        <f t="shared" si="289"/>
        <v>53.655000000000001</v>
      </c>
      <c r="AI191" s="61">
        <v>0.219</v>
      </c>
      <c r="AJ191" s="40">
        <v>67.900000000000006</v>
      </c>
      <c r="AK191" s="23">
        <f t="shared" si="290"/>
        <v>170.70060000000001</v>
      </c>
      <c r="AL191" s="61">
        <v>2.5139999999999998</v>
      </c>
      <c r="AM191" s="40">
        <v>67.900000000000006</v>
      </c>
      <c r="AN191" s="23">
        <f t="shared" si="291"/>
        <v>129.41740000000001</v>
      </c>
      <c r="AO191" s="61">
        <v>1.9059999999999999</v>
      </c>
      <c r="AP191" s="40">
        <v>67.900000000000006</v>
      </c>
      <c r="AQ191" s="23">
        <f t="shared" si="292"/>
        <v>38.09190000000001</v>
      </c>
      <c r="AR191" s="61">
        <v>0.56100000000000005</v>
      </c>
      <c r="AS191" s="40">
        <v>67.900000000000006</v>
      </c>
      <c r="AT191" s="2">
        <v>0</v>
      </c>
      <c r="AU191" s="61">
        <f t="shared" si="297"/>
        <v>0</v>
      </c>
      <c r="AV191" s="40">
        <v>67.900000000000006</v>
      </c>
      <c r="AW191" s="23">
        <f t="shared" si="293"/>
        <v>396.46810000000005</v>
      </c>
      <c r="AX191" s="61">
        <v>5.8390000000000004</v>
      </c>
      <c r="AY191" s="40">
        <v>67.900000000000006</v>
      </c>
      <c r="AZ191" s="23">
        <f t="shared" si="294"/>
        <v>7440.0066999999999</v>
      </c>
      <c r="BA191" s="49">
        <v>109.57299999999999</v>
      </c>
    </row>
    <row r="192" spans="1:53" x14ac:dyDescent="0.25">
      <c r="A192" s="3" t="s">
        <v>356</v>
      </c>
      <c r="B192" s="31" t="s">
        <v>392</v>
      </c>
      <c r="C192" s="39">
        <v>46.1</v>
      </c>
      <c r="D192" s="2">
        <v>116</v>
      </c>
      <c r="E192" s="78">
        <f t="shared" ref="E192:E203" si="298">D192/C192</f>
        <v>2.5162689804772231</v>
      </c>
      <c r="F192" s="39">
        <v>44.6</v>
      </c>
      <c r="G192" s="23">
        <f t="shared" si="282"/>
        <v>9.3659999999999997</v>
      </c>
      <c r="H192" s="61">
        <v>0.21</v>
      </c>
      <c r="I192" s="39">
        <v>19.2</v>
      </c>
      <c r="J192" s="23">
        <f t="shared" si="283"/>
        <v>54.143999999999998</v>
      </c>
      <c r="K192" s="78">
        <v>2.82</v>
      </c>
      <c r="L192" s="39">
        <v>56.4</v>
      </c>
      <c r="M192" s="23">
        <f t="shared" si="284"/>
        <v>151.71599999999998</v>
      </c>
      <c r="N192" s="61">
        <v>2.69</v>
      </c>
      <c r="O192" s="39">
        <v>80.3</v>
      </c>
      <c r="P192" s="2">
        <v>54</v>
      </c>
      <c r="Q192" s="61">
        <f t="shared" si="295"/>
        <v>0.67247820672478209</v>
      </c>
      <c r="R192" s="39">
        <v>237</v>
      </c>
      <c r="S192" s="2">
        <v>21</v>
      </c>
      <c r="T192" s="61">
        <f t="shared" si="296"/>
        <v>8.8607594936708861E-2</v>
      </c>
      <c r="U192" s="39">
        <v>80.3</v>
      </c>
      <c r="V192" s="23">
        <f t="shared" si="285"/>
        <v>497.05700000000002</v>
      </c>
      <c r="W192" s="61">
        <v>6.19</v>
      </c>
      <c r="X192" s="39">
        <v>19.2</v>
      </c>
      <c r="Y192" s="23">
        <f t="shared" si="286"/>
        <v>40.32</v>
      </c>
      <c r="Z192" s="61">
        <v>2.1</v>
      </c>
      <c r="AA192" s="39">
        <v>80.3</v>
      </c>
      <c r="AB192" s="23">
        <f t="shared" si="287"/>
        <v>0.40149999999999997</v>
      </c>
      <c r="AC192" s="61">
        <v>5.0000000000000001E-3</v>
      </c>
      <c r="AD192" s="39">
        <v>80.3</v>
      </c>
      <c r="AE192" s="23">
        <f t="shared" si="288"/>
        <v>7.7088000000000001</v>
      </c>
      <c r="AF192" s="61">
        <v>9.6000000000000002E-2</v>
      </c>
      <c r="AG192" s="39">
        <v>237</v>
      </c>
      <c r="AH192" s="23">
        <f t="shared" si="289"/>
        <v>51.902999999999999</v>
      </c>
      <c r="AI192" s="61">
        <v>0.219</v>
      </c>
      <c r="AJ192" s="39">
        <v>80.3</v>
      </c>
      <c r="AK192" s="23">
        <f t="shared" si="290"/>
        <v>201.87419999999997</v>
      </c>
      <c r="AL192" s="61">
        <v>2.5139999999999998</v>
      </c>
      <c r="AM192" s="39">
        <v>80.3</v>
      </c>
      <c r="AN192" s="23">
        <f t="shared" si="291"/>
        <v>153.05179999999999</v>
      </c>
      <c r="AO192" s="61">
        <v>1.9059999999999999</v>
      </c>
      <c r="AP192" s="39">
        <v>80.3</v>
      </c>
      <c r="AQ192" s="23">
        <f t="shared" si="292"/>
        <v>45.048300000000005</v>
      </c>
      <c r="AR192" s="61">
        <v>0.56100000000000005</v>
      </c>
      <c r="AS192" s="39">
        <v>80.3</v>
      </c>
      <c r="AT192" s="2">
        <v>0</v>
      </c>
      <c r="AU192" s="61">
        <f t="shared" si="297"/>
        <v>0</v>
      </c>
      <c r="AV192" s="39">
        <v>80.3</v>
      </c>
      <c r="AW192" s="23">
        <f t="shared" si="293"/>
        <v>468.87170000000003</v>
      </c>
      <c r="AX192" s="61">
        <v>5.8390000000000004</v>
      </c>
      <c r="AY192" s="39">
        <v>80.3</v>
      </c>
      <c r="AZ192" s="23">
        <f t="shared" si="294"/>
        <v>8798.7118999999984</v>
      </c>
      <c r="BA192" s="49">
        <v>109.57299999999999</v>
      </c>
    </row>
    <row r="193" spans="1:53" x14ac:dyDescent="0.25">
      <c r="A193" s="3" t="s">
        <v>357</v>
      </c>
      <c r="B193" s="31" t="s">
        <v>393</v>
      </c>
      <c r="C193" s="39">
        <v>17.7</v>
      </c>
      <c r="D193" s="2">
        <v>49</v>
      </c>
      <c r="E193" s="78">
        <f t="shared" si="298"/>
        <v>2.768361581920904</v>
      </c>
      <c r="F193" s="39">
        <v>17.7</v>
      </c>
      <c r="G193" s="23">
        <f t="shared" si="282"/>
        <v>3.7169999999999996</v>
      </c>
      <c r="H193" s="61">
        <v>0.21</v>
      </c>
      <c r="I193" s="39">
        <v>12</v>
      </c>
      <c r="J193" s="23">
        <f t="shared" si="283"/>
        <v>33.839999999999996</v>
      </c>
      <c r="K193" s="78">
        <v>2.82</v>
      </c>
      <c r="L193" s="39">
        <v>24.9</v>
      </c>
      <c r="M193" s="23">
        <f t="shared" si="284"/>
        <v>66.980999999999995</v>
      </c>
      <c r="N193" s="61">
        <v>2.69</v>
      </c>
      <c r="O193" s="39">
        <v>37.4</v>
      </c>
      <c r="P193" s="2">
        <v>36</v>
      </c>
      <c r="Q193" s="61">
        <f t="shared" si="295"/>
        <v>0.96256684491978617</v>
      </c>
      <c r="R193" s="39">
        <v>67</v>
      </c>
      <c r="S193" s="2">
        <v>1</v>
      </c>
      <c r="T193" s="61">
        <f t="shared" si="296"/>
        <v>1.4925373134328358E-2</v>
      </c>
      <c r="U193" s="39">
        <v>37</v>
      </c>
      <c r="V193" s="23">
        <f t="shared" si="285"/>
        <v>229.03</v>
      </c>
      <c r="W193" s="61">
        <v>6.19</v>
      </c>
      <c r="X193" s="39">
        <v>11.6</v>
      </c>
      <c r="Y193" s="23">
        <f t="shared" si="286"/>
        <v>24.36</v>
      </c>
      <c r="Z193" s="61">
        <v>2.1</v>
      </c>
      <c r="AA193" s="39">
        <v>37.4</v>
      </c>
      <c r="AB193" s="23">
        <f t="shared" si="287"/>
        <v>0.187</v>
      </c>
      <c r="AC193" s="61">
        <v>5.0000000000000001E-3</v>
      </c>
      <c r="AD193" s="39">
        <v>37.4</v>
      </c>
      <c r="AE193" s="23">
        <f t="shared" si="288"/>
        <v>3.5903999999999998</v>
      </c>
      <c r="AF193" s="61">
        <v>9.6000000000000002E-2</v>
      </c>
      <c r="AG193" s="39">
        <v>67</v>
      </c>
      <c r="AH193" s="23">
        <f t="shared" si="289"/>
        <v>14.673</v>
      </c>
      <c r="AI193" s="61">
        <v>0.219</v>
      </c>
      <c r="AJ193" s="39">
        <v>27.9</v>
      </c>
      <c r="AK193" s="23">
        <f t="shared" si="290"/>
        <v>70.140599999999992</v>
      </c>
      <c r="AL193" s="61">
        <v>2.5139999999999998</v>
      </c>
      <c r="AM193" s="39">
        <v>27.9</v>
      </c>
      <c r="AN193" s="23">
        <f t="shared" si="291"/>
        <v>53.177399999999992</v>
      </c>
      <c r="AO193" s="61">
        <v>1.9059999999999999</v>
      </c>
      <c r="AP193" s="39">
        <v>37.4</v>
      </c>
      <c r="AQ193" s="23">
        <f t="shared" si="292"/>
        <v>20.981400000000001</v>
      </c>
      <c r="AR193" s="61">
        <v>0.56100000000000005</v>
      </c>
      <c r="AS193" s="39">
        <v>37.4</v>
      </c>
      <c r="AT193" s="2">
        <v>0</v>
      </c>
      <c r="AU193" s="61">
        <f t="shared" si="297"/>
        <v>0</v>
      </c>
      <c r="AV193" s="39">
        <v>27.9</v>
      </c>
      <c r="AW193" s="23">
        <f t="shared" si="293"/>
        <v>162.90809999999999</v>
      </c>
      <c r="AX193" s="61">
        <v>5.8390000000000004</v>
      </c>
      <c r="AY193" s="39">
        <v>27.9</v>
      </c>
      <c r="AZ193" s="23">
        <f t="shared" si="294"/>
        <v>3057.0866999999998</v>
      </c>
      <c r="BA193" s="49">
        <v>109.57299999999999</v>
      </c>
    </row>
    <row r="194" spans="1:53" x14ac:dyDescent="0.25">
      <c r="A194" s="3" t="s">
        <v>358</v>
      </c>
      <c r="B194" s="31" t="s">
        <v>394</v>
      </c>
      <c r="C194" s="39">
        <v>18.5</v>
      </c>
      <c r="D194" s="2">
        <v>23</v>
      </c>
      <c r="E194" s="78">
        <f t="shared" si="298"/>
        <v>1.2432432432432432</v>
      </c>
      <c r="F194" s="39">
        <v>16</v>
      </c>
      <c r="G194" s="23">
        <f t="shared" si="282"/>
        <v>3.36</v>
      </c>
      <c r="H194" s="61">
        <v>0.21</v>
      </c>
      <c r="I194" s="39">
        <v>0</v>
      </c>
      <c r="J194" s="23">
        <f t="shared" si="283"/>
        <v>0</v>
      </c>
      <c r="K194" s="78">
        <v>0</v>
      </c>
      <c r="L194" s="39">
        <v>18.5</v>
      </c>
      <c r="M194" s="23">
        <f t="shared" si="284"/>
        <v>49.765000000000001</v>
      </c>
      <c r="N194" s="61">
        <v>2.69</v>
      </c>
      <c r="O194" s="39">
        <v>22.6</v>
      </c>
      <c r="P194" s="2">
        <v>15</v>
      </c>
      <c r="Q194" s="61">
        <f t="shared" si="295"/>
        <v>0.66371681415929196</v>
      </c>
      <c r="R194" s="39">
        <v>60</v>
      </c>
      <c r="S194" s="2">
        <v>1</v>
      </c>
      <c r="T194" s="61">
        <f t="shared" si="296"/>
        <v>1.6666666666666666E-2</v>
      </c>
      <c r="U194" s="39">
        <v>22.6</v>
      </c>
      <c r="V194" s="23">
        <f t="shared" si="285"/>
        <v>139.89400000000001</v>
      </c>
      <c r="W194" s="61">
        <v>6.19</v>
      </c>
      <c r="X194" s="39">
        <v>0</v>
      </c>
      <c r="Y194" s="23">
        <f t="shared" si="286"/>
        <v>0</v>
      </c>
      <c r="Z194" s="61">
        <v>2.1</v>
      </c>
      <c r="AA194" s="39">
        <v>22.6</v>
      </c>
      <c r="AB194" s="23">
        <f t="shared" si="287"/>
        <v>0.113</v>
      </c>
      <c r="AC194" s="61">
        <v>5.0000000000000001E-3</v>
      </c>
      <c r="AD194" s="39">
        <v>22.6</v>
      </c>
      <c r="AE194" s="23">
        <f t="shared" si="288"/>
        <v>2.1696</v>
      </c>
      <c r="AF194" s="61">
        <v>9.6000000000000002E-2</v>
      </c>
      <c r="AG194" s="39">
        <v>60</v>
      </c>
      <c r="AH194" s="23">
        <f t="shared" si="289"/>
        <v>13.14</v>
      </c>
      <c r="AI194" s="61">
        <v>0.219</v>
      </c>
      <c r="AJ194" s="39">
        <v>22.6</v>
      </c>
      <c r="AK194" s="23">
        <f t="shared" si="290"/>
        <v>56.816400000000002</v>
      </c>
      <c r="AL194" s="61">
        <v>2.5139999999999998</v>
      </c>
      <c r="AM194" s="39">
        <v>22.6</v>
      </c>
      <c r="AN194" s="23">
        <f t="shared" si="291"/>
        <v>43.075600000000001</v>
      </c>
      <c r="AO194" s="61">
        <v>1.9059999999999999</v>
      </c>
      <c r="AP194" s="39">
        <v>22.6</v>
      </c>
      <c r="AQ194" s="23">
        <f t="shared" si="292"/>
        <v>12.678600000000001</v>
      </c>
      <c r="AR194" s="61">
        <v>0.56100000000000005</v>
      </c>
      <c r="AS194" s="39">
        <v>22.6</v>
      </c>
      <c r="AT194" s="2">
        <v>0</v>
      </c>
      <c r="AU194" s="61">
        <f t="shared" si="297"/>
        <v>0</v>
      </c>
      <c r="AV194" s="39">
        <v>22.6</v>
      </c>
      <c r="AW194" s="23">
        <f t="shared" si="293"/>
        <v>131.96140000000003</v>
      </c>
      <c r="AX194" s="61">
        <v>5.8390000000000004</v>
      </c>
      <c r="AY194" s="39">
        <v>22.6</v>
      </c>
      <c r="AZ194" s="23">
        <f t="shared" si="294"/>
        <v>2476.3498</v>
      </c>
      <c r="BA194" s="49">
        <v>109.57299999999999</v>
      </c>
    </row>
    <row r="195" spans="1:53" x14ac:dyDescent="0.25">
      <c r="A195" s="3" t="s">
        <v>359</v>
      </c>
      <c r="B195" s="31" t="s">
        <v>395</v>
      </c>
      <c r="C195" s="39">
        <v>34.5</v>
      </c>
      <c r="D195" s="2">
        <v>70</v>
      </c>
      <c r="E195" s="78">
        <f t="shared" si="298"/>
        <v>2.0289855072463769</v>
      </c>
      <c r="F195" s="39">
        <v>49.2</v>
      </c>
      <c r="G195" s="23">
        <f t="shared" si="282"/>
        <v>10.332000000000001</v>
      </c>
      <c r="H195" s="61">
        <v>0.21</v>
      </c>
      <c r="I195" s="39">
        <v>13.2</v>
      </c>
      <c r="J195" s="23">
        <f t="shared" si="283"/>
        <v>6.468</v>
      </c>
      <c r="K195" s="78">
        <v>0.49</v>
      </c>
      <c r="L195" s="39">
        <v>68.2</v>
      </c>
      <c r="M195" s="23">
        <f t="shared" si="284"/>
        <v>183.458</v>
      </c>
      <c r="N195" s="61">
        <v>2.69</v>
      </c>
      <c r="O195" s="39">
        <v>74.2</v>
      </c>
      <c r="P195" s="2">
        <v>104</v>
      </c>
      <c r="Q195" s="61">
        <f t="shared" si="295"/>
        <v>1.4016172506738545</v>
      </c>
      <c r="R195" s="39">
        <v>500</v>
      </c>
      <c r="S195" s="2">
        <v>45</v>
      </c>
      <c r="T195" s="61">
        <f t="shared" si="296"/>
        <v>0.09</v>
      </c>
      <c r="U195" s="39">
        <v>74.2</v>
      </c>
      <c r="V195" s="23">
        <f t="shared" si="285"/>
        <v>459.29800000000006</v>
      </c>
      <c r="W195" s="61">
        <v>6.19</v>
      </c>
      <c r="X195" s="39">
        <v>13.2</v>
      </c>
      <c r="Y195" s="23">
        <f t="shared" si="286"/>
        <v>27.72</v>
      </c>
      <c r="Z195" s="61">
        <v>2.1</v>
      </c>
      <c r="AA195" s="39">
        <v>74.2</v>
      </c>
      <c r="AB195" s="23">
        <f t="shared" si="287"/>
        <v>0.371</v>
      </c>
      <c r="AC195" s="61">
        <v>5.0000000000000001E-3</v>
      </c>
      <c r="AD195" s="39">
        <v>74.2</v>
      </c>
      <c r="AE195" s="23">
        <f t="shared" si="288"/>
        <v>7.1232000000000006</v>
      </c>
      <c r="AF195" s="61">
        <v>9.6000000000000002E-2</v>
      </c>
      <c r="AG195" s="39">
        <v>470</v>
      </c>
      <c r="AH195" s="23">
        <f t="shared" si="289"/>
        <v>102.93</v>
      </c>
      <c r="AI195" s="61">
        <v>0.219</v>
      </c>
      <c r="AJ195" s="39">
        <v>74.2</v>
      </c>
      <c r="AK195" s="23">
        <f t="shared" si="290"/>
        <v>186.53879999999998</v>
      </c>
      <c r="AL195" s="61">
        <v>2.5139999999999998</v>
      </c>
      <c r="AM195" s="39">
        <v>74.2</v>
      </c>
      <c r="AN195" s="23">
        <f t="shared" si="291"/>
        <v>141.42519999999999</v>
      </c>
      <c r="AO195" s="61">
        <v>1.9059999999999999</v>
      </c>
      <c r="AP195" s="39">
        <v>74.2</v>
      </c>
      <c r="AQ195" s="23">
        <f t="shared" si="292"/>
        <v>41.626200000000004</v>
      </c>
      <c r="AR195" s="61">
        <v>0.56100000000000005</v>
      </c>
      <c r="AS195" s="39">
        <v>74.2</v>
      </c>
      <c r="AT195" s="2">
        <v>0</v>
      </c>
      <c r="AU195" s="61">
        <f t="shared" si="297"/>
        <v>0</v>
      </c>
      <c r="AV195" s="39">
        <v>74.2</v>
      </c>
      <c r="AW195" s="23">
        <f t="shared" si="293"/>
        <v>433.25380000000007</v>
      </c>
      <c r="AX195" s="61">
        <v>5.8390000000000004</v>
      </c>
      <c r="AY195" s="39">
        <v>74.2</v>
      </c>
      <c r="AZ195" s="23">
        <f t="shared" si="294"/>
        <v>8130.3166000000001</v>
      </c>
      <c r="BA195" s="49">
        <v>109.57299999999999</v>
      </c>
    </row>
    <row r="196" spans="1:53" x14ac:dyDescent="0.25">
      <c r="A196" s="3" t="s">
        <v>360</v>
      </c>
      <c r="B196" s="31" t="s">
        <v>396</v>
      </c>
      <c r="C196" s="39">
        <v>18.7</v>
      </c>
      <c r="D196" s="2">
        <v>54</v>
      </c>
      <c r="E196" s="78">
        <f t="shared" si="298"/>
        <v>2.8877005347593583</v>
      </c>
      <c r="F196" s="39">
        <v>18.7</v>
      </c>
      <c r="G196" s="23">
        <f t="shared" si="282"/>
        <v>3.9269999999999996</v>
      </c>
      <c r="H196" s="61">
        <v>0.21</v>
      </c>
      <c r="I196" s="39">
        <v>7.9</v>
      </c>
      <c r="J196" s="23">
        <f t="shared" si="283"/>
        <v>22.277999999999999</v>
      </c>
      <c r="K196" s="78">
        <v>2.82</v>
      </c>
      <c r="L196" s="39">
        <v>23.2</v>
      </c>
      <c r="M196" s="23">
        <f t="shared" si="284"/>
        <v>62.407999999999994</v>
      </c>
      <c r="N196" s="61">
        <v>2.69</v>
      </c>
      <c r="O196" s="39">
        <v>35.299999999999997</v>
      </c>
      <c r="P196" s="2">
        <v>33</v>
      </c>
      <c r="Q196" s="61">
        <f t="shared" si="295"/>
        <v>0.93484419263456098</v>
      </c>
      <c r="R196" s="39">
        <v>77</v>
      </c>
      <c r="S196" s="2">
        <v>1</v>
      </c>
      <c r="T196" s="61">
        <f t="shared" si="296"/>
        <v>1.2987012987012988E-2</v>
      </c>
      <c r="U196" s="39">
        <v>33.4</v>
      </c>
      <c r="V196" s="23">
        <f t="shared" si="285"/>
        <v>206.74600000000001</v>
      </c>
      <c r="W196" s="61">
        <v>6.19</v>
      </c>
      <c r="X196" s="39">
        <v>7.9</v>
      </c>
      <c r="Y196" s="23">
        <f t="shared" si="286"/>
        <v>16.59</v>
      </c>
      <c r="Z196" s="61">
        <v>2.1</v>
      </c>
      <c r="AA196" s="39">
        <v>35.299999999999997</v>
      </c>
      <c r="AB196" s="23">
        <f t="shared" si="287"/>
        <v>0.17649999999999999</v>
      </c>
      <c r="AC196" s="61">
        <v>5.0000000000000001E-3</v>
      </c>
      <c r="AD196" s="39">
        <v>35.299999999999997</v>
      </c>
      <c r="AE196" s="23">
        <f t="shared" si="288"/>
        <v>3.3887999999999998</v>
      </c>
      <c r="AF196" s="61">
        <v>9.6000000000000002E-2</v>
      </c>
      <c r="AG196" s="39">
        <v>77</v>
      </c>
      <c r="AH196" s="23">
        <f t="shared" si="289"/>
        <v>16.863</v>
      </c>
      <c r="AI196" s="61">
        <v>0.219</v>
      </c>
      <c r="AJ196" s="39">
        <v>26.7</v>
      </c>
      <c r="AK196" s="23">
        <f t="shared" si="290"/>
        <v>67.123799999999989</v>
      </c>
      <c r="AL196" s="61">
        <v>2.5139999999999998</v>
      </c>
      <c r="AM196" s="39">
        <v>35.299999999999997</v>
      </c>
      <c r="AN196" s="23">
        <f t="shared" si="291"/>
        <v>67.28179999999999</v>
      </c>
      <c r="AO196" s="61">
        <v>1.9059999999999999</v>
      </c>
      <c r="AP196" s="39">
        <v>35.299999999999997</v>
      </c>
      <c r="AQ196" s="23">
        <f t="shared" si="292"/>
        <v>19.8033</v>
      </c>
      <c r="AR196" s="61">
        <v>0.56100000000000005</v>
      </c>
      <c r="AS196" s="39">
        <v>26.7</v>
      </c>
      <c r="AT196" s="2">
        <v>0</v>
      </c>
      <c r="AU196" s="61">
        <f t="shared" si="297"/>
        <v>0</v>
      </c>
      <c r="AV196" s="39">
        <v>26.7</v>
      </c>
      <c r="AW196" s="23">
        <f t="shared" si="293"/>
        <v>155.90130000000002</v>
      </c>
      <c r="AX196" s="61">
        <v>5.8390000000000004</v>
      </c>
      <c r="AY196" s="39">
        <v>26.7</v>
      </c>
      <c r="AZ196" s="23">
        <f t="shared" si="294"/>
        <v>2925.5990999999999</v>
      </c>
      <c r="BA196" s="49">
        <v>109.57299999999999</v>
      </c>
    </row>
    <row r="197" spans="1:53" x14ac:dyDescent="0.25">
      <c r="A197" s="3" t="s">
        <v>361</v>
      </c>
      <c r="B197" s="31" t="s">
        <v>397</v>
      </c>
      <c r="C197" s="39">
        <v>24.2</v>
      </c>
      <c r="D197" s="2">
        <v>50</v>
      </c>
      <c r="E197" s="78">
        <f t="shared" si="298"/>
        <v>2.0661157024793391</v>
      </c>
      <c r="F197" s="39">
        <v>23.4</v>
      </c>
      <c r="G197" s="23">
        <f t="shared" si="282"/>
        <v>4.9139999999999997</v>
      </c>
      <c r="H197" s="61">
        <v>0.21</v>
      </c>
      <c r="I197" s="39">
        <v>3.9</v>
      </c>
      <c r="J197" s="23">
        <f t="shared" si="283"/>
        <v>1.911</v>
      </c>
      <c r="K197" s="78">
        <v>0.49</v>
      </c>
      <c r="L197" s="39">
        <v>29.8</v>
      </c>
      <c r="M197" s="23">
        <f t="shared" si="284"/>
        <v>80.162000000000006</v>
      </c>
      <c r="N197" s="61">
        <v>2.69</v>
      </c>
      <c r="O197" s="39">
        <v>29.8</v>
      </c>
      <c r="P197" s="2">
        <v>55</v>
      </c>
      <c r="Q197" s="61">
        <f t="shared" si="295"/>
        <v>1.8456375838926173</v>
      </c>
      <c r="R197" s="39">
        <v>75</v>
      </c>
      <c r="S197" s="2">
        <v>0</v>
      </c>
      <c r="T197" s="61">
        <f t="shared" si="296"/>
        <v>0</v>
      </c>
      <c r="U197" s="39">
        <v>29.8</v>
      </c>
      <c r="V197" s="23">
        <f t="shared" si="285"/>
        <v>184.46200000000002</v>
      </c>
      <c r="W197" s="61">
        <v>6.19</v>
      </c>
      <c r="X197" s="39">
        <v>3.9</v>
      </c>
      <c r="Y197" s="23">
        <f t="shared" si="286"/>
        <v>8.19</v>
      </c>
      <c r="Z197" s="61">
        <v>2.1</v>
      </c>
      <c r="AA197" s="39">
        <v>29.8</v>
      </c>
      <c r="AB197" s="23">
        <f t="shared" si="287"/>
        <v>0.14899999999999999</v>
      </c>
      <c r="AC197" s="61">
        <v>5.0000000000000001E-3</v>
      </c>
      <c r="AD197" s="39">
        <v>29.8</v>
      </c>
      <c r="AE197" s="23">
        <f t="shared" si="288"/>
        <v>2.8608000000000002</v>
      </c>
      <c r="AF197" s="61">
        <v>9.6000000000000002E-2</v>
      </c>
      <c r="AG197" s="39">
        <v>75</v>
      </c>
      <c r="AH197" s="23">
        <f t="shared" si="289"/>
        <v>16.425000000000001</v>
      </c>
      <c r="AI197" s="61">
        <v>0.219</v>
      </c>
      <c r="AJ197" s="39">
        <v>29.8</v>
      </c>
      <c r="AK197" s="23">
        <f t="shared" si="290"/>
        <v>74.917199999999994</v>
      </c>
      <c r="AL197" s="61">
        <v>2.5139999999999998</v>
      </c>
      <c r="AM197" s="39">
        <v>29.8</v>
      </c>
      <c r="AN197" s="23">
        <f t="shared" si="291"/>
        <v>56.7988</v>
      </c>
      <c r="AO197" s="61">
        <v>1.9059999999999999</v>
      </c>
      <c r="AP197" s="39">
        <v>29.8</v>
      </c>
      <c r="AQ197" s="23">
        <f t="shared" si="292"/>
        <v>16.7178</v>
      </c>
      <c r="AR197" s="61">
        <v>0.56100000000000005</v>
      </c>
      <c r="AS197" s="39">
        <v>29.8</v>
      </c>
      <c r="AT197" s="2">
        <v>0</v>
      </c>
      <c r="AU197" s="61">
        <f t="shared" si="297"/>
        <v>0</v>
      </c>
      <c r="AV197" s="39">
        <v>29.8</v>
      </c>
      <c r="AW197" s="23">
        <f t="shared" si="293"/>
        <v>174.00220000000002</v>
      </c>
      <c r="AX197" s="61">
        <v>5.8390000000000004</v>
      </c>
      <c r="AY197" s="39">
        <v>29.8</v>
      </c>
      <c r="AZ197" s="23">
        <f t="shared" si="294"/>
        <v>3265.2754</v>
      </c>
      <c r="BA197" s="49">
        <v>109.57299999999999</v>
      </c>
    </row>
    <row r="198" spans="1:53" x14ac:dyDescent="0.25">
      <c r="A198" s="3" t="s">
        <v>362</v>
      </c>
      <c r="B198" s="31" t="s">
        <v>398</v>
      </c>
      <c r="C198" s="39">
        <v>58.6</v>
      </c>
      <c r="D198" s="2">
        <v>112</v>
      </c>
      <c r="E198" s="78">
        <f t="shared" si="298"/>
        <v>1.9112627986348123</v>
      </c>
      <c r="F198" s="39">
        <v>45.5</v>
      </c>
      <c r="G198" s="23">
        <f t="shared" si="282"/>
        <v>9.5549999999999997</v>
      </c>
      <c r="H198" s="61">
        <v>0.21</v>
      </c>
      <c r="I198" s="39">
        <v>49.1</v>
      </c>
      <c r="J198" s="23">
        <f t="shared" si="283"/>
        <v>24.059000000000001</v>
      </c>
      <c r="K198" s="78">
        <v>0.49</v>
      </c>
      <c r="L198" s="39">
        <v>78.599999999999994</v>
      </c>
      <c r="M198" s="23">
        <f t="shared" si="284"/>
        <v>211.43399999999997</v>
      </c>
      <c r="N198" s="61">
        <v>2.69</v>
      </c>
      <c r="O198" s="39">
        <v>89.7</v>
      </c>
      <c r="P198" s="2">
        <v>131</v>
      </c>
      <c r="Q198" s="61">
        <f t="shared" si="295"/>
        <v>1.4604236343366779</v>
      </c>
      <c r="R198" s="39">
        <v>140</v>
      </c>
      <c r="S198" s="2">
        <v>22</v>
      </c>
      <c r="T198" s="61">
        <f t="shared" si="296"/>
        <v>0.15714285714285714</v>
      </c>
      <c r="U198" s="39">
        <v>89.7</v>
      </c>
      <c r="V198" s="23">
        <f t="shared" si="285"/>
        <v>555.24300000000005</v>
      </c>
      <c r="W198" s="61">
        <v>6.19</v>
      </c>
      <c r="X198" s="39">
        <v>49.1</v>
      </c>
      <c r="Y198" s="23">
        <f t="shared" si="286"/>
        <v>103.11000000000001</v>
      </c>
      <c r="Z198" s="61">
        <v>2.1</v>
      </c>
      <c r="AA198" s="39">
        <v>89.7</v>
      </c>
      <c r="AB198" s="23">
        <f t="shared" si="287"/>
        <v>0.44850000000000001</v>
      </c>
      <c r="AC198" s="61">
        <v>5.0000000000000001E-3</v>
      </c>
      <c r="AD198" s="39">
        <v>89.7</v>
      </c>
      <c r="AE198" s="23">
        <f t="shared" si="288"/>
        <v>8.6112000000000002</v>
      </c>
      <c r="AF198" s="61">
        <v>9.6000000000000002E-2</v>
      </c>
      <c r="AG198" s="39">
        <v>140</v>
      </c>
      <c r="AH198" s="23">
        <f t="shared" si="289"/>
        <v>30.66</v>
      </c>
      <c r="AI198" s="61">
        <v>0.219</v>
      </c>
      <c r="AJ198" s="39">
        <v>89.7</v>
      </c>
      <c r="AK198" s="23">
        <f t="shared" si="290"/>
        <v>225.50579999999999</v>
      </c>
      <c r="AL198" s="61">
        <v>2.5139999999999998</v>
      </c>
      <c r="AM198" s="39">
        <v>89.7</v>
      </c>
      <c r="AN198" s="23">
        <f t="shared" si="291"/>
        <v>170.9682</v>
      </c>
      <c r="AO198" s="61">
        <v>1.9059999999999999</v>
      </c>
      <c r="AP198" s="39">
        <v>89.7</v>
      </c>
      <c r="AQ198" s="23">
        <f t="shared" si="292"/>
        <v>50.321700000000007</v>
      </c>
      <c r="AR198" s="61">
        <v>0.56100000000000005</v>
      </c>
      <c r="AS198" s="39">
        <v>89.7</v>
      </c>
      <c r="AT198" s="2">
        <v>0</v>
      </c>
      <c r="AU198" s="61">
        <f t="shared" si="297"/>
        <v>0</v>
      </c>
      <c r="AV198" s="39">
        <v>89.7</v>
      </c>
      <c r="AW198" s="23">
        <f t="shared" si="293"/>
        <v>523.75830000000008</v>
      </c>
      <c r="AX198" s="61">
        <v>5.8390000000000004</v>
      </c>
      <c r="AY198" s="39">
        <v>89.7</v>
      </c>
      <c r="AZ198" s="23">
        <f t="shared" si="294"/>
        <v>9828.6980999999996</v>
      </c>
      <c r="BA198" s="49">
        <v>109.57299999999999</v>
      </c>
    </row>
    <row r="199" spans="1:53" x14ac:dyDescent="0.25">
      <c r="A199" s="3" t="s">
        <v>363</v>
      </c>
      <c r="B199" s="31" t="s">
        <v>399</v>
      </c>
      <c r="C199" s="39">
        <v>91.2</v>
      </c>
      <c r="D199" s="2">
        <v>47</v>
      </c>
      <c r="E199" s="78">
        <f t="shared" si="298"/>
        <v>0.51535087719298245</v>
      </c>
      <c r="F199" s="39">
        <v>91.2</v>
      </c>
      <c r="G199" s="23">
        <f t="shared" si="282"/>
        <v>20.064</v>
      </c>
      <c r="H199" s="61">
        <v>0.22</v>
      </c>
      <c r="I199" s="39">
        <v>22.14</v>
      </c>
      <c r="J199" s="23">
        <f t="shared" si="283"/>
        <v>57.121200000000002</v>
      </c>
      <c r="K199" s="78">
        <v>2.58</v>
      </c>
      <c r="L199" s="39">
        <v>91.2</v>
      </c>
      <c r="M199" s="23">
        <f t="shared" si="284"/>
        <v>245.328</v>
      </c>
      <c r="N199" s="61">
        <v>2.69</v>
      </c>
      <c r="O199" s="39">
        <v>31.2</v>
      </c>
      <c r="P199" s="2">
        <v>45</v>
      </c>
      <c r="Q199" s="61">
        <f t="shared" si="295"/>
        <v>1.4423076923076923</v>
      </c>
      <c r="R199" s="39">
        <v>100</v>
      </c>
      <c r="S199" s="2">
        <v>2</v>
      </c>
      <c r="T199" s="61">
        <f t="shared" si="296"/>
        <v>0.02</v>
      </c>
      <c r="U199" s="39">
        <v>31.2</v>
      </c>
      <c r="V199" s="23">
        <f t="shared" si="285"/>
        <v>193.12800000000001</v>
      </c>
      <c r="W199" s="61">
        <v>6.19</v>
      </c>
      <c r="X199" s="39">
        <v>22.14</v>
      </c>
      <c r="Y199" s="23">
        <f t="shared" si="286"/>
        <v>46.494</v>
      </c>
      <c r="Z199" s="61">
        <v>2.1</v>
      </c>
      <c r="AA199" s="39">
        <v>31.2</v>
      </c>
      <c r="AB199" s="23">
        <f t="shared" si="287"/>
        <v>0.156</v>
      </c>
      <c r="AC199" s="61">
        <v>5.0000000000000001E-3</v>
      </c>
      <c r="AD199" s="39">
        <v>31.2</v>
      </c>
      <c r="AE199" s="23">
        <f t="shared" si="288"/>
        <v>2.9952000000000001</v>
      </c>
      <c r="AF199" s="61">
        <v>9.6000000000000002E-2</v>
      </c>
      <c r="AG199" s="39">
        <v>100</v>
      </c>
      <c r="AH199" s="23">
        <f t="shared" si="289"/>
        <v>21.9</v>
      </c>
      <c r="AI199" s="61">
        <v>0.219</v>
      </c>
      <c r="AJ199" s="39">
        <v>31.2</v>
      </c>
      <c r="AK199" s="23">
        <f t="shared" si="290"/>
        <v>78.436799999999991</v>
      </c>
      <c r="AL199" s="61">
        <v>2.5139999999999998</v>
      </c>
      <c r="AM199" s="39">
        <v>31.2</v>
      </c>
      <c r="AN199" s="23">
        <f t="shared" si="291"/>
        <v>59.467199999999998</v>
      </c>
      <c r="AO199" s="61">
        <v>1.9059999999999999</v>
      </c>
      <c r="AP199" s="39">
        <v>31.2</v>
      </c>
      <c r="AQ199" s="23">
        <f t="shared" si="292"/>
        <v>17.5032</v>
      </c>
      <c r="AR199" s="61">
        <v>0.56100000000000005</v>
      </c>
      <c r="AS199" s="39">
        <v>31.2</v>
      </c>
      <c r="AT199" s="2">
        <v>0</v>
      </c>
      <c r="AU199" s="61">
        <f t="shared" si="297"/>
        <v>0</v>
      </c>
      <c r="AV199" s="39">
        <v>31.2</v>
      </c>
      <c r="AW199" s="23">
        <f t="shared" si="293"/>
        <v>182.17680000000001</v>
      </c>
      <c r="AX199" s="61">
        <v>5.8390000000000004</v>
      </c>
      <c r="AY199" s="39">
        <v>31.2</v>
      </c>
      <c r="AZ199" s="23">
        <f t="shared" si="294"/>
        <v>3418.6775999999995</v>
      </c>
      <c r="BA199" s="49">
        <v>109.57299999999999</v>
      </c>
    </row>
    <row r="200" spans="1:53" x14ac:dyDescent="0.25">
      <c r="A200" s="3" t="s">
        <v>364</v>
      </c>
      <c r="B200" s="31" t="s">
        <v>400</v>
      </c>
      <c r="C200" s="39">
        <v>35</v>
      </c>
      <c r="D200" s="2">
        <v>67</v>
      </c>
      <c r="E200" s="78">
        <f t="shared" si="298"/>
        <v>1.9142857142857144</v>
      </c>
      <c r="F200" s="39">
        <v>21.1</v>
      </c>
      <c r="G200" s="23">
        <f t="shared" si="282"/>
        <v>4.431</v>
      </c>
      <c r="H200" s="61">
        <v>0.21</v>
      </c>
      <c r="I200" s="39">
        <v>63.6</v>
      </c>
      <c r="J200" s="23">
        <f t="shared" si="283"/>
        <v>208.608</v>
      </c>
      <c r="K200" s="78">
        <v>3.28</v>
      </c>
      <c r="L200" s="39">
        <v>153.69999999999999</v>
      </c>
      <c r="M200" s="23">
        <f t="shared" si="284"/>
        <v>413.45299999999997</v>
      </c>
      <c r="N200" s="61">
        <v>2.69</v>
      </c>
      <c r="O200" s="39">
        <v>202.4</v>
      </c>
      <c r="P200" s="2">
        <v>192</v>
      </c>
      <c r="Q200" s="61">
        <f t="shared" si="295"/>
        <v>0.9486166007905138</v>
      </c>
      <c r="R200" s="39">
        <v>270</v>
      </c>
      <c r="S200" s="2">
        <v>20</v>
      </c>
      <c r="T200" s="61">
        <f t="shared" si="296"/>
        <v>7.407407407407407E-2</v>
      </c>
      <c r="U200" s="39">
        <v>202.4</v>
      </c>
      <c r="V200" s="23">
        <f t="shared" si="285"/>
        <v>1252.8560000000002</v>
      </c>
      <c r="W200" s="61">
        <v>6.19</v>
      </c>
      <c r="X200" s="39">
        <v>63.6</v>
      </c>
      <c r="Y200" s="23">
        <f t="shared" si="286"/>
        <v>133.56</v>
      </c>
      <c r="Z200" s="61">
        <v>2.1</v>
      </c>
      <c r="AA200" s="39">
        <v>202.4</v>
      </c>
      <c r="AB200" s="23">
        <f t="shared" si="287"/>
        <v>2.024</v>
      </c>
      <c r="AC200" s="61">
        <v>0.01</v>
      </c>
      <c r="AD200" s="39">
        <v>202.4</v>
      </c>
      <c r="AE200" s="23">
        <f t="shared" si="288"/>
        <v>19.430400000000002</v>
      </c>
      <c r="AF200" s="61">
        <v>9.6000000000000002E-2</v>
      </c>
      <c r="AG200" s="39">
        <v>270</v>
      </c>
      <c r="AH200" s="23">
        <f t="shared" si="289"/>
        <v>59.13</v>
      </c>
      <c r="AI200" s="61">
        <v>0.219</v>
      </c>
      <c r="AJ200" s="39">
        <v>202.4</v>
      </c>
      <c r="AK200" s="23">
        <f t="shared" si="290"/>
        <v>508.83359999999999</v>
      </c>
      <c r="AL200" s="61">
        <v>2.5139999999999998</v>
      </c>
      <c r="AM200" s="39">
        <v>202.4</v>
      </c>
      <c r="AN200" s="23">
        <f t="shared" si="291"/>
        <v>385.77440000000001</v>
      </c>
      <c r="AO200" s="61">
        <v>1.9059999999999999</v>
      </c>
      <c r="AP200" s="39">
        <v>202.4</v>
      </c>
      <c r="AQ200" s="23">
        <f t="shared" si="292"/>
        <v>113.54640000000002</v>
      </c>
      <c r="AR200" s="61">
        <v>0.56100000000000005</v>
      </c>
      <c r="AS200" s="39">
        <v>202.4</v>
      </c>
      <c r="AT200" s="2">
        <v>0</v>
      </c>
      <c r="AU200" s="61">
        <f t="shared" si="297"/>
        <v>0</v>
      </c>
      <c r="AV200" s="39">
        <v>202.4</v>
      </c>
      <c r="AW200" s="23">
        <f t="shared" si="293"/>
        <v>1181.8136000000002</v>
      </c>
      <c r="AX200" s="61">
        <v>5.8390000000000004</v>
      </c>
      <c r="AY200" s="39">
        <v>202.4</v>
      </c>
      <c r="AZ200" s="23">
        <f t="shared" si="294"/>
        <v>22177.575199999999</v>
      </c>
      <c r="BA200" s="49">
        <v>109.57299999999999</v>
      </c>
    </row>
    <row r="201" spans="1:53" x14ac:dyDescent="0.25">
      <c r="A201" s="3" t="s">
        <v>365</v>
      </c>
      <c r="B201" s="31" t="s">
        <v>401</v>
      </c>
      <c r="C201" s="39">
        <v>37.799999999999997</v>
      </c>
      <c r="D201" s="2">
        <v>35</v>
      </c>
      <c r="E201" s="78">
        <f t="shared" si="298"/>
        <v>0.92592592592592604</v>
      </c>
      <c r="F201" s="39">
        <v>37.299999999999997</v>
      </c>
      <c r="G201" s="23">
        <f t="shared" si="282"/>
        <v>7.8329999999999993</v>
      </c>
      <c r="H201" s="61">
        <v>0.21</v>
      </c>
      <c r="I201" s="39">
        <v>0</v>
      </c>
      <c r="J201" s="23">
        <f t="shared" si="283"/>
        <v>0</v>
      </c>
      <c r="K201" s="78">
        <v>0</v>
      </c>
      <c r="L201" s="39">
        <v>38.6</v>
      </c>
      <c r="M201" s="23">
        <f t="shared" si="284"/>
        <v>103.834</v>
      </c>
      <c r="N201" s="61">
        <v>2.69</v>
      </c>
      <c r="O201" s="39">
        <v>51.5</v>
      </c>
      <c r="P201" s="2">
        <v>30</v>
      </c>
      <c r="Q201" s="61">
        <f t="shared" si="295"/>
        <v>0.58252427184466016</v>
      </c>
      <c r="R201" s="39">
        <v>167</v>
      </c>
      <c r="S201" s="2">
        <v>2</v>
      </c>
      <c r="T201" s="61">
        <f t="shared" si="296"/>
        <v>1.1976047904191617E-2</v>
      </c>
      <c r="U201" s="39">
        <v>51.5</v>
      </c>
      <c r="V201" s="23">
        <f t="shared" si="285"/>
        <v>318.78500000000003</v>
      </c>
      <c r="W201" s="61">
        <v>6.19</v>
      </c>
      <c r="X201" s="39">
        <v>0</v>
      </c>
      <c r="Y201" s="23">
        <f t="shared" si="286"/>
        <v>0</v>
      </c>
      <c r="Z201" s="61">
        <v>2.1</v>
      </c>
      <c r="AA201" s="39">
        <v>51.5</v>
      </c>
      <c r="AB201" s="23">
        <f t="shared" si="287"/>
        <v>0.25750000000000001</v>
      </c>
      <c r="AC201" s="61">
        <v>5.0000000000000001E-3</v>
      </c>
      <c r="AD201" s="39">
        <v>51.5</v>
      </c>
      <c r="AE201" s="23">
        <f t="shared" si="288"/>
        <v>4.944</v>
      </c>
      <c r="AF201" s="61">
        <v>9.6000000000000002E-2</v>
      </c>
      <c r="AG201" s="39">
        <v>167</v>
      </c>
      <c r="AH201" s="23">
        <f t="shared" si="289"/>
        <v>36.573</v>
      </c>
      <c r="AI201" s="61">
        <v>0.219</v>
      </c>
      <c r="AJ201" s="39">
        <v>51.5</v>
      </c>
      <c r="AK201" s="23">
        <f t="shared" si="290"/>
        <v>129.47099999999998</v>
      </c>
      <c r="AL201" s="61">
        <v>2.5139999999999998</v>
      </c>
      <c r="AM201" s="39">
        <v>51.5</v>
      </c>
      <c r="AN201" s="23">
        <f t="shared" si="291"/>
        <v>98.158999999999992</v>
      </c>
      <c r="AO201" s="61">
        <v>1.9059999999999999</v>
      </c>
      <c r="AP201" s="39">
        <v>51.5</v>
      </c>
      <c r="AQ201" s="23">
        <f t="shared" si="292"/>
        <v>28.891500000000004</v>
      </c>
      <c r="AR201" s="61">
        <v>0.56100000000000005</v>
      </c>
      <c r="AS201" s="39">
        <v>51.5</v>
      </c>
      <c r="AT201" s="2">
        <v>0</v>
      </c>
      <c r="AU201" s="61">
        <f t="shared" si="297"/>
        <v>0</v>
      </c>
      <c r="AV201" s="39">
        <v>51.5</v>
      </c>
      <c r="AW201" s="23">
        <f t="shared" si="293"/>
        <v>300.70850000000002</v>
      </c>
      <c r="AX201" s="61">
        <v>5.8390000000000004</v>
      </c>
      <c r="AY201" s="39">
        <v>51.5</v>
      </c>
      <c r="AZ201" s="23">
        <f t="shared" si="294"/>
        <v>5643.0094999999992</v>
      </c>
      <c r="BA201" s="49">
        <v>109.57299999999999</v>
      </c>
    </row>
    <row r="202" spans="1:53" x14ac:dyDescent="0.25">
      <c r="A202" s="3" t="s">
        <v>366</v>
      </c>
      <c r="B202" s="31" t="s">
        <v>402</v>
      </c>
      <c r="C202" s="39">
        <v>63</v>
      </c>
      <c r="D202" s="2">
        <v>158</v>
      </c>
      <c r="E202" s="78">
        <f t="shared" si="298"/>
        <v>2.5079365079365079</v>
      </c>
      <c r="F202" s="39">
        <v>151.9</v>
      </c>
      <c r="G202" s="23">
        <f t="shared" si="282"/>
        <v>31.899000000000001</v>
      </c>
      <c r="H202" s="61">
        <v>0.21</v>
      </c>
      <c r="I202" s="39">
        <v>92</v>
      </c>
      <c r="J202" s="23">
        <f t="shared" si="283"/>
        <v>44.16</v>
      </c>
      <c r="K202" s="78">
        <v>0.48</v>
      </c>
      <c r="L202" s="39">
        <v>151.9</v>
      </c>
      <c r="M202" s="23">
        <f t="shared" si="284"/>
        <v>408.61099999999999</v>
      </c>
      <c r="N202" s="61">
        <v>2.69</v>
      </c>
      <c r="O202" s="39">
        <v>230.2</v>
      </c>
      <c r="P202" s="2">
        <v>131</v>
      </c>
      <c r="Q202" s="61">
        <f t="shared" si="295"/>
        <v>0.56907037358818424</v>
      </c>
      <c r="R202" s="39">
        <v>590</v>
      </c>
      <c r="S202" s="2">
        <v>53</v>
      </c>
      <c r="T202" s="61">
        <f t="shared" si="296"/>
        <v>8.9830508474576271E-2</v>
      </c>
      <c r="U202" s="39">
        <v>230.2</v>
      </c>
      <c r="V202" s="23">
        <f t="shared" si="285"/>
        <v>1424.9380000000001</v>
      </c>
      <c r="W202" s="61">
        <v>6.19</v>
      </c>
      <c r="X202" s="39">
        <v>92</v>
      </c>
      <c r="Y202" s="23">
        <f t="shared" si="286"/>
        <v>193.20000000000002</v>
      </c>
      <c r="Z202" s="61">
        <v>2.1</v>
      </c>
      <c r="AA202" s="39">
        <v>230.2</v>
      </c>
      <c r="AB202" s="23">
        <f t="shared" si="287"/>
        <v>1.151</v>
      </c>
      <c r="AC202" s="61">
        <v>5.0000000000000001E-3</v>
      </c>
      <c r="AD202" s="39">
        <v>230.2</v>
      </c>
      <c r="AE202" s="23">
        <f t="shared" si="288"/>
        <v>22.0992</v>
      </c>
      <c r="AF202" s="61">
        <v>9.6000000000000002E-2</v>
      </c>
      <c r="AG202" s="39">
        <v>590</v>
      </c>
      <c r="AH202" s="23">
        <f t="shared" si="289"/>
        <v>129.21</v>
      </c>
      <c r="AI202" s="61">
        <v>0.219</v>
      </c>
      <c r="AJ202" s="39">
        <v>230.2</v>
      </c>
      <c r="AK202" s="23">
        <f t="shared" si="290"/>
        <v>578.72279999999989</v>
      </c>
      <c r="AL202" s="61">
        <v>2.5139999999999998</v>
      </c>
      <c r="AM202" s="39">
        <v>230.2</v>
      </c>
      <c r="AN202" s="23">
        <f t="shared" si="291"/>
        <v>438.76119999999997</v>
      </c>
      <c r="AO202" s="61">
        <v>1.9059999999999999</v>
      </c>
      <c r="AP202" s="39">
        <v>230.2</v>
      </c>
      <c r="AQ202" s="23">
        <f t="shared" si="292"/>
        <v>129.1422</v>
      </c>
      <c r="AR202" s="61">
        <v>0.56100000000000005</v>
      </c>
      <c r="AS202" s="39">
        <v>230.2</v>
      </c>
      <c r="AT202" s="2">
        <v>0</v>
      </c>
      <c r="AU202" s="61">
        <f t="shared" si="297"/>
        <v>0</v>
      </c>
      <c r="AV202" s="39">
        <v>230.2</v>
      </c>
      <c r="AW202" s="23">
        <f t="shared" si="293"/>
        <v>1344.1378</v>
      </c>
      <c r="AX202" s="61">
        <v>5.8390000000000004</v>
      </c>
      <c r="AY202" s="39">
        <v>230.2</v>
      </c>
      <c r="AZ202" s="23">
        <f t="shared" si="294"/>
        <v>25223.704599999997</v>
      </c>
      <c r="BA202" s="49">
        <v>109.57299999999999</v>
      </c>
    </row>
    <row r="203" spans="1:53" x14ac:dyDescent="0.25">
      <c r="A203" s="3" t="s">
        <v>367</v>
      </c>
      <c r="B203" s="35" t="s">
        <v>403</v>
      </c>
      <c r="C203" s="39">
        <v>11.2</v>
      </c>
      <c r="D203" s="2">
        <v>3</v>
      </c>
      <c r="E203" s="78">
        <f t="shared" si="298"/>
        <v>0.26785714285714285</v>
      </c>
      <c r="F203" s="39">
        <v>11.2</v>
      </c>
      <c r="G203" s="23">
        <f t="shared" si="282"/>
        <v>2.3519999999999999</v>
      </c>
      <c r="H203" s="61">
        <v>0.21</v>
      </c>
      <c r="I203" s="39">
        <v>0</v>
      </c>
      <c r="J203" s="23">
        <f t="shared" si="283"/>
        <v>0</v>
      </c>
      <c r="K203" s="78">
        <v>0</v>
      </c>
      <c r="L203" s="39">
        <v>45.6</v>
      </c>
      <c r="M203" s="23">
        <f t="shared" si="284"/>
        <v>122.664</v>
      </c>
      <c r="N203" s="61">
        <v>2.69</v>
      </c>
      <c r="O203" s="39">
        <v>53.4</v>
      </c>
      <c r="P203" s="2">
        <v>66</v>
      </c>
      <c r="Q203" s="61">
        <f t="shared" si="295"/>
        <v>1.2359550561797754</v>
      </c>
      <c r="R203" s="39">
        <v>330</v>
      </c>
      <c r="S203" s="2">
        <v>30</v>
      </c>
      <c r="T203" s="61">
        <f t="shared" si="296"/>
        <v>9.0909090909090912E-2</v>
      </c>
      <c r="U203" s="39">
        <v>53.4</v>
      </c>
      <c r="V203" s="23">
        <f t="shared" si="285"/>
        <v>330.54599999999999</v>
      </c>
      <c r="W203" s="61">
        <v>6.19</v>
      </c>
      <c r="X203" s="39">
        <v>0</v>
      </c>
      <c r="Y203" s="23">
        <f t="shared" si="286"/>
        <v>0</v>
      </c>
      <c r="Z203" s="61">
        <v>2.1</v>
      </c>
      <c r="AA203" s="39">
        <v>53.4</v>
      </c>
      <c r="AB203" s="23">
        <f t="shared" si="287"/>
        <v>0.26700000000000002</v>
      </c>
      <c r="AC203" s="61">
        <v>5.0000000000000001E-3</v>
      </c>
      <c r="AD203" s="39">
        <v>53.4</v>
      </c>
      <c r="AE203" s="23">
        <f t="shared" si="288"/>
        <v>5.1264000000000003</v>
      </c>
      <c r="AF203" s="61">
        <v>9.6000000000000002E-2</v>
      </c>
      <c r="AG203" s="39">
        <v>330</v>
      </c>
      <c r="AH203" s="23">
        <f t="shared" si="289"/>
        <v>72.27</v>
      </c>
      <c r="AI203" s="61">
        <v>0.219</v>
      </c>
      <c r="AJ203" s="39">
        <v>53.4</v>
      </c>
      <c r="AK203" s="23">
        <f t="shared" si="290"/>
        <v>134.24759999999998</v>
      </c>
      <c r="AL203" s="61">
        <v>2.5139999999999998</v>
      </c>
      <c r="AM203" s="39">
        <v>53.4</v>
      </c>
      <c r="AN203" s="23">
        <f t="shared" si="291"/>
        <v>101.78039999999999</v>
      </c>
      <c r="AO203" s="61">
        <v>1.9059999999999999</v>
      </c>
      <c r="AP203" s="39">
        <v>53.4</v>
      </c>
      <c r="AQ203" s="23">
        <f t="shared" si="292"/>
        <v>29.957400000000003</v>
      </c>
      <c r="AR203" s="61">
        <v>0.56100000000000005</v>
      </c>
      <c r="AS203" s="39">
        <v>53.4</v>
      </c>
      <c r="AT203" s="2">
        <v>0</v>
      </c>
      <c r="AU203" s="61">
        <f t="shared" si="297"/>
        <v>0</v>
      </c>
      <c r="AV203" s="39">
        <v>53.4</v>
      </c>
      <c r="AW203" s="23">
        <f t="shared" si="293"/>
        <v>311.80260000000004</v>
      </c>
      <c r="AX203" s="61">
        <v>5.8390000000000004</v>
      </c>
      <c r="AY203" s="39">
        <v>53.4</v>
      </c>
      <c r="AZ203" s="23">
        <f t="shared" si="294"/>
        <v>5851.1981999999998</v>
      </c>
      <c r="BA203" s="49">
        <v>109.57299999999999</v>
      </c>
    </row>
    <row r="204" spans="1:53" x14ac:dyDescent="0.25">
      <c r="A204" s="3" t="s">
        <v>368</v>
      </c>
      <c r="B204" s="31" t="s">
        <v>404</v>
      </c>
      <c r="C204" s="39">
        <v>0</v>
      </c>
      <c r="D204" s="2">
        <v>0</v>
      </c>
      <c r="E204" s="78">
        <v>0</v>
      </c>
      <c r="F204" s="39">
        <v>20.3</v>
      </c>
      <c r="G204" s="23">
        <f t="shared" si="282"/>
        <v>4.2629999999999999</v>
      </c>
      <c r="H204" s="61">
        <v>0.21</v>
      </c>
      <c r="I204" s="39">
        <v>0</v>
      </c>
      <c r="J204" s="23">
        <f t="shared" si="283"/>
        <v>0</v>
      </c>
      <c r="K204" s="78">
        <v>0</v>
      </c>
      <c r="L204" s="39">
        <v>20.3</v>
      </c>
      <c r="M204" s="23">
        <f t="shared" si="284"/>
        <v>54.606999999999999</v>
      </c>
      <c r="N204" s="61">
        <v>2.69</v>
      </c>
      <c r="O204" s="39">
        <v>52</v>
      </c>
      <c r="P204" s="2">
        <v>45</v>
      </c>
      <c r="Q204" s="61">
        <f t="shared" si="295"/>
        <v>0.86538461538461542</v>
      </c>
      <c r="R204" s="39">
        <v>298</v>
      </c>
      <c r="S204" s="2">
        <v>3</v>
      </c>
      <c r="T204" s="61">
        <f t="shared" si="296"/>
        <v>1.0067114093959731E-2</v>
      </c>
      <c r="U204" s="39">
        <v>52</v>
      </c>
      <c r="V204" s="23">
        <f t="shared" si="285"/>
        <v>321.88</v>
      </c>
      <c r="W204" s="61">
        <v>6.19</v>
      </c>
      <c r="X204" s="39">
        <v>0</v>
      </c>
      <c r="Y204" s="23">
        <f t="shared" si="286"/>
        <v>0</v>
      </c>
      <c r="Z204" s="61">
        <v>2.1</v>
      </c>
      <c r="AA204" s="39">
        <v>52</v>
      </c>
      <c r="AB204" s="23">
        <f t="shared" si="287"/>
        <v>0.26</v>
      </c>
      <c r="AC204" s="61">
        <v>5.0000000000000001E-3</v>
      </c>
      <c r="AD204" s="39">
        <v>52</v>
      </c>
      <c r="AE204" s="23">
        <f t="shared" si="288"/>
        <v>4.992</v>
      </c>
      <c r="AF204" s="61">
        <v>9.6000000000000002E-2</v>
      </c>
      <c r="AG204" s="39">
        <v>298</v>
      </c>
      <c r="AH204" s="23">
        <f t="shared" si="289"/>
        <v>65.262</v>
      </c>
      <c r="AI204" s="61">
        <v>0.219</v>
      </c>
      <c r="AJ204" s="39">
        <v>52</v>
      </c>
      <c r="AK204" s="23">
        <f t="shared" si="290"/>
        <v>130.72799999999998</v>
      </c>
      <c r="AL204" s="61">
        <v>2.5139999999999998</v>
      </c>
      <c r="AM204" s="39">
        <v>52</v>
      </c>
      <c r="AN204" s="23">
        <f t="shared" si="291"/>
        <v>99.111999999999995</v>
      </c>
      <c r="AO204" s="61">
        <v>1.9059999999999999</v>
      </c>
      <c r="AP204" s="39">
        <v>52</v>
      </c>
      <c r="AQ204" s="23">
        <f t="shared" si="292"/>
        <v>29.172000000000004</v>
      </c>
      <c r="AR204" s="61">
        <v>0.56100000000000005</v>
      </c>
      <c r="AS204" s="39">
        <v>52</v>
      </c>
      <c r="AT204" s="2">
        <v>0</v>
      </c>
      <c r="AU204" s="61">
        <f t="shared" si="297"/>
        <v>0</v>
      </c>
      <c r="AV204" s="39">
        <v>52</v>
      </c>
      <c r="AW204" s="23">
        <f t="shared" si="293"/>
        <v>303.62800000000004</v>
      </c>
      <c r="AX204" s="61">
        <v>5.8390000000000004</v>
      </c>
      <c r="AY204" s="39">
        <v>52</v>
      </c>
      <c r="AZ204" s="23">
        <f t="shared" si="294"/>
        <v>5697.7959999999994</v>
      </c>
      <c r="BA204" s="49">
        <v>109.57299999999999</v>
      </c>
    </row>
    <row r="205" spans="1:53" x14ac:dyDescent="0.25">
      <c r="A205" s="3" t="s">
        <v>369</v>
      </c>
      <c r="B205" s="31" t="s">
        <v>405</v>
      </c>
      <c r="C205" s="40">
        <v>83.5</v>
      </c>
      <c r="D205" s="2">
        <v>170</v>
      </c>
      <c r="E205" s="78">
        <f>D205/C205</f>
        <v>2.0359281437125749</v>
      </c>
      <c r="F205" s="46">
        <v>50.5</v>
      </c>
      <c r="G205" s="23">
        <f>H205*F205</f>
        <v>11.11</v>
      </c>
      <c r="H205" s="61">
        <v>0.22</v>
      </c>
      <c r="I205" s="46">
        <v>1.1000000000000001</v>
      </c>
      <c r="J205" s="23">
        <f>K205*I205</f>
        <v>0</v>
      </c>
      <c r="K205" s="61">
        <v>0</v>
      </c>
      <c r="L205" s="46">
        <v>380.4</v>
      </c>
      <c r="M205" s="23">
        <f>N205*L205</f>
        <v>1023.276</v>
      </c>
      <c r="N205" s="61">
        <v>2.69</v>
      </c>
      <c r="O205" s="46">
        <v>435</v>
      </c>
      <c r="P205" s="2">
        <v>430</v>
      </c>
      <c r="Q205" s="61">
        <f t="shared" si="295"/>
        <v>0.9885057471264368</v>
      </c>
      <c r="R205" s="46">
        <v>560</v>
      </c>
      <c r="S205" s="2">
        <v>7</v>
      </c>
      <c r="T205" s="61">
        <f t="shared" si="296"/>
        <v>1.2500000000000001E-2</v>
      </c>
      <c r="U205" s="46">
        <v>435</v>
      </c>
      <c r="V205" s="23">
        <f>W205*U205</f>
        <v>2692.65</v>
      </c>
      <c r="W205" s="61">
        <v>6.19</v>
      </c>
      <c r="X205" s="46">
        <v>1.1000000000000001</v>
      </c>
      <c r="Y205" s="23">
        <f>Z205*X205</f>
        <v>2.3100000000000005</v>
      </c>
      <c r="Z205" s="61">
        <v>2.1</v>
      </c>
      <c r="AA205" s="46">
        <v>435</v>
      </c>
      <c r="AB205" s="23">
        <f>AC205*AA205</f>
        <v>2.1750000000000003</v>
      </c>
      <c r="AC205" s="61">
        <v>5.0000000000000001E-3</v>
      </c>
      <c r="AD205" s="46">
        <v>435</v>
      </c>
      <c r="AE205" s="23">
        <f>AF205*AD205</f>
        <v>41.76</v>
      </c>
      <c r="AF205" s="61">
        <v>9.6000000000000002E-2</v>
      </c>
      <c r="AG205" s="46">
        <v>560</v>
      </c>
      <c r="AH205" s="23">
        <f>AI205*AG205</f>
        <v>122.64</v>
      </c>
      <c r="AI205" s="61">
        <v>0.219</v>
      </c>
      <c r="AJ205" s="46">
        <v>435</v>
      </c>
      <c r="AK205" s="23">
        <f>AL205*AJ205</f>
        <v>1093.5899999999999</v>
      </c>
      <c r="AL205" s="61">
        <v>2.5139999999999998</v>
      </c>
      <c r="AM205" s="46">
        <v>435</v>
      </c>
      <c r="AN205" s="23">
        <f>AO205*AM205</f>
        <v>829.11</v>
      </c>
      <c r="AO205" s="61">
        <v>1.9059999999999999</v>
      </c>
      <c r="AP205" s="46">
        <v>435</v>
      </c>
      <c r="AQ205" s="23">
        <f>AR205*AP205</f>
        <v>244.03500000000003</v>
      </c>
      <c r="AR205" s="61">
        <v>0.56100000000000005</v>
      </c>
      <c r="AS205" s="46">
        <v>435</v>
      </c>
      <c r="AT205" s="23">
        <v>435</v>
      </c>
      <c r="AU205" s="61">
        <f t="shared" si="297"/>
        <v>1</v>
      </c>
      <c r="AV205" s="46">
        <v>352.4</v>
      </c>
      <c r="AW205" s="23">
        <f>AX205*AV205</f>
        <v>2057.6635999999999</v>
      </c>
      <c r="AX205" s="61">
        <v>5.8390000000000004</v>
      </c>
      <c r="AY205" s="46">
        <v>352.4</v>
      </c>
      <c r="AZ205" s="23">
        <f>BA205*AY205</f>
        <v>38613.525199999996</v>
      </c>
      <c r="BA205" s="49">
        <v>109.57299999999999</v>
      </c>
    </row>
    <row r="206" spans="1:53" s="15" customFormat="1" ht="25.5" x14ac:dyDescent="0.25">
      <c r="A206" s="14" t="s">
        <v>406</v>
      </c>
      <c r="B206" s="33" t="s">
        <v>85</v>
      </c>
      <c r="C206" s="42">
        <f>SUM(C207,C208)</f>
        <v>0.8</v>
      </c>
      <c r="D206" s="20">
        <f>SUM(D207,D208)</f>
        <v>0</v>
      </c>
      <c r="E206" s="80">
        <f t="shared" ref="E206:E207" si="299">D206/C206</f>
        <v>0</v>
      </c>
      <c r="F206" s="52">
        <f>SUM(F207,F208)</f>
        <v>0</v>
      </c>
      <c r="G206" s="22">
        <f>SUM(G207,G208)</f>
        <v>0</v>
      </c>
      <c r="H206" s="63" t="e">
        <f t="shared" ref="H206" si="300">G206/F206</f>
        <v>#DIV/0!</v>
      </c>
      <c r="I206" s="52">
        <f>SUM(I207,I208)</f>
        <v>0</v>
      </c>
      <c r="J206" s="22">
        <f>SUM(J207,J208)</f>
        <v>0</v>
      </c>
      <c r="K206" s="63" t="e">
        <f t="shared" ref="K206:K243" si="301">J206/I206</f>
        <v>#DIV/0!</v>
      </c>
      <c r="L206" s="52">
        <f>SUM(L207,L208)</f>
        <v>1.4</v>
      </c>
      <c r="M206" s="22">
        <f>SUM(M207,M208)</f>
        <v>3.766</v>
      </c>
      <c r="N206" s="63">
        <f t="shared" ref="N206" si="302">M206/L206</f>
        <v>2.6900000000000004</v>
      </c>
      <c r="O206" s="52">
        <f>SUM(O207,O208)</f>
        <v>1.8</v>
      </c>
      <c r="P206" s="22">
        <f>SUM(P207,P208)</f>
        <v>1</v>
      </c>
      <c r="Q206" s="63">
        <f t="shared" si="295"/>
        <v>0.55555555555555558</v>
      </c>
      <c r="R206" s="52">
        <f>SUM(R207,R208)</f>
        <v>8</v>
      </c>
      <c r="S206" s="22">
        <f>SUM(S207,S208)</f>
        <v>1</v>
      </c>
      <c r="T206" s="63">
        <f t="shared" si="296"/>
        <v>0.125</v>
      </c>
      <c r="U206" s="52">
        <f>SUM(U207,U208)</f>
        <v>1.8</v>
      </c>
      <c r="V206" s="22">
        <f>SUM(V207,V208)</f>
        <v>11.142000000000001</v>
      </c>
      <c r="W206" s="63">
        <f t="shared" ref="W206" si="303">V206/U206</f>
        <v>6.19</v>
      </c>
      <c r="X206" s="52">
        <f>SUM(X207,X208)</f>
        <v>0</v>
      </c>
      <c r="Y206" s="22">
        <f>SUM(Y207,Y208)</f>
        <v>0</v>
      </c>
      <c r="Z206" s="63" t="e">
        <f t="shared" ref="Z206" si="304">Y206/X206</f>
        <v>#DIV/0!</v>
      </c>
      <c r="AA206" s="52">
        <f>SUM(AA207,AA208)</f>
        <v>1.8</v>
      </c>
      <c r="AB206" s="22">
        <f>SUM(AB207,AB208)</f>
        <v>9.0000000000000011E-3</v>
      </c>
      <c r="AC206" s="63">
        <f t="shared" ref="AC206" si="305">AB206/AA206</f>
        <v>5.0000000000000001E-3</v>
      </c>
      <c r="AD206" s="52">
        <f>SUM(AD207,AD208)</f>
        <v>1.8</v>
      </c>
      <c r="AE206" s="22">
        <f>SUM(AE207,AE208)</f>
        <v>0.17280000000000001</v>
      </c>
      <c r="AF206" s="63">
        <f t="shared" ref="AF206" si="306">AE206/AD206</f>
        <v>9.6000000000000002E-2</v>
      </c>
      <c r="AG206" s="52">
        <f>SUM(AG207,AG208)</f>
        <v>9</v>
      </c>
      <c r="AH206" s="22">
        <f>SUM(AH207,AH208)</f>
        <v>1.9709999999999999</v>
      </c>
      <c r="AI206" s="63">
        <f t="shared" ref="AI206" si="307">AH206/AG206</f>
        <v>0.21899999999999997</v>
      </c>
      <c r="AJ206" s="52">
        <f>SUM(AJ207,AJ208)</f>
        <v>1.8</v>
      </c>
      <c r="AK206" s="22">
        <f>SUM(AK207,AK208)</f>
        <v>4.5251999999999999</v>
      </c>
      <c r="AL206" s="63">
        <f t="shared" ref="AL206" si="308">AK206/AJ206</f>
        <v>2.5139999999999998</v>
      </c>
      <c r="AM206" s="52">
        <f>SUM(AM207,AM208)</f>
        <v>1.8</v>
      </c>
      <c r="AN206" s="22">
        <f>SUM(AN207,AN208)</f>
        <v>3.4307999999999996</v>
      </c>
      <c r="AO206" s="63">
        <f t="shared" ref="AO206" si="309">AN206/AM206</f>
        <v>1.9059999999999997</v>
      </c>
      <c r="AP206" s="52">
        <f>SUM(AP207,AP208)</f>
        <v>1.8</v>
      </c>
      <c r="AQ206" s="22">
        <f>SUM(AQ207,AQ208)</f>
        <v>1.0098000000000003</v>
      </c>
      <c r="AR206" s="63">
        <f t="shared" ref="AR206" si="310">AQ206/AP206</f>
        <v>0.56100000000000017</v>
      </c>
      <c r="AS206" s="52">
        <f>SUM(AS207,AS208)</f>
        <v>1.8</v>
      </c>
      <c r="AT206" s="22">
        <f>SUM(AT207,AT208)</f>
        <v>0</v>
      </c>
      <c r="AU206" s="63">
        <f t="shared" si="297"/>
        <v>0</v>
      </c>
      <c r="AV206" s="52">
        <f>SUM(AV207,AV208)</f>
        <v>0.25</v>
      </c>
      <c r="AW206" s="22">
        <f>SUM(AW207,AW208)</f>
        <v>1.4597500000000001</v>
      </c>
      <c r="AX206" s="63">
        <f t="shared" ref="AX206" si="311">AW206/AV206</f>
        <v>5.8390000000000004</v>
      </c>
      <c r="AY206" s="52">
        <f>SUM(AY207,AY208)</f>
        <v>0.25</v>
      </c>
      <c r="AZ206" s="22">
        <f>SUM(AZ207,AZ208)</f>
        <v>27.393250000000002</v>
      </c>
      <c r="BA206" s="53">
        <f t="shared" ref="BA206" si="312">AZ206/AY206</f>
        <v>109.57300000000001</v>
      </c>
    </row>
    <row r="207" spans="1:53" x14ac:dyDescent="0.25">
      <c r="A207" s="3" t="s">
        <v>407</v>
      </c>
      <c r="B207" s="31" t="s">
        <v>409</v>
      </c>
      <c r="C207" s="40">
        <v>0.8</v>
      </c>
      <c r="D207" s="2">
        <v>0</v>
      </c>
      <c r="E207" s="78">
        <f t="shared" si="299"/>
        <v>0</v>
      </c>
      <c r="F207" s="46">
        <v>0</v>
      </c>
      <c r="G207" s="23">
        <f>H207*F207</f>
        <v>0</v>
      </c>
      <c r="H207" s="61">
        <v>0.15</v>
      </c>
      <c r="I207" s="46">
        <v>0</v>
      </c>
      <c r="J207" s="23">
        <f>K207*I207</f>
        <v>0</v>
      </c>
      <c r="K207" s="61">
        <v>0</v>
      </c>
      <c r="L207" s="46">
        <v>1.2</v>
      </c>
      <c r="M207" s="23">
        <f>N207*L207</f>
        <v>3.2279999999999998</v>
      </c>
      <c r="N207" s="61">
        <v>2.69</v>
      </c>
      <c r="O207" s="46">
        <v>1.6</v>
      </c>
      <c r="P207" s="23">
        <v>1</v>
      </c>
      <c r="Q207" s="61">
        <f t="shared" si="295"/>
        <v>0.625</v>
      </c>
      <c r="R207" s="46">
        <v>7</v>
      </c>
      <c r="S207" s="23">
        <v>1</v>
      </c>
      <c r="T207" s="61">
        <f t="shared" si="296"/>
        <v>0.14285714285714285</v>
      </c>
      <c r="U207" s="46">
        <v>1.6</v>
      </c>
      <c r="V207" s="23">
        <f>W207*U207</f>
        <v>9.9040000000000017</v>
      </c>
      <c r="W207" s="61">
        <v>6.19</v>
      </c>
      <c r="X207" s="46">
        <v>0</v>
      </c>
      <c r="Y207" s="23">
        <f>Z207*X207</f>
        <v>0</v>
      </c>
      <c r="Z207" s="61">
        <v>2.1</v>
      </c>
      <c r="AA207" s="46">
        <v>1.6</v>
      </c>
      <c r="AB207" s="23">
        <f>AC207*AA207</f>
        <v>8.0000000000000002E-3</v>
      </c>
      <c r="AC207" s="61">
        <v>5.0000000000000001E-3</v>
      </c>
      <c r="AD207" s="46">
        <v>1.6</v>
      </c>
      <c r="AE207" s="23">
        <f>AF207*AD207</f>
        <v>0.15360000000000001</v>
      </c>
      <c r="AF207" s="61">
        <v>9.6000000000000002E-2</v>
      </c>
      <c r="AG207" s="46">
        <v>7</v>
      </c>
      <c r="AH207" s="23">
        <f>AI207*AG207</f>
        <v>1.5329999999999999</v>
      </c>
      <c r="AI207" s="61">
        <v>0.219</v>
      </c>
      <c r="AJ207" s="46">
        <v>1.6</v>
      </c>
      <c r="AK207" s="23">
        <f>AL207*AJ207</f>
        <v>4.0224000000000002</v>
      </c>
      <c r="AL207" s="61">
        <v>2.5139999999999998</v>
      </c>
      <c r="AM207" s="46">
        <v>1.6</v>
      </c>
      <c r="AN207" s="23">
        <f>AO207*AM207</f>
        <v>3.0495999999999999</v>
      </c>
      <c r="AO207" s="61">
        <v>1.9059999999999999</v>
      </c>
      <c r="AP207" s="46">
        <v>1.6</v>
      </c>
      <c r="AQ207" s="23">
        <f>AR207*AP207</f>
        <v>0.89760000000000018</v>
      </c>
      <c r="AR207" s="61">
        <v>0.56100000000000005</v>
      </c>
      <c r="AS207" s="46">
        <v>1.6</v>
      </c>
      <c r="AT207" s="23">
        <v>0</v>
      </c>
      <c r="AU207" s="61">
        <f t="shared" si="297"/>
        <v>0</v>
      </c>
      <c r="AV207" s="46">
        <v>0.2</v>
      </c>
      <c r="AW207" s="23">
        <f>AX207*AV207</f>
        <v>1.1678000000000002</v>
      </c>
      <c r="AX207" s="61">
        <v>5.8390000000000004</v>
      </c>
      <c r="AY207" s="46">
        <v>0.2</v>
      </c>
      <c r="AZ207" s="23">
        <f>BA207*AY207</f>
        <v>21.9146</v>
      </c>
      <c r="BA207" s="49">
        <v>109.57299999999999</v>
      </c>
    </row>
    <row r="208" spans="1:53" x14ac:dyDescent="0.25">
      <c r="A208" s="3" t="s">
        <v>408</v>
      </c>
      <c r="B208" s="35" t="s">
        <v>190</v>
      </c>
      <c r="C208" s="40">
        <v>0</v>
      </c>
      <c r="D208" s="2">
        <v>0</v>
      </c>
      <c r="E208" s="78">
        <v>0</v>
      </c>
      <c r="F208" s="46">
        <v>0</v>
      </c>
      <c r="G208" s="23">
        <f>H208*F208</f>
        <v>0</v>
      </c>
      <c r="H208" s="61">
        <v>0.15</v>
      </c>
      <c r="I208" s="46">
        <v>0</v>
      </c>
      <c r="J208" s="23">
        <f>K208*I208</f>
        <v>0</v>
      </c>
      <c r="K208" s="61">
        <v>0</v>
      </c>
      <c r="L208" s="46">
        <v>0.2</v>
      </c>
      <c r="M208" s="23">
        <f>N208*L208</f>
        <v>0.53800000000000003</v>
      </c>
      <c r="N208" s="61">
        <v>2.69</v>
      </c>
      <c r="O208" s="46">
        <v>0.2</v>
      </c>
      <c r="P208" s="23">
        <v>0</v>
      </c>
      <c r="Q208" s="61">
        <f t="shared" si="295"/>
        <v>0</v>
      </c>
      <c r="R208" s="46">
        <v>1</v>
      </c>
      <c r="S208" s="23">
        <v>0</v>
      </c>
      <c r="T208" s="61">
        <f t="shared" si="296"/>
        <v>0</v>
      </c>
      <c r="U208" s="46">
        <v>0.2</v>
      </c>
      <c r="V208" s="23">
        <f>W208*U208</f>
        <v>1.2380000000000002</v>
      </c>
      <c r="W208" s="61">
        <v>6.19</v>
      </c>
      <c r="X208" s="46">
        <v>0</v>
      </c>
      <c r="Y208" s="23">
        <f>Z208*X208</f>
        <v>0</v>
      </c>
      <c r="Z208" s="61">
        <v>2.1</v>
      </c>
      <c r="AA208" s="46">
        <v>0.2</v>
      </c>
      <c r="AB208" s="23">
        <f>AC208*AA208</f>
        <v>1E-3</v>
      </c>
      <c r="AC208" s="61">
        <v>5.0000000000000001E-3</v>
      </c>
      <c r="AD208" s="46">
        <v>0.2</v>
      </c>
      <c r="AE208" s="23">
        <f>AF208*AD208</f>
        <v>1.9200000000000002E-2</v>
      </c>
      <c r="AF208" s="61">
        <v>9.6000000000000002E-2</v>
      </c>
      <c r="AG208" s="46">
        <v>2</v>
      </c>
      <c r="AH208" s="23">
        <f>AI208*AG208</f>
        <v>0.438</v>
      </c>
      <c r="AI208" s="61">
        <v>0.219</v>
      </c>
      <c r="AJ208" s="46">
        <v>0.2</v>
      </c>
      <c r="AK208" s="23">
        <f>AL208*AJ208</f>
        <v>0.50280000000000002</v>
      </c>
      <c r="AL208" s="61">
        <v>2.5139999999999998</v>
      </c>
      <c r="AM208" s="46">
        <v>0.2</v>
      </c>
      <c r="AN208" s="23">
        <f>AO208*AM208</f>
        <v>0.38119999999999998</v>
      </c>
      <c r="AO208" s="61">
        <v>1.9059999999999999</v>
      </c>
      <c r="AP208" s="46">
        <v>0.2</v>
      </c>
      <c r="AQ208" s="23">
        <f>AR208*AP208</f>
        <v>0.11220000000000002</v>
      </c>
      <c r="AR208" s="61">
        <v>0.56100000000000005</v>
      </c>
      <c r="AS208" s="46">
        <v>0.2</v>
      </c>
      <c r="AT208" s="23">
        <v>0</v>
      </c>
      <c r="AU208" s="61">
        <f t="shared" si="297"/>
        <v>0</v>
      </c>
      <c r="AV208" s="46">
        <v>0.05</v>
      </c>
      <c r="AW208" s="23">
        <f>AX208*AV208</f>
        <v>0.29195000000000004</v>
      </c>
      <c r="AX208" s="61">
        <v>5.8390000000000004</v>
      </c>
      <c r="AY208" s="46">
        <v>0.05</v>
      </c>
      <c r="AZ208" s="23">
        <f>BA208*AY208</f>
        <v>5.47865</v>
      </c>
      <c r="BA208" s="49">
        <v>109.57299999999999</v>
      </c>
    </row>
    <row r="209" spans="1:53" s="13" customFormat="1" x14ac:dyDescent="0.25">
      <c r="A209" s="11" t="s">
        <v>17</v>
      </c>
      <c r="B209" s="36" t="s">
        <v>6</v>
      </c>
      <c r="C209" s="37">
        <f>SUM(C210:C225)</f>
        <v>212.60000000000002</v>
      </c>
      <c r="D209" s="12">
        <f>SUM(D210:D225)</f>
        <v>238</v>
      </c>
      <c r="E209" s="77">
        <f>D209/C209</f>
        <v>1.1194731890874881</v>
      </c>
      <c r="F209" s="47">
        <f>SUM(F210:F225)</f>
        <v>770.05</v>
      </c>
      <c r="G209" s="24">
        <f>SUM(G210:G225)</f>
        <v>122.63289999999999</v>
      </c>
      <c r="H209" s="60">
        <f t="shared" ref="H209" si="313">G209/F209</f>
        <v>0.15925316537887149</v>
      </c>
      <c r="I209" s="47">
        <f>SUM(I210:I225)</f>
        <v>520.48</v>
      </c>
      <c r="J209" s="24">
        <f>SUM(J210:J225)</f>
        <v>1484.5973999999999</v>
      </c>
      <c r="K209" s="60">
        <f t="shared" si="301"/>
        <v>2.8523620504150013</v>
      </c>
      <c r="L209" s="47">
        <f>SUM(L210:L225)</f>
        <v>1666.76</v>
      </c>
      <c r="M209" s="24">
        <f>SUM(M210:M225)</f>
        <v>2226.7913600000002</v>
      </c>
      <c r="N209" s="60">
        <f t="shared" ref="N209" si="314">M209/L209</f>
        <v>1.3360000000000001</v>
      </c>
      <c r="O209" s="47">
        <f>SUM(O210:O225)</f>
        <v>3437.7120000000004</v>
      </c>
      <c r="P209" s="24">
        <f>SUM(P210:P225)</f>
        <v>2647</v>
      </c>
      <c r="Q209" s="60">
        <f t="shared" si="295"/>
        <v>0.7699888763223911</v>
      </c>
      <c r="R209" s="47">
        <f>SUM(R210:R225)</f>
        <v>6064</v>
      </c>
      <c r="S209" s="24">
        <f>SUM(S210:S225)</f>
        <v>370</v>
      </c>
      <c r="T209" s="60">
        <f t="shared" si="296"/>
        <v>6.1015831134564644E-2</v>
      </c>
      <c r="U209" s="47">
        <f>SUM(U210:U225)</f>
        <v>3437.7120000000004</v>
      </c>
      <c r="V209" s="24">
        <f>SUM(V210:V225)</f>
        <v>27157.924800000001</v>
      </c>
      <c r="W209" s="60">
        <f t="shared" ref="W209" si="315">V209/U209</f>
        <v>7.8999999999999995</v>
      </c>
      <c r="X209" s="47">
        <f>SUM(X210:X225)</f>
        <v>520.48</v>
      </c>
      <c r="Y209" s="24">
        <f>SUM(Y210:Y225)</f>
        <v>936.86400000000003</v>
      </c>
      <c r="Z209" s="60">
        <f t="shared" ref="Z209" si="316">Y209/X209</f>
        <v>1.8</v>
      </c>
      <c r="AA209" s="47">
        <f>SUM(AA210:AA225)</f>
        <v>3237.7120000000004</v>
      </c>
      <c r="AB209" s="24">
        <f>SUM(AB210:AB225)</f>
        <v>54.765720000000009</v>
      </c>
      <c r="AC209" s="60">
        <f t="shared" ref="AC209" si="317">AB209/AA209</f>
        <v>1.6914944874652223E-2</v>
      </c>
      <c r="AD209" s="47">
        <f>SUM(AD210:AD225)</f>
        <v>3237.7120000000004</v>
      </c>
      <c r="AE209" s="24">
        <f>SUM(AE210:AE225)</f>
        <v>165.123312</v>
      </c>
      <c r="AF209" s="60">
        <f t="shared" ref="AF209" si="318">AE209/AD209</f>
        <v>5.099999999999999E-2</v>
      </c>
      <c r="AG209" s="47">
        <f>SUM(AG210:AG225)</f>
        <v>6264</v>
      </c>
      <c r="AH209" s="24">
        <f>SUM(AH210:AH225)</f>
        <v>288.14400000000001</v>
      </c>
      <c r="AI209" s="60">
        <f t="shared" ref="AI209" si="319">AH209/AG209</f>
        <v>4.5999999999999999E-2</v>
      </c>
      <c r="AJ209" s="47">
        <f>SUM(AJ210:AJ225)</f>
        <v>3171.2120000000004</v>
      </c>
      <c r="AK209" s="24">
        <f>SUM(AK210:AK225)</f>
        <v>0</v>
      </c>
      <c r="AL209" s="60">
        <f t="shared" ref="AL209" si="320">AK209/AJ209</f>
        <v>0</v>
      </c>
      <c r="AM209" s="47">
        <f>SUM(AM210:AM225)</f>
        <v>3437.7120000000004</v>
      </c>
      <c r="AN209" s="24">
        <f>SUM(AN210:AN225)</f>
        <v>4348.70568</v>
      </c>
      <c r="AO209" s="60">
        <f t="shared" ref="AO209" si="321">AN209/AM209</f>
        <v>1.2649999999999999</v>
      </c>
      <c r="AP209" s="47">
        <f>SUM(AP210:AP225)</f>
        <v>3437.7120000000004</v>
      </c>
      <c r="AQ209" s="24">
        <f>SUM(AQ210:AQ225)</f>
        <v>1564.1589600000002</v>
      </c>
      <c r="AR209" s="60">
        <f t="shared" ref="AR209" si="322">AQ209/AP209</f>
        <v>0.45500000000000002</v>
      </c>
      <c r="AS209" s="47">
        <f>SUM(AS210:AS225)</f>
        <v>3437.7120000000004</v>
      </c>
      <c r="AT209" s="24">
        <f>SUM(AT210:AT225)</f>
        <v>437</v>
      </c>
      <c r="AU209" s="60">
        <f t="shared" si="297"/>
        <v>0.12711943292515485</v>
      </c>
      <c r="AV209" s="47">
        <f>SUM(AV210:AV225)</f>
        <v>3177.7120000000004</v>
      </c>
      <c r="AW209" s="24">
        <f>SUM(AW210:AW225)</f>
        <v>1217.0636959999999</v>
      </c>
      <c r="AX209" s="60">
        <f t="shared" ref="AX209" si="323">AW209/AV209</f>
        <v>0.38299999999999995</v>
      </c>
      <c r="AY209" s="47">
        <f>SUM(AY210:AY225)</f>
        <v>3437.7120000000004</v>
      </c>
      <c r="AZ209" s="24">
        <f>SUM(AZ210:AZ225)</f>
        <v>624958.85303999996</v>
      </c>
      <c r="BA209" s="48">
        <f t="shared" ref="BA209" si="324">AZ209/AY209</f>
        <v>181.79499999999996</v>
      </c>
    </row>
    <row r="210" spans="1:53" x14ac:dyDescent="0.25">
      <c r="A210" s="3" t="s">
        <v>410</v>
      </c>
      <c r="B210" s="31" t="s">
        <v>431</v>
      </c>
      <c r="C210" s="40">
        <v>80.599999999999994</v>
      </c>
      <c r="D210" s="2">
        <v>82</v>
      </c>
      <c r="E210" s="78">
        <f>D210/C210</f>
        <v>1.0173697270471465</v>
      </c>
      <c r="F210" s="40">
        <v>164.7</v>
      </c>
      <c r="G210" s="23">
        <f>H210*F210</f>
        <v>26.352</v>
      </c>
      <c r="H210" s="61">
        <v>0.16</v>
      </c>
      <c r="I210" s="40">
        <v>104.05</v>
      </c>
      <c r="J210" s="23">
        <f>K210*I210</f>
        <v>274.69200000000001</v>
      </c>
      <c r="K210" s="78">
        <v>2.64</v>
      </c>
      <c r="L210" s="40">
        <v>242.52</v>
      </c>
      <c r="M210" s="23">
        <f>N210*L210</f>
        <v>324.00672000000003</v>
      </c>
      <c r="N210" s="61">
        <v>1.3360000000000001</v>
      </c>
      <c r="O210" s="40">
        <v>415.32</v>
      </c>
      <c r="P210" s="4">
        <v>300</v>
      </c>
      <c r="Q210" s="61">
        <f t="shared" si="295"/>
        <v>0.72233458537994799</v>
      </c>
      <c r="R210" s="40">
        <v>998</v>
      </c>
      <c r="S210" s="4">
        <v>121</v>
      </c>
      <c r="T210" s="61">
        <f t="shared" si="296"/>
        <v>0.12124248496993988</v>
      </c>
      <c r="U210" s="40">
        <v>415.32</v>
      </c>
      <c r="V210" s="23">
        <f>W210*U210</f>
        <v>3281.0280000000002</v>
      </c>
      <c r="W210" s="61">
        <v>7.9</v>
      </c>
      <c r="X210" s="40">
        <v>104.05</v>
      </c>
      <c r="Y210" s="23">
        <f>Z210*X210</f>
        <v>187.29</v>
      </c>
      <c r="Z210" s="61">
        <v>1.8</v>
      </c>
      <c r="AA210" s="40">
        <v>415.32</v>
      </c>
      <c r="AB210" s="23">
        <f>AC210*AA210</f>
        <v>9.9676799999999997</v>
      </c>
      <c r="AC210" s="61">
        <v>2.4E-2</v>
      </c>
      <c r="AD210" s="40">
        <v>415.32</v>
      </c>
      <c r="AE210" s="23">
        <f>AF210*AD210</f>
        <v>21.181319999999999</v>
      </c>
      <c r="AF210" s="61">
        <v>5.0999999999999997E-2</v>
      </c>
      <c r="AG210" s="40">
        <v>987</v>
      </c>
      <c r="AH210" s="23">
        <f>AI210*AG210</f>
        <v>45.402000000000001</v>
      </c>
      <c r="AI210" s="61">
        <v>4.5999999999999999E-2</v>
      </c>
      <c r="AJ210" s="40">
        <v>415.32</v>
      </c>
      <c r="AK210" s="23">
        <f>AL210*AJ210</f>
        <v>0</v>
      </c>
      <c r="AL210" s="61">
        <v>0</v>
      </c>
      <c r="AM210" s="40">
        <v>415.32</v>
      </c>
      <c r="AN210" s="23">
        <f>AO210*AM210</f>
        <v>525.37979999999993</v>
      </c>
      <c r="AO210" s="61">
        <v>1.2649999999999999</v>
      </c>
      <c r="AP210" s="40">
        <v>415.32</v>
      </c>
      <c r="AQ210" s="23">
        <f>AR210*AP210</f>
        <v>188.97059999999999</v>
      </c>
      <c r="AR210" s="61">
        <v>0.45500000000000002</v>
      </c>
      <c r="AS210" s="40">
        <v>415.32</v>
      </c>
      <c r="AT210" s="4">
        <v>300</v>
      </c>
      <c r="AU210" s="61">
        <f t="shared" si="297"/>
        <v>0.72233458537994799</v>
      </c>
      <c r="AV210" s="40">
        <v>415.32</v>
      </c>
      <c r="AW210" s="23">
        <f>AX210*AV210</f>
        <v>159.06756000000001</v>
      </c>
      <c r="AX210" s="61">
        <v>0.38300000000000001</v>
      </c>
      <c r="AY210" s="40">
        <v>415.32</v>
      </c>
      <c r="AZ210" s="23">
        <f>BA210*AY210</f>
        <v>75503.099399999992</v>
      </c>
      <c r="BA210" s="49">
        <v>181.79499999999999</v>
      </c>
    </row>
    <row r="211" spans="1:53" x14ac:dyDescent="0.25">
      <c r="A211" s="3" t="s">
        <v>411</v>
      </c>
      <c r="B211" s="31" t="s">
        <v>432</v>
      </c>
      <c r="C211" s="40">
        <v>26.8</v>
      </c>
      <c r="D211" s="2">
        <v>75</v>
      </c>
      <c r="E211" s="78">
        <f>D211/C211</f>
        <v>2.7985074626865671</v>
      </c>
      <c r="F211" s="40">
        <v>28.13</v>
      </c>
      <c r="G211" s="23">
        <f t="shared" ref="G211:G224" si="325">H211*F211</f>
        <v>4.5007999999999999</v>
      </c>
      <c r="H211" s="61">
        <v>0.16</v>
      </c>
      <c r="I211" s="40">
        <v>61.4</v>
      </c>
      <c r="J211" s="23">
        <f t="shared" ref="J211:J224" si="326">K211*I211</f>
        <v>65.084000000000003</v>
      </c>
      <c r="K211" s="78">
        <v>1.06</v>
      </c>
      <c r="L211" s="40">
        <v>70.73</v>
      </c>
      <c r="M211" s="23">
        <f t="shared" ref="M211:M224" si="327">N211*L211</f>
        <v>94.495280000000008</v>
      </c>
      <c r="N211" s="61">
        <v>1.3360000000000001</v>
      </c>
      <c r="O211" s="40">
        <v>133.03</v>
      </c>
      <c r="P211" s="4">
        <v>100</v>
      </c>
      <c r="Q211" s="61">
        <f t="shared" si="295"/>
        <v>0.75171014056979624</v>
      </c>
      <c r="R211" s="40">
        <v>250</v>
      </c>
      <c r="S211" s="4">
        <v>20</v>
      </c>
      <c r="T211" s="61">
        <f t="shared" si="296"/>
        <v>0.08</v>
      </c>
      <c r="U211" s="40">
        <v>133.03</v>
      </c>
      <c r="V211" s="23">
        <f t="shared" ref="V211:V224" si="328">W211*U211</f>
        <v>1050.9370000000001</v>
      </c>
      <c r="W211" s="61">
        <v>7.9</v>
      </c>
      <c r="X211" s="40">
        <v>61.4</v>
      </c>
      <c r="Y211" s="23">
        <f t="shared" ref="Y211:Y224" si="329">Z211*X211</f>
        <v>110.52</v>
      </c>
      <c r="Z211" s="61">
        <v>1.8</v>
      </c>
      <c r="AA211" s="40">
        <v>133.03</v>
      </c>
      <c r="AB211" s="23">
        <f t="shared" ref="AB211:AB224" si="330">AC211*AA211</f>
        <v>2.6606000000000001</v>
      </c>
      <c r="AC211" s="61">
        <v>0.02</v>
      </c>
      <c r="AD211" s="40">
        <v>133.03</v>
      </c>
      <c r="AE211" s="23">
        <f t="shared" ref="AE211:AE224" si="331">AF211*AD211</f>
        <v>6.7845299999999993</v>
      </c>
      <c r="AF211" s="61">
        <v>5.0999999999999997E-2</v>
      </c>
      <c r="AG211" s="40">
        <v>239</v>
      </c>
      <c r="AH211" s="23">
        <f t="shared" ref="AH211:AH224" si="332">AI211*AG211</f>
        <v>10.994</v>
      </c>
      <c r="AI211" s="61">
        <v>4.5999999999999999E-2</v>
      </c>
      <c r="AJ211" s="40">
        <v>133.03</v>
      </c>
      <c r="AK211" s="23">
        <f t="shared" ref="AK211:AK224" si="333">AL211*AJ211</f>
        <v>0</v>
      </c>
      <c r="AL211" s="61">
        <v>0</v>
      </c>
      <c r="AM211" s="40">
        <v>133.03</v>
      </c>
      <c r="AN211" s="23">
        <f t="shared" ref="AN211:AN224" si="334">AO211*AM211</f>
        <v>168.28295</v>
      </c>
      <c r="AO211" s="61">
        <v>1.2649999999999999</v>
      </c>
      <c r="AP211" s="40">
        <v>133.03</v>
      </c>
      <c r="AQ211" s="23">
        <f t="shared" ref="AQ211:AQ224" si="335">AR211*AP211</f>
        <v>60.528650000000006</v>
      </c>
      <c r="AR211" s="61">
        <v>0.45500000000000002</v>
      </c>
      <c r="AS211" s="40">
        <v>133.03</v>
      </c>
      <c r="AT211" s="4">
        <v>137</v>
      </c>
      <c r="AU211" s="61">
        <f t="shared" si="297"/>
        <v>1.0298428925806209</v>
      </c>
      <c r="AV211" s="40">
        <v>133.03</v>
      </c>
      <c r="AW211" s="23">
        <f t="shared" ref="AW211:AW224" si="336">AX211*AV211</f>
        <v>50.950490000000002</v>
      </c>
      <c r="AX211" s="61">
        <v>0.38300000000000001</v>
      </c>
      <c r="AY211" s="40">
        <v>133.03</v>
      </c>
      <c r="AZ211" s="23">
        <f t="shared" ref="AZ211:AZ224" si="337">BA211*AY211</f>
        <v>24184.188849999999</v>
      </c>
      <c r="BA211" s="49">
        <v>181.79499999999999</v>
      </c>
    </row>
    <row r="212" spans="1:53" x14ac:dyDescent="0.25">
      <c r="A212" s="3" t="s">
        <v>412</v>
      </c>
      <c r="B212" s="31" t="s">
        <v>433</v>
      </c>
      <c r="C212" s="39">
        <v>7.5</v>
      </c>
      <c r="D212" s="2">
        <v>18</v>
      </c>
      <c r="E212" s="78">
        <f>D212/C212</f>
        <v>2.4</v>
      </c>
      <c r="F212" s="39">
        <v>37.5</v>
      </c>
      <c r="G212" s="23">
        <f t="shared" si="325"/>
        <v>6</v>
      </c>
      <c r="H212" s="61">
        <v>0.16</v>
      </c>
      <c r="I212" s="39">
        <v>0</v>
      </c>
      <c r="J212" s="23">
        <f t="shared" si="326"/>
        <v>0</v>
      </c>
      <c r="K212" s="78">
        <v>0</v>
      </c>
      <c r="L212" s="39">
        <v>37.5</v>
      </c>
      <c r="M212" s="23">
        <f t="shared" si="327"/>
        <v>50.1</v>
      </c>
      <c r="N212" s="61">
        <v>1.3360000000000001</v>
      </c>
      <c r="O212" s="39">
        <v>86.3</v>
      </c>
      <c r="P212" s="2">
        <v>80</v>
      </c>
      <c r="Q212" s="61">
        <f t="shared" si="295"/>
        <v>0.92699884125144849</v>
      </c>
      <c r="R212" s="39">
        <v>349</v>
      </c>
      <c r="S212" s="2">
        <v>20</v>
      </c>
      <c r="T212" s="61">
        <f t="shared" si="296"/>
        <v>5.730659025787966E-2</v>
      </c>
      <c r="U212" s="39">
        <v>86.3</v>
      </c>
      <c r="V212" s="23">
        <f t="shared" si="328"/>
        <v>681.77</v>
      </c>
      <c r="W212" s="61">
        <v>7.9</v>
      </c>
      <c r="X212" s="39">
        <v>0</v>
      </c>
      <c r="Y212" s="23">
        <f t="shared" si="329"/>
        <v>0</v>
      </c>
      <c r="Z212" s="61">
        <v>1.8</v>
      </c>
      <c r="AA212" s="39">
        <v>86.3</v>
      </c>
      <c r="AB212" s="23">
        <f t="shared" si="330"/>
        <v>1.726</v>
      </c>
      <c r="AC212" s="61">
        <v>0.02</v>
      </c>
      <c r="AD212" s="39">
        <v>86.3</v>
      </c>
      <c r="AE212" s="23">
        <f t="shared" si="331"/>
        <v>4.4013</v>
      </c>
      <c r="AF212" s="61">
        <v>5.0999999999999997E-2</v>
      </c>
      <c r="AG212" s="39">
        <v>349</v>
      </c>
      <c r="AH212" s="23">
        <f t="shared" si="332"/>
        <v>16.053999999999998</v>
      </c>
      <c r="AI212" s="61">
        <v>4.5999999999999999E-2</v>
      </c>
      <c r="AJ212" s="39">
        <v>86.3</v>
      </c>
      <c r="AK212" s="23">
        <f t="shared" si="333"/>
        <v>0</v>
      </c>
      <c r="AL212" s="61">
        <v>0</v>
      </c>
      <c r="AM212" s="39">
        <v>86.3</v>
      </c>
      <c r="AN212" s="23">
        <f t="shared" si="334"/>
        <v>109.16949999999999</v>
      </c>
      <c r="AO212" s="61">
        <v>1.2649999999999999</v>
      </c>
      <c r="AP212" s="39">
        <v>86.3</v>
      </c>
      <c r="AQ212" s="23">
        <f t="shared" si="335"/>
        <v>39.266500000000001</v>
      </c>
      <c r="AR212" s="61">
        <v>0.45500000000000002</v>
      </c>
      <c r="AS212" s="39">
        <v>86.3</v>
      </c>
      <c r="AT212" s="4">
        <v>0</v>
      </c>
      <c r="AU212" s="61">
        <f t="shared" si="297"/>
        <v>0</v>
      </c>
      <c r="AV212" s="39">
        <v>86.3</v>
      </c>
      <c r="AW212" s="23">
        <f t="shared" si="336"/>
        <v>33.052900000000001</v>
      </c>
      <c r="AX212" s="61">
        <v>0.38300000000000001</v>
      </c>
      <c r="AY212" s="39">
        <v>86.3</v>
      </c>
      <c r="AZ212" s="23">
        <f t="shared" si="337"/>
        <v>15688.908499999998</v>
      </c>
      <c r="BA212" s="49">
        <v>181.79499999999999</v>
      </c>
    </row>
    <row r="213" spans="1:53" x14ac:dyDescent="0.25">
      <c r="A213" s="3" t="s">
        <v>413</v>
      </c>
      <c r="B213" s="31" t="s">
        <v>434</v>
      </c>
      <c r="C213" s="39">
        <v>11.2</v>
      </c>
      <c r="D213" s="2">
        <v>25</v>
      </c>
      <c r="E213" s="78">
        <f>D213/C213</f>
        <v>2.2321428571428572</v>
      </c>
      <c r="F213" s="39">
        <v>161.1</v>
      </c>
      <c r="G213" s="23">
        <f t="shared" si="325"/>
        <v>25.776</v>
      </c>
      <c r="H213" s="61">
        <v>0.16</v>
      </c>
      <c r="I213" s="39">
        <v>0</v>
      </c>
      <c r="J213" s="23">
        <f t="shared" si="326"/>
        <v>0</v>
      </c>
      <c r="K213" s="78">
        <v>0</v>
      </c>
      <c r="L213" s="39">
        <v>152.1</v>
      </c>
      <c r="M213" s="23">
        <f t="shared" si="327"/>
        <v>203.2056</v>
      </c>
      <c r="N213" s="61">
        <v>1.3360000000000001</v>
      </c>
      <c r="O213" s="39">
        <v>175.9</v>
      </c>
      <c r="P213" s="2">
        <v>220</v>
      </c>
      <c r="Q213" s="61">
        <f t="shared" si="295"/>
        <v>1.2507106310403637</v>
      </c>
      <c r="R213" s="39">
        <v>330</v>
      </c>
      <c r="S213" s="2">
        <v>20</v>
      </c>
      <c r="T213" s="61">
        <f t="shared" si="296"/>
        <v>6.0606060606060608E-2</v>
      </c>
      <c r="U213" s="39">
        <v>175.9</v>
      </c>
      <c r="V213" s="23">
        <f t="shared" si="328"/>
        <v>1389.6100000000001</v>
      </c>
      <c r="W213" s="61">
        <v>7.9</v>
      </c>
      <c r="X213" s="39">
        <v>0</v>
      </c>
      <c r="Y213" s="23">
        <f t="shared" si="329"/>
        <v>0</v>
      </c>
      <c r="Z213" s="61">
        <v>1.8</v>
      </c>
      <c r="AA213" s="39">
        <v>175.9</v>
      </c>
      <c r="AB213" s="23">
        <f t="shared" si="330"/>
        <v>3.5180000000000002</v>
      </c>
      <c r="AC213" s="61">
        <v>0.02</v>
      </c>
      <c r="AD213" s="39">
        <v>175.9</v>
      </c>
      <c r="AE213" s="23">
        <f t="shared" si="331"/>
        <v>8.9709000000000003</v>
      </c>
      <c r="AF213" s="61">
        <v>5.0999999999999997E-2</v>
      </c>
      <c r="AG213" s="39">
        <v>330</v>
      </c>
      <c r="AH213" s="23">
        <f t="shared" si="332"/>
        <v>15.18</v>
      </c>
      <c r="AI213" s="61">
        <v>4.5999999999999999E-2</v>
      </c>
      <c r="AJ213" s="39">
        <v>175.9</v>
      </c>
      <c r="AK213" s="23">
        <f t="shared" si="333"/>
        <v>0</v>
      </c>
      <c r="AL213" s="61">
        <v>0</v>
      </c>
      <c r="AM213" s="39">
        <v>175.9</v>
      </c>
      <c r="AN213" s="23">
        <f t="shared" si="334"/>
        <v>222.51349999999999</v>
      </c>
      <c r="AO213" s="61">
        <v>1.2649999999999999</v>
      </c>
      <c r="AP213" s="39">
        <v>175.9</v>
      </c>
      <c r="AQ213" s="23">
        <f t="shared" si="335"/>
        <v>80.034500000000008</v>
      </c>
      <c r="AR213" s="61">
        <v>0.45500000000000002</v>
      </c>
      <c r="AS213" s="39">
        <v>175.9</v>
      </c>
      <c r="AT213" s="4">
        <v>0</v>
      </c>
      <c r="AU213" s="61">
        <f t="shared" si="297"/>
        <v>0</v>
      </c>
      <c r="AV213" s="39">
        <v>175.9</v>
      </c>
      <c r="AW213" s="23">
        <f t="shared" si="336"/>
        <v>67.369700000000009</v>
      </c>
      <c r="AX213" s="61">
        <v>0.38300000000000001</v>
      </c>
      <c r="AY213" s="39">
        <v>175.9</v>
      </c>
      <c r="AZ213" s="23">
        <f t="shared" si="337"/>
        <v>31977.7405</v>
      </c>
      <c r="BA213" s="49">
        <v>181.79499999999999</v>
      </c>
    </row>
    <row r="214" spans="1:53" x14ac:dyDescent="0.25">
      <c r="A214" s="3" t="s">
        <v>414</v>
      </c>
      <c r="B214" s="31" t="s">
        <v>435</v>
      </c>
      <c r="C214" s="39">
        <v>0</v>
      </c>
      <c r="D214" s="2">
        <v>0</v>
      </c>
      <c r="E214" s="78">
        <v>0</v>
      </c>
      <c r="F214" s="39">
        <v>10</v>
      </c>
      <c r="G214" s="23">
        <f t="shared" si="325"/>
        <v>1.6</v>
      </c>
      <c r="H214" s="61">
        <v>0.16</v>
      </c>
      <c r="I214" s="39">
        <v>0</v>
      </c>
      <c r="J214" s="23">
        <f t="shared" si="326"/>
        <v>0</v>
      </c>
      <c r="K214" s="78">
        <v>0</v>
      </c>
      <c r="L214" s="39">
        <v>58.4</v>
      </c>
      <c r="M214" s="23">
        <f t="shared" si="327"/>
        <v>78.022400000000005</v>
      </c>
      <c r="N214" s="61">
        <v>1.3360000000000001</v>
      </c>
      <c r="O214" s="39">
        <v>74.5</v>
      </c>
      <c r="P214" s="2">
        <v>59</v>
      </c>
      <c r="Q214" s="61">
        <f t="shared" si="295"/>
        <v>0.79194630872483218</v>
      </c>
      <c r="R214" s="39">
        <v>223</v>
      </c>
      <c r="S214" s="2">
        <v>1</v>
      </c>
      <c r="T214" s="61">
        <f t="shared" si="296"/>
        <v>4.4843049327354259E-3</v>
      </c>
      <c r="U214" s="39">
        <v>74.5</v>
      </c>
      <c r="V214" s="23">
        <f t="shared" si="328"/>
        <v>588.55000000000007</v>
      </c>
      <c r="W214" s="61">
        <v>7.9</v>
      </c>
      <c r="X214" s="39">
        <v>0</v>
      </c>
      <c r="Y214" s="23">
        <f t="shared" si="329"/>
        <v>0</v>
      </c>
      <c r="Z214" s="61">
        <v>1.8</v>
      </c>
      <c r="AA214" s="39">
        <v>74.5</v>
      </c>
      <c r="AB214" s="23">
        <f t="shared" si="330"/>
        <v>1.49</v>
      </c>
      <c r="AC214" s="61">
        <v>0.02</v>
      </c>
      <c r="AD214" s="39">
        <v>74.5</v>
      </c>
      <c r="AE214" s="23">
        <f t="shared" si="331"/>
        <v>3.7994999999999997</v>
      </c>
      <c r="AF214" s="61">
        <v>5.0999999999999997E-2</v>
      </c>
      <c r="AG214" s="39">
        <v>223</v>
      </c>
      <c r="AH214" s="23">
        <f t="shared" si="332"/>
        <v>10.257999999999999</v>
      </c>
      <c r="AI214" s="61">
        <v>4.5999999999999999E-2</v>
      </c>
      <c r="AJ214" s="39">
        <v>74.5</v>
      </c>
      <c r="AK214" s="23">
        <f t="shared" si="333"/>
        <v>0</v>
      </c>
      <c r="AL214" s="61">
        <v>0</v>
      </c>
      <c r="AM214" s="39">
        <v>74.5</v>
      </c>
      <c r="AN214" s="23">
        <f t="shared" si="334"/>
        <v>94.242499999999993</v>
      </c>
      <c r="AO214" s="61">
        <v>1.2649999999999999</v>
      </c>
      <c r="AP214" s="39">
        <v>74.5</v>
      </c>
      <c r="AQ214" s="23">
        <f t="shared" si="335"/>
        <v>33.897500000000001</v>
      </c>
      <c r="AR214" s="61">
        <v>0.45500000000000002</v>
      </c>
      <c r="AS214" s="39">
        <v>74.5</v>
      </c>
      <c r="AT214" s="4">
        <v>0</v>
      </c>
      <c r="AU214" s="61">
        <f t="shared" si="297"/>
        <v>0</v>
      </c>
      <c r="AV214" s="39">
        <v>74.5</v>
      </c>
      <c r="AW214" s="23">
        <f t="shared" si="336"/>
        <v>28.5335</v>
      </c>
      <c r="AX214" s="61">
        <v>0.38300000000000001</v>
      </c>
      <c r="AY214" s="39">
        <v>74.5</v>
      </c>
      <c r="AZ214" s="23">
        <f t="shared" si="337"/>
        <v>13543.727499999999</v>
      </c>
      <c r="BA214" s="49">
        <v>181.79499999999999</v>
      </c>
    </row>
    <row r="215" spans="1:53" x14ac:dyDescent="0.25">
      <c r="A215" s="3" t="s">
        <v>415</v>
      </c>
      <c r="B215" s="31" t="s">
        <v>436</v>
      </c>
      <c r="C215" s="39">
        <v>0</v>
      </c>
      <c r="D215" s="2">
        <v>0</v>
      </c>
      <c r="E215" s="78">
        <v>0</v>
      </c>
      <c r="F215" s="39">
        <v>20.5</v>
      </c>
      <c r="G215" s="23">
        <f t="shared" si="325"/>
        <v>3.2800000000000002</v>
      </c>
      <c r="H215" s="61">
        <v>0.16</v>
      </c>
      <c r="I215" s="39">
        <v>69.599999999999994</v>
      </c>
      <c r="J215" s="23">
        <f t="shared" si="326"/>
        <v>183.744</v>
      </c>
      <c r="K215" s="78">
        <v>2.64</v>
      </c>
      <c r="L215" s="39">
        <v>54.62</v>
      </c>
      <c r="M215" s="23">
        <f t="shared" si="327"/>
        <v>72.972319999999996</v>
      </c>
      <c r="N215" s="61">
        <v>1.3360000000000001</v>
      </c>
      <c r="O215" s="39">
        <v>84.542000000000002</v>
      </c>
      <c r="P215" s="2">
        <v>90</v>
      </c>
      <c r="Q215" s="61">
        <f t="shared" si="295"/>
        <v>1.0645596271675617</v>
      </c>
      <c r="R215" s="39">
        <v>352</v>
      </c>
      <c r="S215" s="2">
        <v>2</v>
      </c>
      <c r="T215" s="61">
        <f t="shared" si="296"/>
        <v>5.681818181818182E-3</v>
      </c>
      <c r="U215" s="39">
        <v>84.542000000000002</v>
      </c>
      <c r="V215" s="23">
        <f t="shared" si="328"/>
        <v>667.8818</v>
      </c>
      <c r="W215" s="61">
        <v>7.9</v>
      </c>
      <c r="X215" s="39">
        <v>69.599999999999994</v>
      </c>
      <c r="Y215" s="23">
        <f t="shared" si="329"/>
        <v>125.27999999999999</v>
      </c>
      <c r="Z215" s="61">
        <v>1.8</v>
      </c>
      <c r="AA215" s="39">
        <v>84.542000000000002</v>
      </c>
      <c r="AB215" s="23">
        <f t="shared" si="330"/>
        <v>1.6908400000000001</v>
      </c>
      <c r="AC215" s="61">
        <v>0.02</v>
      </c>
      <c r="AD215" s="39">
        <v>84.542000000000002</v>
      </c>
      <c r="AE215" s="23">
        <f t="shared" si="331"/>
        <v>4.311642</v>
      </c>
      <c r="AF215" s="61">
        <v>5.0999999999999997E-2</v>
      </c>
      <c r="AG215" s="39">
        <v>352</v>
      </c>
      <c r="AH215" s="23">
        <f t="shared" si="332"/>
        <v>16.192</v>
      </c>
      <c r="AI215" s="61">
        <v>4.5999999999999999E-2</v>
      </c>
      <c r="AJ215" s="39">
        <v>84.542000000000002</v>
      </c>
      <c r="AK215" s="23">
        <f t="shared" si="333"/>
        <v>0</v>
      </c>
      <c r="AL215" s="61">
        <v>0</v>
      </c>
      <c r="AM215" s="39">
        <v>84.542000000000002</v>
      </c>
      <c r="AN215" s="23">
        <f t="shared" si="334"/>
        <v>106.94562999999999</v>
      </c>
      <c r="AO215" s="61">
        <v>1.2649999999999999</v>
      </c>
      <c r="AP215" s="39">
        <v>84.542000000000002</v>
      </c>
      <c r="AQ215" s="23">
        <f t="shared" si="335"/>
        <v>38.466610000000003</v>
      </c>
      <c r="AR215" s="61">
        <v>0.45500000000000002</v>
      </c>
      <c r="AS215" s="39">
        <v>84.542000000000002</v>
      </c>
      <c r="AT215" s="4">
        <v>0</v>
      </c>
      <c r="AU215" s="61">
        <f t="shared" si="297"/>
        <v>0</v>
      </c>
      <c r="AV215" s="39">
        <v>84.542000000000002</v>
      </c>
      <c r="AW215" s="23">
        <f t="shared" si="336"/>
        <v>32.379586000000003</v>
      </c>
      <c r="AX215" s="61">
        <v>0.38300000000000001</v>
      </c>
      <c r="AY215" s="39">
        <v>84.542000000000002</v>
      </c>
      <c r="AZ215" s="23">
        <f t="shared" si="337"/>
        <v>15369.312889999999</v>
      </c>
      <c r="BA215" s="49">
        <v>181.79499999999999</v>
      </c>
    </row>
    <row r="216" spans="1:53" x14ac:dyDescent="0.25">
      <c r="A216" s="3" t="s">
        <v>416</v>
      </c>
      <c r="B216" s="31" t="s">
        <v>437</v>
      </c>
      <c r="C216" s="39">
        <v>11</v>
      </c>
      <c r="D216" s="2">
        <v>21</v>
      </c>
      <c r="E216" s="78">
        <f>D216/C216</f>
        <v>1.9090909090909092</v>
      </c>
      <c r="F216" s="39">
        <v>180</v>
      </c>
      <c r="G216" s="23">
        <f t="shared" si="325"/>
        <v>28.8</v>
      </c>
      <c r="H216" s="61">
        <v>0.16</v>
      </c>
      <c r="I216" s="39">
        <v>32.1</v>
      </c>
      <c r="J216" s="23">
        <f t="shared" si="326"/>
        <v>34.026000000000003</v>
      </c>
      <c r="K216" s="78">
        <v>1.06</v>
      </c>
      <c r="L216" s="39">
        <v>81</v>
      </c>
      <c r="M216" s="23">
        <f t="shared" si="327"/>
        <v>108.21600000000001</v>
      </c>
      <c r="N216" s="61">
        <v>1.3360000000000001</v>
      </c>
      <c r="O216" s="39">
        <v>180</v>
      </c>
      <c r="P216" s="2">
        <v>192</v>
      </c>
      <c r="Q216" s="61">
        <f t="shared" si="295"/>
        <v>1.0666666666666667</v>
      </c>
      <c r="R216" s="39">
        <v>530</v>
      </c>
      <c r="S216" s="2">
        <v>10</v>
      </c>
      <c r="T216" s="61">
        <f t="shared" si="296"/>
        <v>1.8867924528301886E-2</v>
      </c>
      <c r="U216" s="39">
        <v>180</v>
      </c>
      <c r="V216" s="23">
        <f t="shared" si="328"/>
        <v>1422</v>
      </c>
      <c r="W216" s="61">
        <v>7.9</v>
      </c>
      <c r="X216" s="39">
        <v>32.1</v>
      </c>
      <c r="Y216" s="23">
        <f t="shared" si="329"/>
        <v>57.78</v>
      </c>
      <c r="Z216" s="61">
        <v>1.8</v>
      </c>
      <c r="AA216" s="39">
        <v>180</v>
      </c>
      <c r="AB216" s="23">
        <f t="shared" si="330"/>
        <v>3.6</v>
      </c>
      <c r="AC216" s="61">
        <v>0.02</v>
      </c>
      <c r="AD216" s="39">
        <v>180</v>
      </c>
      <c r="AE216" s="23">
        <f t="shared" si="331"/>
        <v>9.18</v>
      </c>
      <c r="AF216" s="61">
        <v>5.0999999999999997E-2</v>
      </c>
      <c r="AG216" s="39">
        <v>530</v>
      </c>
      <c r="AH216" s="23">
        <f t="shared" si="332"/>
        <v>24.38</v>
      </c>
      <c r="AI216" s="61">
        <v>4.5999999999999999E-2</v>
      </c>
      <c r="AJ216" s="39">
        <v>180</v>
      </c>
      <c r="AK216" s="23">
        <f t="shared" si="333"/>
        <v>0</v>
      </c>
      <c r="AL216" s="61">
        <v>0</v>
      </c>
      <c r="AM216" s="39">
        <v>180</v>
      </c>
      <c r="AN216" s="23">
        <f t="shared" si="334"/>
        <v>227.7</v>
      </c>
      <c r="AO216" s="61">
        <v>1.2649999999999999</v>
      </c>
      <c r="AP216" s="39">
        <v>180</v>
      </c>
      <c r="AQ216" s="23">
        <f t="shared" si="335"/>
        <v>81.900000000000006</v>
      </c>
      <c r="AR216" s="61">
        <v>0.45500000000000002</v>
      </c>
      <c r="AS216" s="39">
        <v>180</v>
      </c>
      <c r="AT216" s="4">
        <v>0</v>
      </c>
      <c r="AU216" s="61">
        <f t="shared" si="297"/>
        <v>0</v>
      </c>
      <c r="AV216" s="39">
        <v>180</v>
      </c>
      <c r="AW216" s="23">
        <f t="shared" si="336"/>
        <v>68.94</v>
      </c>
      <c r="AX216" s="61">
        <v>0.38300000000000001</v>
      </c>
      <c r="AY216" s="39">
        <v>180</v>
      </c>
      <c r="AZ216" s="23">
        <f t="shared" si="337"/>
        <v>32723.1</v>
      </c>
      <c r="BA216" s="49">
        <v>181.79499999999999</v>
      </c>
    </row>
    <row r="217" spans="1:53" x14ac:dyDescent="0.25">
      <c r="A217" s="3" t="s">
        <v>417</v>
      </c>
      <c r="B217" s="31" t="s">
        <v>438</v>
      </c>
      <c r="C217" s="39">
        <v>10</v>
      </c>
      <c r="D217" s="2">
        <v>0</v>
      </c>
      <c r="E217" s="78">
        <f>D217/C217</f>
        <v>0</v>
      </c>
      <c r="F217" s="39">
        <v>9</v>
      </c>
      <c r="G217" s="23">
        <f t="shared" si="325"/>
        <v>1.44</v>
      </c>
      <c r="H217" s="61">
        <v>0.16</v>
      </c>
      <c r="I217" s="39">
        <v>28.7</v>
      </c>
      <c r="J217" s="23">
        <f t="shared" si="326"/>
        <v>157.27600000000001</v>
      </c>
      <c r="K217" s="78">
        <v>5.48</v>
      </c>
      <c r="L217" s="39">
        <v>32.700000000000003</v>
      </c>
      <c r="M217" s="23">
        <f t="shared" si="327"/>
        <v>43.687200000000004</v>
      </c>
      <c r="N217" s="61">
        <v>1.3360000000000001</v>
      </c>
      <c r="O217" s="39">
        <v>110.26</v>
      </c>
      <c r="P217" s="2">
        <v>94</v>
      </c>
      <c r="Q217" s="61">
        <f t="shared" si="295"/>
        <v>0.85253038273172499</v>
      </c>
      <c r="R217" s="39">
        <v>121</v>
      </c>
      <c r="S217" s="2">
        <v>5</v>
      </c>
      <c r="T217" s="61">
        <f t="shared" si="296"/>
        <v>4.1322314049586778E-2</v>
      </c>
      <c r="U217" s="39">
        <v>110.26</v>
      </c>
      <c r="V217" s="23">
        <f t="shared" si="328"/>
        <v>871.05400000000009</v>
      </c>
      <c r="W217" s="61">
        <v>7.9</v>
      </c>
      <c r="X217" s="39">
        <v>28.7</v>
      </c>
      <c r="Y217" s="23">
        <f t="shared" si="329"/>
        <v>51.66</v>
      </c>
      <c r="Z217" s="61">
        <v>1.8</v>
      </c>
      <c r="AA217" s="39">
        <v>110.26</v>
      </c>
      <c r="AB217" s="23">
        <f t="shared" si="330"/>
        <v>2.2052</v>
      </c>
      <c r="AC217" s="61">
        <v>0.02</v>
      </c>
      <c r="AD217" s="39">
        <v>110.26</v>
      </c>
      <c r="AE217" s="23">
        <f t="shared" si="331"/>
        <v>5.6232600000000001</v>
      </c>
      <c r="AF217" s="61">
        <v>5.0999999999999997E-2</v>
      </c>
      <c r="AG217" s="39">
        <v>121</v>
      </c>
      <c r="AH217" s="23">
        <f t="shared" si="332"/>
        <v>5.5659999999999998</v>
      </c>
      <c r="AI217" s="61">
        <v>4.5999999999999999E-2</v>
      </c>
      <c r="AJ217" s="39">
        <v>110.26</v>
      </c>
      <c r="AK217" s="23">
        <f t="shared" si="333"/>
        <v>0</v>
      </c>
      <c r="AL217" s="61">
        <v>0</v>
      </c>
      <c r="AM217" s="39">
        <v>110.26</v>
      </c>
      <c r="AN217" s="23">
        <f t="shared" si="334"/>
        <v>139.47889999999998</v>
      </c>
      <c r="AO217" s="61">
        <v>1.2649999999999999</v>
      </c>
      <c r="AP217" s="39">
        <v>110.26</v>
      </c>
      <c r="AQ217" s="23">
        <f t="shared" si="335"/>
        <v>50.168300000000002</v>
      </c>
      <c r="AR217" s="61">
        <v>0.45500000000000002</v>
      </c>
      <c r="AS217" s="39">
        <v>110.26</v>
      </c>
      <c r="AT217" s="4">
        <v>0</v>
      </c>
      <c r="AU217" s="61">
        <f t="shared" si="297"/>
        <v>0</v>
      </c>
      <c r="AV217" s="39">
        <v>110.26</v>
      </c>
      <c r="AW217" s="23">
        <f t="shared" si="336"/>
        <v>42.229580000000006</v>
      </c>
      <c r="AX217" s="61">
        <v>0.38300000000000001</v>
      </c>
      <c r="AY217" s="39">
        <v>110.26</v>
      </c>
      <c r="AZ217" s="23">
        <f t="shared" si="337"/>
        <v>20044.716700000001</v>
      </c>
      <c r="BA217" s="49">
        <v>181.79499999999999</v>
      </c>
    </row>
    <row r="218" spans="1:53" x14ac:dyDescent="0.25">
      <c r="A218" s="3" t="s">
        <v>418</v>
      </c>
      <c r="B218" s="31" t="s">
        <v>439</v>
      </c>
      <c r="C218" s="39">
        <v>8.4</v>
      </c>
      <c r="D218" s="2">
        <v>6</v>
      </c>
      <c r="E218" s="78">
        <f>D218/C218</f>
        <v>0.7142857142857143</v>
      </c>
      <c r="F218" s="39">
        <v>23.39</v>
      </c>
      <c r="G218" s="23">
        <f t="shared" si="325"/>
        <v>3.9763000000000002</v>
      </c>
      <c r="H218" s="61">
        <v>0.17</v>
      </c>
      <c r="I218" s="39">
        <v>79.23</v>
      </c>
      <c r="J218" s="23">
        <f t="shared" si="326"/>
        <v>434.18040000000008</v>
      </c>
      <c r="K218" s="78">
        <v>5.48</v>
      </c>
      <c r="L218" s="39">
        <v>75.17</v>
      </c>
      <c r="M218" s="23">
        <f t="shared" si="327"/>
        <v>100.42712</v>
      </c>
      <c r="N218" s="61">
        <v>1.3360000000000001</v>
      </c>
      <c r="O218" s="39">
        <v>184.16</v>
      </c>
      <c r="P218" s="2">
        <v>145</v>
      </c>
      <c r="Q218" s="61">
        <f t="shared" si="295"/>
        <v>0.78735881841876632</v>
      </c>
      <c r="R218" s="39">
        <v>250</v>
      </c>
      <c r="S218" s="2">
        <v>20</v>
      </c>
      <c r="T218" s="61">
        <f t="shared" si="296"/>
        <v>0.08</v>
      </c>
      <c r="U218" s="39">
        <v>184.16</v>
      </c>
      <c r="V218" s="23">
        <f t="shared" si="328"/>
        <v>1454.864</v>
      </c>
      <c r="W218" s="61">
        <v>7.9</v>
      </c>
      <c r="X218" s="39">
        <v>79.23</v>
      </c>
      <c r="Y218" s="23">
        <f t="shared" si="329"/>
        <v>142.614</v>
      </c>
      <c r="Z218" s="61">
        <v>1.8</v>
      </c>
      <c r="AA218" s="39">
        <v>184.16</v>
      </c>
      <c r="AB218" s="23">
        <f t="shared" si="330"/>
        <v>3.6831999999999998</v>
      </c>
      <c r="AC218" s="61">
        <v>0.02</v>
      </c>
      <c r="AD218" s="39">
        <v>184.16</v>
      </c>
      <c r="AE218" s="23">
        <f t="shared" si="331"/>
        <v>9.3921599999999987</v>
      </c>
      <c r="AF218" s="61">
        <v>5.0999999999999997E-2</v>
      </c>
      <c r="AG218" s="39">
        <v>250</v>
      </c>
      <c r="AH218" s="23">
        <f t="shared" si="332"/>
        <v>11.5</v>
      </c>
      <c r="AI218" s="61">
        <v>4.5999999999999999E-2</v>
      </c>
      <c r="AJ218" s="39">
        <v>184.16</v>
      </c>
      <c r="AK218" s="23">
        <f t="shared" si="333"/>
        <v>0</v>
      </c>
      <c r="AL218" s="61">
        <v>0</v>
      </c>
      <c r="AM218" s="39">
        <v>184.16</v>
      </c>
      <c r="AN218" s="23">
        <f t="shared" si="334"/>
        <v>232.96239999999997</v>
      </c>
      <c r="AO218" s="61">
        <v>1.2649999999999999</v>
      </c>
      <c r="AP218" s="39">
        <v>184.16</v>
      </c>
      <c r="AQ218" s="23">
        <f t="shared" si="335"/>
        <v>83.7928</v>
      </c>
      <c r="AR218" s="61">
        <v>0.45500000000000002</v>
      </c>
      <c r="AS218" s="39">
        <v>184.16</v>
      </c>
      <c r="AT218" s="4">
        <v>0</v>
      </c>
      <c r="AU218" s="61">
        <f t="shared" si="297"/>
        <v>0</v>
      </c>
      <c r="AV218" s="39">
        <v>184.16</v>
      </c>
      <c r="AW218" s="23">
        <f t="shared" si="336"/>
        <v>70.533280000000005</v>
      </c>
      <c r="AX218" s="61">
        <v>0.38300000000000001</v>
      </c>
      <c r="AY218" s="39">
        <v>184.16</v>
      </c>
      <c r="AZ218" s="23">
        <f t="shared" si="337"/>
        <v>33479.367200000001</v>
      </c>
      <c r="BA218" s="49">
        <v>181.79499999999999</v>
      </c>
    </row>
    <row r="219" spans="1:53" x14ac:dyDescent="0.25">
      <c r="A219" s="3" t="s">
        <v>419</v>
      </c>
      <c r="B219" s="31" t="s">
        <v>440</v>
      </c>
      <c r="C219" s="39">
        <v>0</v>
      </c>
      <c r="D219" s="2">
        <v>0</v>
      </c>
      <c r="E219" s="78">
        <v>0</v>
      </c>
      <c r="F219" s="39">
        <v>15</v>
      </c>
      <c r="G219" s="23">
        <f t="shared" si="325"/>
        <v>2.4</v>
      </c>
      <c r="H219" s="61">
        <v>0.16</v>
      </c>
      <c r="I219" s="39">
        <v>0</v>
      </c>
      <c r="J219" s="23">
        <f t="shared" si="326"/>
        <v>0</v>
      </c>
      <c r="K219" s="78">
        <v>0</v>
      </c>
      <c r="L219" s="39">
        <v>70.2</v>
      </c>
      <c r="M219" s="23">
        <f t="shared" si="327"/>
        <v>93.787200000000013</v>
      </c>
      <c r="N219" s="61">
        <v>1.3360000000000001</v>
      </c>
      <c r="O219" s="39">
        <v>160</v>
      </c>
      <c r="P219" s="2">
        <v>112</v>
      </c>
      <c r="Q219" s="61">
        <f t="shared" si="295"/>
        <v>0.7</v>
      </c>
      <c r="R219" s="39">
        <v>220</v>
      </c>
      <c r="S219" s="2">
        <v>20</v>
      </c>
      <c r="T219" s="61">
        <f t="shared" si="296"/>
        <v>9.0909090909090912E-2</v>
      </c>
      <c r="U219" s="39">
        <v>160</v>
      </c>
      <c r="V219" s="23">
        <f t="shared" si="328"/>
        <v>1264</v>
      </c>
      <c r="W219" s="61">
        <v>7.9</v>
      </c>
      <c r="X219" s="39">
        <v>0</v>
      </c>
      <c r="Y219" s="23">
        <f t="shared" si="329"/>
        <v>0</v>
      </c>
      <c r="Z219" s="61">
        <v>1.8</v>
      </c>
      <c r="AA219" s="39">
        <v>160</v>
      </c>
      <c r="AB219" s="23">
        <f t="shared" si="330"/>
        <v>3.2</v>
      </c>
      <c r="AC219" s="61">
        <v>0.02</v>
      </c>
      <c r="AD219" s="39">
        <v>160</v>
      </c>
      <c r="AE219" s="23">
        <f t="shared" si="331"/>
        <v>8.16</v>
      </c>
      <c r="AF219" s="61">
        <v>5.0999999999999997E-2</v>
      </c>
      <c r="AG219" s="39">
        <v>220</v>
      </c>
      <c r="AH219" s="23">
        <f t="shared" si="332"/>
        <v>10.119999999999999</v>
      </c>
      <c r="AI219" s="61">
        <v>4.5999999999999999E-2</v>
      </c>
      <c r="AJ219" s="39">
        <v>160</v>
      </c>
      <c r="AK219" s="23">
        <f t="shared" si="333"/>
        <v>0</v>
      </c>
      <c r="AL219" s="61">
        <v>0</v>
      </c>
      <c r="AM219" s="39">
        <v>160</v>
      </c>
      <c r="AN219" s="23">
        <f t="shared" si="334"/>
        <v>202.39999999999998</v>
      </c>
      <c r="AO219" s="61">
        <v>1.2649999999999999</v>
      </c>
      <c r="AP219" s="39">
        <v>160</v>
      </c>
      <c r="AQ219" s="23">
        <f t="shared" si="335"/>
        <v>72.8</v>
      </c>
      <c r="AR219" s="61">
        <v>0.45500000000000002</v>
      </c>
      <c r="AS219" s="39">
        <v>160</v>
      </c>
      <c r="AT219" s="4">
        <v>0</v>
      </c>
      <c r="AU219" s="61">
        <f t="shared" si="297"/>
        <v>0</v>
      </c>
      <c r="AV219" s="39">
        <v>160</v>
      </c>
      <c r="AW219" s="23">
        <f t="shared" si="336"/>
        <v>61.28</v>
      </c>
      <c r="AX219" s="61">
        <v>0.38300000000000001</v>
      </c>
      <c r="AY219" s="39">
        <v>160</v>
      </c>
      <c r="AZ219" s="23">
        <f t="shared" si="337"/>
        <v>29087.199999999997</v>
      </c>
      <c r="BA219" s="49">
        <v>181.79499999999999</v>
      </c>
    </row>
    <row r="220" spans="1:53" x14ac:dyDescent="0.25">
      <c r="A220" s="3" t="s">
        <v>420</v>
      </c>
      <c r="B220" s="31" t="s">
        <v>441</v>
      </c>
      <c r="C220" s="39">
        <v>0</v>
      </c>
      <c r="D220" s="2">
        <v>0</v>
      </c>
      <c r="E220" s="78">
        <v>0</v>
      </c>
      <c r="F220" s="39">
        <v>21.8</v>
      </c>
      <c r="G220" s="23">
        <f t="shared" si="325"/>
        <v>3.488</v>
      </c>
      <c r="H220" s="61">
        <v>0.16</v>
      </c>
      <c r="I220" s="39">
        <v>16.8</v>
      </c>
      <c r="J220" s="23">
        <f t="shared" si="326"/>
        <v>44.352000000000004</v>
      </c>
      <c r="K220" s="78">
        <v>2.64</v>
      </c>
      <c r="L220" s="39">
        <v>79.17</v>
      </c>
      <c r="M220" s="23">
        <f t="shared" si="327"/>
        <v>105.77112000000001</v>
      </c>
      <c r="N220" s="61">
        <v>1.3360000000000001</v>
      </c>
      <c r="O220" s="39">
        <v>94.75</v>
      </c>
      <c r="P220" s="2">
        <v>104</v>
      </c>
      <c r="Q220" s="61">
        <f t="shared" si="295"/>
        <v>1.0976253298153034</v>
      </c>
      <c r="R220" s="39">
        <v>202</v>
      </c>
      <c r="S220" s="2">
        <v>2</v>
      </c>
      <c r="T220" s="61">
        <f t="shared" si="296"/>
        <v>9.9009900990099011E-3</v>
      </c>
      <c r="U220" s="39">
        <v>94.75</v>
      </c>
      <c r="V220" s="23">
        <f t="shared" si="328"/>
        <v>748.52499999999998</v>
      </c>
      <c r="W220" s="61">
        <v>7.9</v>
      </c>
      <c r="X220" s="39">
        <v>16.8</v>
      </c>
      <c r="Y220" s="23">
        <f t="shared" si="329"/>
        <v>30.240000000000002</v>
      </c>
      <c r="Z220" s="61">
        <v>1.8</v>
      </c>
      <c r="AA220" s="39">
        <v>94.75</v>
      </c>
      <c r="AB220" s="23">
        <f t="shared" si="330"/>
        <v>1.895</v>
      </c>
      <c r="AC220" s="61">
        <v>0.02</v>
      </c>
      <c r="AD220" s="39">
        <v>94.75</v>
      </c>
      <c r="AE220" s="23">
        <f t="shared" si="331"/>
        <v>4.8322499999999993</v>
      </c>
      <c r="AF220" s="61">
        <v>5.0999999999999997E-2</v>
      </c>
      <c r="AG220" s="39">
        <v>202</v>
      </c>
      <c r="AH220" s="23">
        <f t="shared" si="332"/>
        <v>9.2919999999999998</v>
      </c>
      <c r="AI220" s="61">
        <v>4.5999999999999999E-2</v>
      </c>
      <c r="AJ220" s="39">
        <v>94.75</v>
      </c>
      <c r="AK220" s="23">
        <f t="shared" si="333"/>
        <v>0</v>
      </c>
      <c r="AL220" s="61">
        <v>0</v>
      </c>
      <c r="AM220" s="39">
        <v>94.75</v>
      </c>
      <c r="AN220" s="23">
        <f t="shared" si="334"/>
        <v>119.85874999999999</v>
      </c>
      <c r="AO220" s="61">
        <v>1.2649999999999999</v>
      </c>
      <c r="AP220" s="39">
        <v>94.75</v>
      </c>
      <c r="AQ220" s="23">
        <f t="shared" si="335"/>
        <v>43.111249999999998</v>
      </c>
      <c r="AR220" s="61">
        <v>0.45500000000000002</v>
      </c>
      <c r="AS220" s="39">
        <v>94.75</v>
      </c>
      <c r="AT220" s="4">
        <v>0</v>
      </c>
      <c r="AU220" s="61">
        <f t="shared" si="297"/>
        <v>0</v>
      </c>
      <c r="AV220" s="39">
        <v>94.75</v>
      </c>
      <c r="AW220" s="23">
        <f t="shared" si="336"/>
        <v>36.289250000000003</v>
      </c>
      <c r="AX220" s="61">
        <v>0.38300000000000001</v>
      </c>
      <c r="AY220" s="39">
        <v>94.75</v>
      </c>
      <c r="AZ220" s="23">
        <f t="shared" si="337"/>
        <v>17225.076249999998</v>
      </c>
      <c r="BA220" s="49">
        <v>181.79499999999999</v>
      </c>
    </row>
    <row r="221" spans="1:53" x14ac:dyDescent="0.25">
      <c r="A221" s="3" t="s">
        <v>421</v>
      </c>
      <c r="B221" s="31" t="s">
        <v>442</v>
      </c>
      <c r="C221" s="39">
        <v>41.8</v>
      </c>
      <c r="D221" s="2">
        <v>8</v>
      </c>
      <c r="E221" s="78">
        <f>D221/C221</f>
        <v>0.19138755980861244</v>
      </c>
      <c r="F221" s="39">
        <v>31.6</v>
      </c>
      <c r="G221" s="23">
        <f t="shared" si="325"/>
        <v>5.3720000000000008</v>
      </c>
      <c r="H221" s="61">
        <v>0.17</v>
      </c>
      <c r="I221" s="39">
        <v>48.6</v>
      </c>
      <c r="J221" s="23">
        <f t="shared" si="326"/>
        <v>266.32800000000003</v>
      </c>
      <c r="K221" s="78">
        <v>5.48</v>
      </c>
      <c r="L221" s="39">
        <v>156.9</v>
      </c>
      <c r="M221" s="23">
        <f t="shared" si="327"/>
        <v>209.61840000000001</v>
      </c>
      <c r="N221" s="61">
        <v>1.3360000000000001</v>
      </c>
      <c r="O221" s="39">
        <v>190.7</v>
      </c>
      <c r="P221" s="2">
        <v>133</v>
      </c>
      <c r="Q221" s="61">
        <f t="shared" si="295"/>
        <v>0.69743051914001053</v>
      </c>
      <c r="R221" s="39">
        <v>691</v>
      </c>
      <c r="S221" s="2">
        <v>60</v>
      </c>
      <c r="T221" s="61">
        <f t="shared" si="296"/>
        <v>8.6830680173661356E-2</v>
      </c>
      <c r="U221" s="39">
        <v>190.7</v>
      </c>
      <c r="V221" s="23">
        <f t="shared" si="328"/>
        <v>1506.53</v>
      </c>
      <c r="W221" s="61">
        <v>7.9</v>
      </c>
      <c r="X221" s="39">
        <v>48.6</v>
      </c>
      <c r="Y221" s="23">
        <f t="shared" si="329"/>
        <v>87.48</v>
      </c>
      <c r="Z221" s="61">
        <v>1.8</v>
      </c>
      <c r="AA221" s="39">
        <v>190.7</v>
      </c>
      <c r="AB221" s="23">
        <f t="shared" si="330"/>
        <v>3.8140000000000001</v>
      </c>
      <c r="AC221" s="61">
        <v>0.02</v>
      </c>
      <c r="AD221" s="39">
        <v>190.7</v>
      </c>
      <c r="AE221" s="23">
        <f t="shared" si="331"/>
        <v>9.725699999999998</v>
      </c>
      <c r="AF221" s="61">
        <v>5.0999999999999997E-2</v>
      </c>
      <c r="AG221" s="39">
        <v>691</v>
      </c>
      <c r="AH221" s="23">
        <f t="shared" si="332"/>
        <v>31.785999999999998</v>
      </c>
      <c r="AI221" s="61">
        <v>4.5999999999999999E-2</v>
      </c>
      <c r="AJ221" s="39">
        <v>190.7</v>
      </c>
      <c r="AK221" s="23">
        <f t="shared" si="333"/>
        <v>0</v>
      </c>
      <c r="AL221" s="61">
        <v>0</v>
      </c>
      <c r="AM221" s="39">
        <v>190.7</v>
      </c>
      <c r="AN221" s="23">
        <f t="shared" si="334"/>
        <v>241.23549999999997</v>
      </c>
      <c r="AO221" s="61">
        <v>1.2649999999999999</v>
      </c>
      <c r="AP221" s="39">
        <v>190.7</v>
      </c>
      <c r="AQ221" s="23">
        <f t="shared" si="335"/>
        <v>86.768500000000003</v>
      </c>
      <c r="AR221" s="61">
        <v>0.45500000000000002</v>
      </c>
      <c r="AS221" s="39">
        <v>190.7</v>
      </c>
      <c r="AT221" s="4">
        <v>0</v>
      </c>
      <c r="AU221" s="61">
        <f t="shared" si="297"/>
        <v>0</v>
      </c>
      <c r="AV221" s="39">
        <v>190.7</v>
      </c>
      <c r="AW221" s="23">
        <f t="shared" si="336"/>
        <v>73.0381</v>
      </c>
      <c r="AX221" s="61">
        <v>0.38300000000000001</v>
      </c>
      <c r="AY221" s="39">
        <v>190.7</v>
      </c>
      <c r="AZ221" s="23">
        <f t="shared" si="337"/>
        <v>34668.306499999999</v>
      </c>
      <c r="BA221" s="49">
        <v>181.79499999999999</v>
      </c>
    </row>
    <row r="222" spans="1:53" x14ac:dyDescent="0.25">
      <c r="A222" s="3" t="s">
        <v>422</v>
      </c>
      <c r="B222" s="31" t="s">
        <v>443</v>
      </c>
      <c r="C222" s="39">
        <v>15.3</v>
      </c>
      <c r="D222" s="2">
        <v>3</v>
      </c>
      <c r="E222" s="78">
        <f>D222/C222</f>
        <v>0.19607843137254902</v>
      </c>
      <c r="F222" s="39">
        <v>29.83</v>
      </c>
      <c r="G222" s="23">
        <f t="shared" si="325"/>
        <v>4.7728000000000002</v>
      </c>
      <c r="H222" s="61">
        <v>0.16</v>
      </c>
      <c r="I222" s="39">
        <v>78.5</v>
      </c>
      <c r="J222" s="23">
        <f t="shared" si="326"/>
        <v>23.55</v>
      </c>
      <c r="K222" s="78">
        <v>0.3</v>
      </c>
      <c r="L222" s="39">
        <v>120</v>
      </c>
      <c r="M222" s="23">
        <f t="shared" si="327"/>
        <v>160.32000000000002</v>
      </c>
      <c r="N222" s="61">
        <v>1.3360000000000001</v>
      </c>
      <c r="O222" s="39">
        <v>873.1</v>
      </c>
      <c r="P222" s="2">
        <v>650</v>
      </c>
      <c r="Q222" s="61">
        <f t="shared" si="295"/>
        <v>0.7444737143511625</v>
      </c>
      <c r="R222" s="39">
        <v>600</v>
      </c>
      <c r="S222" s="2">
        <v>60</v>
      </c>
      <c r="T222" s="61">
        <f t="shared" si="296"/>
        <v>0.1</v>
      </c>
      <c r="U222" s="39">
        <v>873.1</v>
      </c>
      <c r="V222" s="23">
        <f t="shared" si="328"/>
        <v>6897.4900000000007</v>
      </c>
      <c r="W222" s="61">
        <v>7.9</v>
      </c>
      <c r="X222" s="39">
        <v>78.5</v>
      </c>
      <c r="Y222" s="23">
        <f t="shared" si="329"/>
        <v>141.30000000000001</v>
      </c>
      <c r="Z222" s="61">
        <v>1.8</v>
      </c>
      <c r="AA222" s="39">
        <v>873.1</v>
      </c>
      <c r="AB222" s="23">
        <f t="shared" si="330"/>
        <v>8.7309999999999999</v>
      </c>
      <c r="AC222" s="61">
        <v>0.01</v>
      </c>
      <c r="AD222" s="39">
        <v>873.1</v>
      </c>
      <c r="AE222" s="23">
        <f t="shared" si="331"/>
        <v>44.528099999999995</v>
      </c>
      <c r="AF222" s="61">
        <v>5.0999999999999997E-2</v>
      </c>
      <c r="AG222" s="39">
        <v>600</v>
      </c>
      <c r="AH222" s="23">
        <f t="shared" si="332"/>
        <v>27.599999999999998</v>
      </c>
      <c r="AI222" s="61">
        <v>4.5999999999999999E-2</v>
      </c>
      <c r="AJ222" s="39">
        <v>873.1</v>
      </c>
      <c r="AK222" s="23">
        <f t="shared" si="333"/>
        <v>0</v>
      </c>
      <c r="AL222" s="61">
        <v>0</v>
      </c>
      <c r="AM222" s="39">
        <v>873.1</v>
      </c>
      <c r="AN222" s="23">
        <f t="shared" si="334"/>
        <v>1104.4714999999999</v>
      </c>
      <c r="AO222" s="61">
        <v>1.2649999999999999</v>
      </c>
      <c r="AP222" s="39">
        <v>873.1</v>
      </c>
      <c r="AQ222" s="23">
        <f t="shared" si="335"/>
        <v>397.26050000000004</v>
      </c>
      <c r="AR222" s="61">
        <v>0.45500000000000002</v>
      </c>
      <c r="AS222" s="39">
        <v>873.1</v>
      </c>
      <c r="AT222" s="4">
        <v>0</v>
      </c>
      <c r="AU222" s="61">
        <f t="shared" si="297"/>
        <v>0</v>
      </c>
      <c r="AV222" s="39">
        <v>873.1</v>
      </c>
      <c r="AW222" s="23">
        <f t="shared" si="336"/>
        <v>334.39730000000003</v>
      </c>
      <c r="AX222" s="61">
        <v>0.38300000000000001</v>
      </c>
      <c r="AY222" s="39">
        <v>873.1</v>
      </c>
      <c r="AZ222" s="23">
        <f t="shared" si="337"/>
        <v>158725.2145</v>
      </c>
      <c r="BA222" s="49">
        <v>181.79499999999999</v>
      </c>
    </row>
    <row r="223" spans="1:53" x14ac:dyDescent="0.25">
      <c r="A223" s="3" t="s">
        <v>423</v>
      </c>
      <c r="B223" s="31" t="s">
        <v>444</v>
      </c>
      <c r="C223" s="39">
        <v>0</v>
      </c>
      <c r="D223" s="2">
        <v>0</v>
      </c>
      <c r="E223" s="78">
        <v>0</v>
      </c>
      <c r="F223" s="39">
        <v>0</v>
      </c>
      <c r="G223" s="23">
        <f t="shared" si="325"/>
        <v>0</v>
      </c>
      <c r="H223" s="61">
        <v>0.16</v>
      </c>
      <c r="I223" s="39">
        <v>0</v>
      </c>
      <c r="J223" s="23">
        <f t="shared" si="326"/>
        <v>0</v>
      </c>
      <c r="K223" s="78">
        <v>0</v>
      </c>
      <c r="L223" s="39">
        <v>0</v>
      </c>
      <c r="M223" s="23">
        <f t="shared" si="327"/>
        <v>0</v>
      </c>
      <c r="N223" s="61">
        <v>1.3360000000000001</v>
      </c>
      <c r="O223" s="39">
        <v>200</v>
      </c>
      <c r="P223" s="2">
        <v>1</v>
      </c>
      <c r="Q223" s="61">
        <f t="shared" si="295"/>
        <v>5.0000000000000001E-3</v>
      </c>
      <c r="R223" s="39">
        <v>0</v>
      </c>
      <c r="S223" s="2">
        <v>0</v>
      </c>
      <c r="T223" s="61" t="e">
        <f t="shared" si="296"/>
        <v>#DIV/0!</v>
      </c>
      <c r="U223" s="39">
        <v>200</v>
      </c>
      <c r="V223" s="23">
        <f t="shared" si="328"/>
        <v>1580</v>
      </c>
      <c r="W223" s="61">
        <v>7.9</v>
      </c>
      <c r="X223" s="39">
        <v>0</v>
      </c>
      <c r="Y223" s="23">
        <f t="shared" si="329"/>
        <v>0</v>
      </c>
      <c r="Z223" s="61">
        <v>1.8</v>
      </c>
      <c r="AA223" s="39">
        <v>0</v>
      </c>
      <c r="AB223" s="23">
        <f t="shared" si="330"/>
        <v>0</v>
      </c>
      <c r="AC223" s="61">
        <v>0.01</v>
      </c>
      <c r="AD223" s="39">
        <v>0</v>
      </c>
      <c r="AE223" s="23">
        <f t="shared" si="331"/>
        <v>0</v>
      </c>
      <c r="AF223" s="61">
        <v>5.0999999999999997E-2</v>
      </c>
      <c r="AG223" s="39">
        <v>0</v>
      </c>
      <c r="AH223" s="23">
        <f t="shared" si="332"/>
        <v>0</v>
      </c>
      <c r="AI223" s="61">
        <v>4.5999999999999999E-2</v>
      </c>
      <c r="AJ223" s="39">
        <v>0</v>
      </c>
      <c r="AK223" s="23">
        <f t="shared" si="333"/>
        <v>0</v>
      </c>
      <c r="AL223" s="61">
        <v>0</v>
      </c>
      <c r="AM223" s="39">
        <v>200</v>
      </c>
      <c r="AN223" s="23">
        <f t="shared" si="334"/>
        <v>252.99999999999997</v>
      </c>
      <c r="AO223" s="61">
        <v>1.2649999999999999</v>
      </c>
      <c r="AP223" s="39">
        <v>200</v>
      </c>
      <c r="AQ223" s="23">
        <f t="shared" si="335"/>
        <v>91</v>
      </c>
      <c r="AR223" s="61">
        <v>0.45500000000000002</v>
      </c>
      <c r="AS223" s="39">
        <v>200</v>
      </c>
      <c r="AT223" s="2">
        <v>0</v>
      </c>
      <c r="AU223" s="61">
        <f t="shared" si="297"/>
        <v>0</v>
      </c>
      <c r="AV223" s="39">
        <v>0</v>
      </c>
      <c r="AW223" s="23">
        <f t="shared" si="336"/>
        <v>0</v>
      </c>
      <c r="AX223" s="61">
        <v>0.38300000000000001</v>
      </c>
      <c r="AY223" s="39">
        <v>200</v>
      </c>
      <c r="AZ223" s="23">
        <f t="shared" si="337"/>
        <v>36359</v>
      </c>
      <c r="BA223" s="49">
        <v>181.79499999999999</v>
      </c>
    </row>
    <row r="224" spans="1:53" x14ac:dyDescent="0.25">
      <c r="A224" s="3" t="s">
        <v>424</v>
      </c>
      <c r="B224" s="31" t="s">
        <v>445</v>
      </c>
      <c r="C224" s="40">
        <v>0</v>
      </c>
      <c r="D224" s="4">
        <v>0</v>
      </c>
      <c r="E224" s="78">
        <v>0</v>
      </c>
      <c r="F224" s="40">
        <v>0</v>
      </c>
      <c r="G224" s="23">
        <f t="shared" si="325"/>
        <v>0</v>
      </c>
      <c r="H224" s="61">
        <v>0.16</v>
      </c>
      <c r="I224" s="39">
        <v>0</v>
      </c>
      <c r="J224" s="23">
        <f t="shared" si="326"/>
        <v>0</v>
      </c>
      <c r="K224" s="78">
        <v>0</v>
      </c>
      <c r="L224" s="39">
        <v>17</v>
      </c>
      <c r="M224" s="23">
        <f t="shared" si="327"/>
        <v>22.712</v>
      </c>
      <c r="N224" s="61">
        <v>1.3360000000000001</v>
      </c>
      <c r="O224" s="40">
        <v>17</v>
      </c>
      <c r="P224" s="2">
        <v>12</v>
      </c>
      <c r="Q224" s="61">
        <f t="shared" si="295"/>
        <v>0.70588235294117652</v>
      </c>
      <c r="R224" s="39">
        <v>300</v>
      </c>
      <c r="S224" s="2">
        <v>3</v>
      </c>
      <c r="T224" s="61">
        <f t="shared" si="296"/>
        <v>0.01</v>
      </c>
      <c r="U224" s="40">
        <v>17</v>
      </c>
      <c r="V224" s="23">
        <f t="shared" si="328"/>
        <v>134.30000000000001</v>
      </c>
      <c r="W224" s="61">
        <v>7.9</v>
      </c>
      <c r="X224" s="39">
        <v>0</v>
      </c>
      <c r="Y224" s="23">
        <f t="shared" si="329"/>
        <v>0</v>
      </c>
      <c r="Z224" s="61">
        <v>1.8</v>
      </c>
      <c r="AA224" s="40">
        <v>17</v>
      </c>
      <c r="AB224" s="23">
        <f t="shared" si="330"/>
        <v>0.17</v>
      </c>
      <c r="AC224" s="61">
        <v>0.01</v>
      </c>
      <c r="AD224" s="40">
        <v>17</v>
      </c>
      <c r="AE224" s="23">
        <f t="shared" si="331"/>
        <v>0.86699999999999999</v>
      </c>
      <c r="AF224" s="61">
        <v>5.0999999999999997E-2</v>
      </c>
      <c r="AG224" s="39">
        <v>300</v>
      </c>
      <c r="AH224" s="23">
        <f t="shared" si="332"/>
        <v>13.799999999999999</v>
      </c>
      <c r="AI224" s="61">
        <v>4.5999999999999999E-2</v>
      </c>
      <c r="AJ224" s="40">
        <v>0.5</v>
      </c>
      <c r="AK224" s="23">
        <f t="shared" si="333"/>
        <v>0</v>
      </c>
      <c r="AL224" s="61">
        <v>0</v>
      </c>
      <c r="AM224" s="40">
        <v>17</v>
      </c>
      <c r="AN224" s="23">
        <f t="shared" si="334"/>
        <v>21.504999999999999</v>
      </c>
      <c r="AO224" s="61">
        <v>1.2649999999999999</v>
      </c>
      <c r="AP224" s="40">
        <v>17</v>
      </c>
      <c r="AQ224" s="23">
        <f t="shared" si="335"/>
        <v>7.7350000000000003</v>
      </c>
      <c r="AR224" s="61">
        <v>0.45500000000000002</v>
      </c>
      <c r="AS224" s="40">
        <v>17</v>
      </c>
      <c r="AT224" s="2">
        <v>0</v>
      </c>
      <c r="AU224" s="61">
        <f t="shared" si="297"/>
        <v>0</v>
      </c>
      <c r="AV224" s="40">
        <v>17</v>
      </c>
      <c r="AW224" s="23">
        <f t="shared" si="336"/>
        <v>6.5110000000000001</v>
      </c>
      <c r="AX224" s="61">
        <v>0.38300000000000001</v>
      </c>
      <c r="AY224" s="40">
        <v>17</v>
      </c>
      <c r="AZ224" s="23">
        <f t="shared" si="337"/>
        <v>3090.5149999999999</v>
      </c>
      <c r="BA224" s="49">
        <v>181.79499999999999</v>
      </c>
    </row>
    <row r="225" spans="1:53" s="9" customFormat="1" x14ac:dyDescent="0.25">
      <c r="A225" s="8" t="s">
        <v>425</v>
      </c>
      <c r="B225" s="32" t="s">
        <v>10</v>
      </c>
      <c r="C225" s="41">
        <f>SUM(C226:C230)</f>
        <v>0</v>
      </c>
      <c r="D225" s="18">
        <f>SUM(D226:D230)</f>
        <v>0</v>
      </c>
      <c r="E225" s="79">
        <v>0</v>
      </c>
      <c r="F225" s="50">
        <f>SUM(F226:F230)</f>
        <v>37.5</v>
      </c>
      <c r="G225" s="25">
        <f>SUM(G226:G230)</f>
        <v>4.875</v>
      </c>
      <c r="H225" s="62">
        <f t="shared" ref="H225" si="338">G225/F225</f>
        <v>0.13</v>
      </c>
      <c r="I225" s="50">
        <f>SUM(I226:I230)</f>
        <v>1.5</v>
      </c>
      <c r="J225" s="25">
        <f>SUM(J226:J230)</f>
        <v>1.365</v>
      </c>
      <c r="K225" s="62">
        <f t="shared" si="301"/>
        <v>0.91</v>
      </c>
      <c r="L225" s="50">
        <f>SUM(L226:L230)</f>
        <v>418.75</v>
      </c>
      <c r="M225" s="25">
        <f>SUM(M226:M230)</f>
        <v>559.45000000000005</v>
      </c>
      <c r="N225" s="62">
        <f t="shared" ref="N225" si="339">M225/L225</f>
        <v>1.3360000000000001</v>
      </c>
      <c r="O225" s="50">
        <f>SUM(O226:O230)</f>
        <v>458.15</v>
      </c>
      <c r="P225" s="25">
        <f>SUM(P226:P230)</f>
        <v>355</v>
      </c>
      <c r="Q225" s="62">
        <f t="shared" si="295"/>
        <v>0.77485539670413628</v>
      </c>
      <c r="R225" s="50">
        <f>SUM(R226:R230)</f>
        <v>648</v>
      </c>
      <c r="S225" s="25">
        <f>SUM(S226:S230)</f>
        <v>6</v>
      </c>
      <c r="T225" s="62">
        <f t="shared" si="296"/>
        <v>9.2592592592592587E-3</v>
      </c>
      <c r="U225" s="50">
        <f>SUM(U226:U230)</f>
        <v>458.15</v>
      </c>
      <c r="V225" s="25">
        <f>SUM(V226:V230)</f>
        <v>3619.3850000000002</v>
      </c>
      <c r="W225" s="62">
        <f t="shared" ref="W225" si="340">V225/U225</f>
        <v>7.9000000000000012</v>
      </c>
      <c r="X225" s="50">
        <f>SUM(X226:X230)</f>
        <v>1.5</v>
      </c>
      <c r="Y225" s="25">
        <f>SUM(Y226:Y230)</f>
        <v>2.7</v>
      </c>
      <c r="Z225" s="62">
        <f t="shared" ref="Z225" si="341">Y225/X225</f>
        <v>1.8</v>
      </c>
      <c r="AA225" s="50">
        <f>SUM(AA226:AA230)</f>
        <v>458.15</v>
      </c>
      <c r="AB225" s="25">
        <f>SUM(AB226:AB230)</f>
        <v>6.4142000000000001</v>
      </c>
      <c r="AC225" s="62">
        <f t="shared" ref="AC225" si="342">AB225/AA225</f>
        <v>1.4000218269125833E-2</v>
      </c>
      <c r="AD225" s="50">
        <f>SUM(AD226:AD230)</f>
        <v>458.15</v>
      </c>
      <c r="AE225" s="25">
        <f>SUM(AE226:AE230)</f>
        <v>23.365649999999999</v>
      </c>
      <c r="AF225" s="62">
        <f t="shared" ref="AF225" si="343">AE225/AD225</f>
        <v>5.0999999999999997E-2</v>
      </c>
      <c r="AG225" s="50">
        <f>SUM(AG226:AG230)</f>
        <v>870</v>
      </c>
      <c r="AH225" s="25">
        <f>SUM(AH226:AH230)</f>
        <v>40.019999999999996</v>
      </c>
      <c r="AI225" s="62">
        <f t="shared" ref="AI225" si="344">AH225/AG225</f>
        <v>4.5999999999999992E-2</v>
      </c>
      <c r="AJ225" s="50">
        <f>SUM(AJ226:AJ230)</f>
        <v>408.15</v>
      </c>
      <c r="AK225" s="25">
        <f>SUM(AK226:AK230)</f>
        <v>0</v>
      </c>
      <c r="AL225" s="62">
        <f t="shared" ref="AL225" si="345">AK225/AJ225</f>
        <v>0</v>
      </c>
      <c r="AM225" s="50">
        <f>SUM(AM226:AM230)</f>
        <v>458.15</v>
      </c>
      <c r="AN225" s="25">
        <f>SUM(AN226:AN230)</f>
        <v>579.55975000000001</v>
      </c>
      <c r="AO225" s="62">
        <f t="shared" ref="AO225" si="346">AN225/AM225</f>
        <v>1.2650000000000001</v>
      </c>
      <c r="AP225" s="50">
        <f>SUM(AP226:AP230)</f>
        <v>458.15</v>
      </c>
      <c r="AQ225" s="25">
        <f>SUM(AQ226:AQ230)</f>
        <v>208.45825000000002</v>
      </c>
      <c r="AR225" s="62">
        <f t="shared" ref="AR225" si="347">AQ225/AP225</f>
        <v>0.45500000000000007</v>
      </c>
      <c r="AS225" s="50">
        <f>SUM(AS226:AS230)</f>
        <v>458.15</v>
      </c>
      <c r="AT225" s="25">
        <f>SUM(AT226:AT230)</f>
        <v>0</v>
      </c>
      <c r="AU225" s="62">
        <f t="shared" si="297"/>
        <v>0</v>
      </c>
      <c r="AV225" s="50">
        <f>SUM(AV226:AV230)</f>
        <v>398.15</v>
      </c>
      <c r="AW225" s="25">
        <f>SUM(AW226:AW230)</f>
        <v>152.49144999999999</v>
      </c>
      <c r="AX225" s="62">
        <f t="shared" ref="AX225" si="348">AW225/AV225</f>
        <v>0.38300000000000001</v>
      </c>
      <c r="AY225" s="50">
        <f>SUM(AY226:AY230)</f>
        <v>458.15</v>
      </c>
      <c r="AZ225" s="25">
        <f>SUM(AZ226:AZ230)</f>
        <v>83289.379249999998</v>
      </c>
      <c r="BA225" s="51">
        <f t="shared" ref="BA225" si="349">AZ225/AY225</f>
        <v>181.79500000000002</v>
      </c>
    </row>
    <row r="226" spans="1:53" x14ac:dyDescent="0.25">
      <c r="A226" s="3" t="s">
        <v>426</v>
      </c>
      <c r="B226" s="31" t="s">
        <v>446</v>
      </c>
      <c r="C226" s="40">
        <v>0</v>
      </c>
      <c r="D226" s="4">
        <v>0</v>
      </c>
      <c r="E226" s="78">
        <v>0</v>
      </c>
      <c r="F226" s="40">
        <v>5</v>
      </c>
      <c r="G226" s="23">
        <f>H226*F226</f>
        <v>0.65</v>
      </c>
      <c r="H226" s="61">
        <v>0.13</v>
      </c>
      <c r="I226" s="46">
        <v>1.5</v>
      </c>
      <c r="J226" s="23">
        <f>K226*I226</f>
        <v>1.365</v>
      </c>
      <c r="K226" s="61">
        <v>0.91</v>
      </c>
      <c r="L226" s="39">
        <v>90.47</v>
      </c>
      <c r="M226" s="23">
        <f>N226*L226</f>
        <v>120.86792000000001</v>
      </c>
      <c r="N226" s="61">
        <v>1.3360000000000001</v>
      </c>
      <c r="O226" s="40">
        <v>90.47</v>
      </c>
      <c r="P226" s="2">
        <v>62</v>
      </c>
      <c r="Q226" s="61">
        <f t="shared" si="295"/>
        <v>0.68531004752956781</v>
      </c>
      <c r="R226" s="39">
        <v>150</v>
      </c>
      <c r="S226" s="2">
        <v>2</v>
      </c>
      <c r="T226" s="61">
        <f t="shared" si="296"/>
        <v>1.3333333333333334E-2</v>
      </c>
      <c r="U226" s="40">
        <v>90.47</v>
      </c>
      <c r="V226" s="23">
        <f>W226*U226</f>
        <v>714.71300000000008</v>
      </c>
      <c r="W226" s="61">
        <v>7.9</v>
      </c>
      <c r="X226" s="46">
        <v>1.5</v>
      </c>
      <c r="Y226" s="23">
        <f>Z226*X226</f>
        <v>2.7</v>
      </c>
      <c r="Z226" s="61">
        <v>1.8</v>
      </c>
      <c r="AA226" s="40">
        <v>90.47</v>
      </c>
      <c r="AB226" s="23">
        <f>AC226*AA226</f>
        <v>1.8094000000000001</v>
      </c>
      <c r="AC226" s="61">
        <v>0.02</v>
      </c>
      <c r="AD226" s="40">
        <v>90.47</v>
      </c>
      <c r="AE226" s="23">
        <f>AF226*AD226</f>
        <v>4.6139699999999992</v>
      </c>
      <c r="AF226" s="61">
        <v>5.0999999999999997E-2</v>
      </c>
      <c r="AG226" s="39">
        <v>150</v>
      </c>
      <c r="AH226" s="23">
        <f>AI226*AG226</f>
        <v>6.8999999999999995</v>
      </c>
      <c r="AI226" s="61">
        <v>4.5999999999999999E-2</v>
      </c>
      <c r="AJ226" s="40">
        <v>90.47</v>
      </c>
      <c r="AK226" s="23">
        <f>AL226*AJ226</f>
        <v>0</v>
      </c>
      <c r="AL226" s="61">
        <v>0</v>
      </c>
      <c r="AM226" s="40">
        <v>90.47</v>
      </c>
      <c r="AN226" s="23">
        <f>AO226*AM226</f>
        <v>114.44454999999999</v>
      </c>
      <c r="AO226" s="61">
        <v>1.2649999999999999</v>
      </c>
      <c r="AP226" s="40">
        <v>90.47</v>
      </c>
      <c r="AQ226" s="23">
        <f>AR226*AP226</f>
        <v>41.163850000000004</v>
      </c>
      <c r="AR226" s="61">
        <v>0.45500000000000002</v>
      </c>
      <c r="AS226" s="40">
        <v>90.47</v>
      </c>
      <c r="AT226" s="2">
        <v>0</v>
      </c>
      <c r="AU226" s="61">
        <f t="shared" si="297"/>
        <v>0</v>
      </c>
      <c r="AV226" s="40">
        <v>90.47</v>
      </c>
      <c r="AW226" s="23">
        <f>AX226*AV226</f>
        <v>34.650010000000002</v>
      </c>
      <c r="AX226" s="61">
        <v>0.38300000000000001</v>
      </c>
      <c r="AY226" s="40">
        <v>90.47</v>
      </c>
      <c r="AZ226" s="23">
        <f>BA226*AY226</f>
        <v>16446.99365</v>
      </c>
      <c r="BA226" s="49">
        <v>181.79499999999999</v>
      </c>
    </row>
    <row r="227" spans="1:53" x14ac:dyDescent="0.25">
      <c r="A227" s="3" t="s">
        <v>427</v>
      </c>
      <c r="B227" s="31" t="s">
        <v>447</v>
      </c>
      <c r="C227" s="40">
        <v>0</v>
      </c>
      <c r="D227" s="4">
        <v>0</v>
      </c>
      <c r="E227" s="78">
        <v>0</v>
      </c>
      <c r="F227" s="40">
        <v>16.5</v>
      </c>
      <c r="G227" s="23">
        <f t="shared" ref="G227:G230" si="350">H227*F227</f>
        <v>2.145</v>
      </c>
      <c r="H227" s="61">
        <v>0.13</v>
      </c>
      <c r="I227" s="46">
        <v>0</v>
      </c>
      <c r="J227" s="23">
        <f t="shared" ref="J227:J230" si="351">K227*I227</f>
        <v>0</v>
      </c>
      <c r="K227" s="61">
        <v>0</v>
      </c>
      <c r="L227" s="39">
        <v>53.4</v>
      </c>
      <c r="M227" s="23">
        <f t="shared" ref="M227:M230" si="352">N227*L227</f>
        <v>71.342399999999998</v>
      </c>
      <c r="N227" s="61">
        <v>1.3360000000000001</v>
      </c>
      <c r="O227" s="40">
        <v>92.8</v>
      </c>
      <c r="P227" s="2">
        <v>102</v>
      </c>
      <c r="Q227" s="61">
        <f t="shared" si="295"/>
        <v>1.0991379310344829</v>
      </c>
      <c r="R227" s="39">
        <v>10</v>
      </c>
      <c r="S227" s="2">
        <v>0</v>
      </c>
      <c r="T227" s="61">
        <f t="shared" si="296"/>
        <v>0</v>
      </c>
      <c r="U227" s="40">
        <v>92.8</v>
      </c>
      <c r="V227" s="23">
        <f t="shared" ref="V227:V230" si="353">W227*U227</f>
        <v>733.12</v>
      </c>
      <c r="W227" s="61">
        <v>7.9</v>
      </c>
      <c r="X227" s="46">
        <v>0</v>
      </c>
      <c r="Y227" s="23">
        <f t="shared" ref="Y227:Y230" si="354">Z227*X227</f>
        <v>0</v>
      </c>
      <c r="Z227" s="61">
        <v>1.8</v>
      </c>
      <c r="AA227" s="40">
        <v>92.8</v>
      </c>
      <c r="AB227" s="23">
        <f t="shared" ref="AB227:AB230" si="355">AC227*AA227</f>
        <v>1.8559999999999999</v>
      </c>
      <c r="AC227" s="61">
        <v>0.02</v>
      </c>
      <c r="AD227" s="40">
        <v>92.8</v>
      </c>
      <c r="AE227" s="23">
        <f t="shared" ref="AE227:AE230" si="356">AF227*AD227</f>
        <v>4.7327999999999992</v>
      </c>
      <c r="AF227" s="61">
        <v>5.0999999999999997E-2</v>
      </c>
      <c r="AG227" s="39">
        <v>100</v>
      </c>
      <c r="AH227" s="23">
        <f t="shared" ref="AH227:AH230" si="357">AI227*AG227</f>
        <v>4.5999999999999996</v>
      </c>
      <c r="AI227" s="61">
        <v>4.5999999999999999E-2</v>
      </c>
      <c r="AJ227" s="40">
        <v>92.8</v>
      </c>
      <c r="AK227" s="23">
        <f t="shared" ref="AK227:AK230" si="358">AL227*AJ227</f>
        <v>0</v>
      </c>
      <c r="AL227" s="61">
        <v>0</v>
      </c>
      <c r="AM227" s="40">
        <v>92.8</v>
      </c>
      <c r="AN227" s="23">
        <f t="shared" ref="AN227:AN230" si="359">AO227*AM227</f>
        <v>117.39199999999998</v>
      </c>
      <c r="AO227" s="61">
        <v>1.2649999999999999</v>
      </c>
      <c r="AP227" s="40">
        <v>92.8</v>
      </c>
      <c r="AQ227" s="23">
        <f t="shared" ref="AQ227:AQ230" si="360">AR227*AP227</f>
        <v>42.223999999999997</v>
      </c>
      <c r="AR227" s="61">
        <v>0.45500000000000002</v>
      </c>
      <c r="AS227" s="40">
        <v>92.8</v>
      </c>
      <c r="AT227" s="2">
        <v>0</v>
      </c>
      <c r="AU227" s="61">
        <f t="shared" si="297"/>
        <v>0</v>
      </c>
      <c r="AV227" s="40">
        <v>92.8</v>
      </c>
      <c r="AW227" s="23">
        <f t="shared" ref="AW227:AW230" si="361">AX227*AV227</f>
        <v>35.542400000000001</v>
      </c>
      <c r="AX227" s="61">
        <v>0.38300000000000001</v>
      </c>
      <c r="AY227" s="40">
        <v>92.8</v>
      </c>
      <c r="AZ227" s="23">
        <f t="shared" ref="AZ227:AZ230" si="362">BA227*AY227</f>
        <v>16870.575999999997</v>
      </c>
      <c r="BA227" s="49">
        <v>181.79499999999999</v>
      </c>
    </row>
    <row r="228" spans="1:53" x14ac:dyDescent="0.25">
      <c r="A228" s="3" t="s">
        <v>428</v>
      </c>
      <c r="B228" s="31" t="s">
        <v>448</v>
      </c>
      <c r="C228" s="40">
        <v>0</v>
      </c>
      <c r="D228" s="4">
        <v>0</v>
      </c>
      <c r="E228" s="78">
        <v>0</v>
      </c>
      <c r="F228" s="40">
        <v>7</v>
      </c>
      <c r="G228" s="23">
        <f t="shared" si="350"/>
        <v>0.91</v>
      </c>
      <c r="H228" s="61">
        <v>0.13</v>
      </c>
      <c r="I228" s="46">
        <v>0</v>
      </c>
      <c r="J228" s="23">
        <f t="shared" si="351"/>
        <v>0</v>
      </c>
      <c r="K228" s="61">
        <v>0</v>
      </c>
      <c r="L228" s="39">
        <v>124.88</v>
      </c>
      <c r="M228" s="23">
        <f t="shared" si="352"/>
        <v>166.83968000000002</v>
      </c>
      <c r="N228" s="61">
        <v>1.3360000000000001</v>
      </c>
      <c r="O228" s="40">
        <v>124.88</v>
      </c>
      <c r="P228" s="2">
        <v>86</v>
      </c>
      <c r="Q228" s="61">
        <f t="shared" si="295"/>
        <v>0.68866111467008329</v>
      </c>
      <c r="R228" s="39">
        <v>240</v>
      </c>
      <c r="S228" s="2">
        <v>2</v>
      </c>
      <c r="T228" s="61">
        <f t="shared" si="296"/>
        <v>8.3333333333333332E-3</v>
      </c>
      <c r="U228" s="40">
        <v>124.88</v>
      </c>
      <c r="V228" s="23">
        <f t="shared" si="353"/>
        <v>986.55200000000002</v>
      </c>
      <c r="W228" s="61">
        <v>7.9</v>
      </c>
      <c r="X228" s="46">
        <v>0</v>
      </c>
      <c r="Y228" s="23">
        <f t="shared" si="354"/>
        <v>0</v>
      </c>
      <c r="Z228" s="61">
        <v>1.8</v>
      </c>
      <c r="AA228" s="40">
        <v>124.88</v>
      </c>
      <c r="AB228" s="23">
        <f t="shared" si="355"/>
        <v>1.2487999999999999</v>
      </c>
      <c r="AC228" s="61">
        <v>0.01</v>
      </c>
      <c r="AD228" s="40">
        <v>124.88</v>
      </c>
      <c r="AE228" s="23">
        <f t="shared" si="356"/>
        <v>6.368879999999999</v>
      </c>
      <c r="AF228" s="61">
        <v>5.0999999999999997E-2</v>
      </c>
      <c r="AG228" s="39">
        <v>240</v>
      </c>
      <c r="AH228" s="23">
        <f t="shared" si="357"/>
        <v>11.04</v>
      </c>
      <c r="AI228" s="61">
        <v>4.5999999999999999E-2</v>
      </c>
      <c r="AJ228" s="40">
        <v>124.88</v>
      </c>
      <c r="AK228" s="23">
        <f t="shared" si="358"/>
        <v>0</v>
      </c>
      <c r="AL228" s="61">
        <v>0</v>
      </c>
      <c r="AM228" s="40">
        <v>124.88</v>
      </c>
      <c r="AN228" s="23">
        <f t="shared" si="359"/>
        <v>157.97319999999999</v>
      </c>
      <c r="AO228" s="61">
        <v>1.2649999999999999</v>
      </c>
      <c r="AP228" s="40">
        <v>124.88</v>
      </c>
      <c r="AQ228" s="23">
        <f t="shared" si="360"/>
        <v>56.820399999999999</v>
      </c>
      <c r="AR228" s="61">
        <v>0.45500000000000002</v>
      </c>
      <c r="AS228" s="40">
        <v>124.88</v>
      </c>
      <c r="AT228" s="2">
        <v>0</v>
      </c>
      <c r="AU228" s="61">
        <f t="shared" si="297"/>
        <v>0</v>
      </c>
      <c r="AV228" s="40">
        <v>124.88</v>
      </c>
      <c r="AW228" s="23">
        <f t="shared" si="361"/>
        <v>47.829039999999999</v>
      </c>
      <c r="AX228" s="61">
        <v>0.38300000000000001</v>
      </c>
      <c r="AY228" s="40">
        <v>124.88</v>
      </c>
      <c r="AZ228" s="23">
        <f t="shared" si="362"/>
        <v>22702.559599999997</v>
      </c>
      <c r="BA228" s="49">
        <v>181.79499999999999</v>
      </c>
    </row>
    <row r="229" spans="1:53" x14ac:dyDescent="0.25">
      <c r="A229" s="3" t="s">
        <v>429</v>
      </c>
      <c r="B229" s="31" t="s">
        <v>449</v>
      </c>
      <c r="C229" s="40">
        <v>0</v>
      </c>
      <c r="D229" s="4">
        <v>0</v>
      </c>
      <c r="E229" s="78">
        <v>0</v>
      </c>
      <c r="F229" s="40">
        <v>9</v>
      </c>
      <c r="G229" s="23">
        <f t="shared" si="350"/>
        <v>1.17</v>
      </c>
      <c r="H229" s="61">
        <v>0.13</v>
      </c>
      <c r="I229" s="46">
        <v>0</v>
      </c>
      <c r="J229" s="23">
        <f t="shared" si="351"/>
        <v>0</v>
      </c>
      <c r="K229" s="61">
        <v>0</v>
      </c>
      <c r="L229" s="39">
        <v>90</v>
      </c>
      <c r="M229" s="23">
        <f t="shared" si="352"/>
        <v>120.24000000000001</v>
      </c>
      <c r="N229" s="61">
        <v>1.3360000000000001</v>
      </c>
      <c r="O229" s="40">
        <v>90</v>
      </c>
      <c r="P229" s="2">
        <v>63</v>
      </c>
      <c r="Q229" s="61">
        <f t="shared" si="295"/>
        <v>0.7</v>
      </c>
      <c r="R229" s="39">
        <v>220</v>
      </c>
      <c r="S229" s="2">
        <v>2</v>
      </c>
      <c r="T229" s="61">
        <f t="shared" si="296"/>
        <v>9.0909090909090905E-3</v>
      </c>
      <c r="U229" s="40">
        <v>90</v>
      </c>
      <c r="V229" s="23">
        <f t="shared" si="353"/>
        <v>711</v>
      </c>
      <c r="W229" s="61">
        <v>7.9</v>
      </c>
      <c r="X229" s="46">
        <v>0</v>
      </c>
      <c r="Y229" s="23">
        <f t="shared" si="354"/>
        <v>0</v>
      </c>
      <c r="Z229" s="61">
        <v>1.8</v>
      </c>
      <c r="AA229" s="40">
        <v>90</v>
      </c>
      <c r="AB229" s="23">
        <f t="shared" si="355"/>
        <v>0.9</v>
      </c>
      <c r="AC229" s="61">
        <v>0.01</v>
      </c>
      <c r="AD229" s="40">
        <v>90</v>
      </c>
      <c r="AE229" s="23">
        <f t="shared" si="356"/>
        <v>4.59</v>
      </c>
      <c r="AF229" s="61">
        <v>5.0999999999999997E-2</v>
      </c>
      <c r="AG229" s="39">
        <v>220</v>
      </c>
      <c r="AH229" s="23">
        <f t="shared" si="357"/>
        <v>10.119999999999999</v>
      </c>
      <c r="AI229" s="61">
        <v>4.5999999999999999E-2</v>
      </c>
      <c r="AJ229" s="40">
        <v>90</v>
      </c>
      <c r="AK229" s="23">
        <f t="shared" si="358"/>
        <v>0</v>
      </c>
      <c r="AL229" s="61">
        <v>0</v>
      </c>
      <c r="AM229" s="40">
        <v>90</v>
      </c>
      <c r="AN229" s="23">
        <f t="shared" si="359"/>
        <v>113.85</v>
      </c>
      <c r="AO229" s="61">
        <v>1.2649999999999999</v>
      </c>
      <c r="AP229" s="40">
        <v>90</v>
      </c>
      <c r="AQ229" s="23">
        <f t="shared" si="360"/>
        <v>40.950000000000003</v>
      </c>
      <c r="AR229" s="61">
        <v>0.45500000000000002</v>
      </c>
      <c r="AS229" s="40">
        <v>90</v>
      </c>
      <c r="AT229" s="2">
        <v>0</v>
      </c>
      <c r="AU229" s="61">
        <f t="shared" si="297"/>
        <v>0</v>
      </c>
      <c r="AV229" s="40">
        <v>90</v>
      </c>
      <c r="AW229" s="23">
        <f t="shared" si="361"/>
        <v>34.47</v>
      </c>
      <c r="AX229" s="61">
        <v>0.38300000000000001</v>
      </c>
      <c r="AY229" s="40">
        <v>90</v>
      </c>
      <c r="AZ229" s="23">
        <f t="shared" si="362"/>
        <v>16361.55</v>
      </c>
      <c r="BA229" s="49">
        <v>181.79499999999999</v>
      </c>
    </row>
    <row r="230" spans="1:53" x14ac:dyDescent="0.25">
      <c r="A230" s="3" t="s">
        <v>430</v>
      </c>
      <c r="B230" s="31" t="s">
        <v>450</v>
      </c>
      <c r="C230" s="40">
        <v>0</v>
      </c>
      <c r="D230" s="4">
        <v>0</v>
      </c>
      <c r="E230" s="78">
        <v>0</v>
      </c>
      <c r="F230" s="40">
        <v>0</v>
      </c>
      <c r="G230" s="23">
        <f t="shared" si="350"/>
        <v>0</v>
      </c>
      <c r="H230" s="61">
        <v>0.13</v>
      </c>
      <c r="I230" s="46">
        <v>0</v>
      </c>
      <c r="J230" s="23">
        <f t="shared" si="351"/>
        <v>0</v>
      </c>
      <c r="K230" s="61">
        <v>0</v>
      </c>
      <c r="L230" s="39">
        <v>60</v>
      </c>
      <c r="M230" s="23">
        <f t="shared" si="352"/>
        <v>80.160000000000011</v>
      </c>
      <c r="N230" s="61">
        <v>1.3360000000000001</v>
      </c>
      <c r="O230" s="40">
        <v>60</v>
      </c>
      <c r="P230" s="2">
        <v>42</v>
      </c>
      <c r="Q230" s="61">
        <f t="shared" si="295"/>
        <v>0.7</v>
      </c>
      <c r="R230" s="39">
        <v>28</v>
      </c>
      <c r="S230" s="2">
        <v>0</v>
      </c>
      <c r="T230" s="61">
        <f t="shared" si="296"/>
        <v>0</v>
      </c>
      <c r="U230" s="40">
        <v>60</v>
      </c>
      <c r="V230" s="23">
        <f t="shared" si="353"/>
        <v>474</v>
      </c>
      <c r="W230" s="61">
        <v>7.9</v>
      </c>
      <c r="X230" s="46">
        <v>0</v>
      </c>
      <c r="Y230" s="23">
        <f t="shared" si="354"/>
        <v>0</v>
      </c>
      <c r="Z230" s="61">
        <v>1.8</v>
      </c>
      <c r="AA230" s="40">
        <v>60</v>
      </c>
      <c r="AB230" s="23">
        <f t="shared" si="355"/>
        <v>0.6</v>
      </c>
      <c r="AC230" s="61">
        <v>0.01</v>
      </c>
      <c r="AD230" s="40">
        <v>60</v>
      </c>
      <c r="AE230" s="23">
        <f t="shared" si="356"/>
        <v>3.0599999999999996</v>
      </c>
      <c r="AF230" s="61">
        <v>5.0999999999999997E-2</v>
      </c>
      <c r="AG230" s="39">
        <v>160</v>
      </c>
      <c r="AH230" s="23">
        <f t="shared" si="357"/>
        <v>7.3599999999999994</v>
      </c>
      <c r="AI230" s="61">
        <v>4.5999999999999999E-2</v>
      </c>
      <c r="AJ230" s="40">
        <v>10</v>
      </c>
      <c r="AK230" s="23">
        <f t="shared" si="358"/>
        <v>0</v>
      </c>
      <c r="AL230" s="61">
        <v>0</v>
      </c>
      <c r="AM230" s="40">
        <v>60</v>
      </c>
      <c r="AN230" s="23">
        <f t="shared" si="359"/>
        <v>75.899999999999991</v>
      </c>
      <c r="AO230" s="61">
        <v>1.2649999999999999</v>
      </c>
      <c r="AP230" s="40">
        <v>60</v>
      </c>
      <c r="AQ230" s="23">
        <f t="shared" si="360"/>
        <v>27.3</v>
      </c>
      <c r="AR230" s="61">
        <v>0.45500000000000002</v>
      </c>
      <c r="AS230" s="40">
        <v>60</v>
      </c>
      <c r="AT230" s="2">
        <v>0</v>
      </c>
      <c r="AU230" s="61">
        <f t="shared" si="297"/>
        <v>0</v>
      </c>
      <c r="AV230" s="40">
        <v>0</v>
      </c>
      <c r="AW230" s="23">
        <f t="shared" si="361"/>
        <v>0</v>
      </c>
      <c r="AX230" s="61">
        <v>0.38300000000000001</v>
      </c>
      <c r="AY230" s="40">
        <v>60</v>
      </c>
      <c r="AZ230" s="23">
        <f t="shared" si="362"/>
        <v>10907.699999999999</v>
      </c>
      <c r="BA230" s="49">
        <v>181.79499999999999</v>
      </c>
    </row>
    <row r="231" spans="1:53" s="13" customFormat="1" x14ac:dyDescent="0.25">
      <c r="A231" s="11" t="s">
        <v>18</v>
      </c>
      <c r="B231" s="36" t="s">
        <v>7</v>
      </c>
      <c r="C231" s="43">
        <f>SUM(C232:C239)</f>
        <v>115.91</v>
      </c>
      <c r="D231" s="16">
        <f>SUM(D232:D239)</f>
        <v>71</v>
      </c>
      <c r="E231" s="77">
        <f t="shared" ref="E231:E238" si="363">D231/C231</f>
        <v>0.61254421533948755</v>
      </c>
      <c r="F231" s="47">
        <f>SUM(F232:F239)</f>
        <v>2569.9399999999996</v>
      </c>
      <c r="G231" s="24">
        <f>SUM(G232:G239)</f>
        <v>0</v>
      </c>
      <c r="H231" s="60">
        <f t="shared" ref="H231" si="364">G231/F231</f>
        <v>0</v>
      </c>
      <c r="I231" s="47">
        <f>SUM(I232:I239)</f>
        <v>2087.2599999999998</v>
      </c>
      <c r="J231" s="24">
        <f>SUM(J232:J239)</f>
        <v>4387.9073999999991</v>
      </c>
      <c r="K231" s="60">
        <f t="shared" si="301"/>
        <v>2.1022332627463753</v>
      </c>
      <c r="L231" s="47">
        <f>SUM(L232:L239)</f>
        <v>2015.8999999999996</v>
      </c>
      <c r="M231" s="24">
        <f>SUM(M232:M239)</f>
        <v>193.5264</v>
      </c>
      <c r="N231" s="60">
        <f t="shared" ref="N231" si="365">M231/L231</f>
        <v>9.6000000000000016E-2</v>
      </c>
      <c r="O231" s="47">
        <f>SUM(O232:O239)</f>
        <v>6452.44</v>
      </c>
      <c r="P231" s="24">
        <f>SUM(P232:P239)</f>
        <v>1495</v>
      </c>
      <c r="Q231" s="60">
        <f t="shared" si="295"/>
        <v>0.23169529666296781</v>
      </c>
      <c r="R231" s="47">
        <f>SUM(R232:R239)</f>
        <v>6609</v>
      </c>
      <c r="S231" s="24">
        <f>SUM(S232:S239)</f>
        <v>109</v>
      </c>
      <c r="T231" s="60">
        <f t="shared" si="296"/>
        <v>1.6492661522166743E-2</v>
      </c>
      <c r="U231" s="47">
        <f>SUM(U232:U239)</f>
        <v>6452.44</v>
      </c>
      <c r="V231" s="24">
        <f>SUM(V232:V239)</f>
        <v>31100.7608</v>
      </c>
      <c r="W231" s="60">
        <f t="shared" ref="W231" si="366">V231/U231</f>
        <v>4.82</v>
      </c>
      <c r="X231" s="47">
        <f>SUM(X232:X239)</f>
        <v>2087.2599999999998</v>
      </c>
      <c r="Y231" s="24">
        <f>SUM(Y232:Y239)</f>
        <v>2087.2599999999998</v>
      </c>
      <c r="Z231" s="60">
        <f t="shared" ref="Z231" si="367">Y231/X231</f>
        <v>1</v>
      </c>
      <c r="AA231" s="47">
        <f>SUM(AA232:AA239)</f>
        <v>6452.44</v>
      </c>
      <c r="AB231" s="24">
        <f>SUM(AB232:AB239)</f>
        <v>47.667079999999999</v>
      </c>
      <c r="AC231" s="60">
        <f t="shared" ref="AC231" si="368">AB231/AA231</f>
        <v>7.3874503288678395E-3</v>
      </c>
      <c r="AD231" s="47">
        <f>SUM(AD232:AD239)</f>
        <v>6452.44</v>
      </c>
      <c r="AE231" s="24">
        <f>SUM(AE232:AE239)</f>
        <v>335.52688000000001</v>
      </c>
      <c r="AF231" s="60">
        <f t="shared" ref="AF231" si="369">AE231/AD231</f>
        <v>5.2000000000000005E-2</v>
      </c>
      <c r="AG231" s="47">
        <f>SUM(AG232:AG239)</f>
        <v>5603.1</v>
      </c>
      <c r="AH231" s="24">
        <f>SUM(AH232:AH239)</f>
        <v>588.32550000000003</v>
      </c>
      <c r="AI231" s="60">
        <f t="shared" ref="AI231" si="370">AH231/AG231</f>
        <v>0.105</v>
      </c>
      <c r="AJ231" s="47">
        <f>SUM(AJ232:AJ239)</f>
        <v>6452.44</v>
      </c>
      <c r="AK231" s="24">
        <f>SUM(AK232:AK239)</f>
        <v>8.4708000000000006</v>
      </c>
      <c r="AL231" s="60">
        <f t="shared" ref="AL231" si="371">AK231/AJ231</f>
        <v>1.3128056983094769E-3</v>
      </c>
      <c r="AM231" s="47">
        <f>SUM(AM232:AM239)</f>
        <v>6452.44</v>
      </c>
      <c r="AN231" s="24">
        <f>SUM(AN232:AN239)</f>
        <v>1961.5417599999998</v>
      </c>
      <c r="AO231" s="60">
        <f t="shared" ref="AO231" si="372">AN231/AM231</f>
        <v>0.30399999999999999</v>
      </c>
      <c r="AP231" s="47">
        <f>SUM(AP232:AP239)</f>
        <v>6452.44</v>
      </c>
      <c r="AQ231" s="24">
        <f>SUM(AQ232:AQ239)</f>
        <v>2187.37716</v>
      </c>
      <c r="AR231" s="60">
        <f t="shared" ref="AR231" si="373">AQ231/AP231</f>
        <v>0.33900000000000002</v>
      </c>
      <c r="AS231" s="47">
        <f>SUM(AS232:AS239)</f>
        <v>6452.44</v>
      </c>
      <c r="AT231" s="24">
        <f>SUM(AT232:AT239)</f>
        <v>0</v>
      </c>
      <c r="AU231" s="60">
        <f t="shared" si="297"/>
        <v>0</v>
      </c>
      <c r="AV231" s="47">
        <f>SUM(AV232:AV239)</f>
        <v>6452.44</v>
      </c>
      <c r="AW231" s="24">
        <f>SUM(AW232:AW239)</f>
        <v>0</v>
      </c>
      <c r="AX231" s="60">
        <f t="shared" ref="AX231" si="374">AW231/AV231</f>
        <v>0</v>
      </c>
      <c r="AY231" s="47">
        <f>SUM(AY232:AY239)</f>
        <v>6452.44</v>
      </c>
      <c r="AZ231" s="24">
        <f>SUM(AZ232:AZ239)</f>
        <v>1690035.9896800001</v>
      </c>
      <c r="BA231" s="48">
        <f t="shared" ref="BA231" si="375">AZ231/AY231</f>
        <v>261.92200000000003</v>
      </c>
    </row>
    <row r="232" spans="1:53" x14ac:dyDescent="0.25">
      <c r="A232" s="3" t="s">
        <v>21</v>
      </c>
      <c r="B232" s="31" t="s">
        <v>459</v>
      </c>
      <c r="C232" s="40">
        <v>18.05</v>
      </c>
      <c r="D232" s="4">
        <v>10</v>
      </c>
      <c r="E232" s="78">
        <f t="shared" si="363"/>
        <v>0.55401662049861489</v>
      </c>
      <c r="F232" s="40">
        <v>205.1</v>
      </c>
      <c r="G232" s="23">
        <f>H232*F232</f>
        <v>0</v>
      </c>
      <c r="H232" s="61">
        <v>0</v>
      </c>
      <c r="I232" s="39">
        <v>85.4</v>
      </c>
      <c r="J232" s="23">
        <f>K232*I232</f>
        <v>97.355999999999995</v>
      </c>
      <c r="K232" s="78">
        <v>1.1399999999999999</v>
      </c>
      <c r="L232" s="39">
        <v>0</v>
      </c>
      <c r="M232" s="23">
        <f>N232*L232</f>
        <v>0</v>
      </c>
      <c r="N232" s="61">
        <v>9.6000000000000002E-2</v>
      </c>
      <c r="O232" s="40">
        <v>500</v>
      </c>
      <c r="P232" s="2">
        <v>169</v>
      </c>
      <c r="Q232" s="61">
        <f t="shared" si="295"/>
        <v>0.33800000000000002</v>
      </c>
      <c r="R232" s="39">
        <v>200</v>
      </c>
      <c r="S232" s="2">
        <v>1</v>
      </c>
      <c r="T232" s="61">
        <f t="shared" si="296"/>
        <v>5.0000000000000001E-3</v>
      </c>
      <c r="U232" s="40">
        <v>500</v>
      </c>
      <c r="V232" s="23">
        <f>W232*U232</f>
        <v>2410</v>
      </c>
      <c r="W232" s="61">
        <v>4.82</v>
      </c>
      <c r="X232" s="39">
        <v>85.4</v>
      </c>
      <c r="Y232" s="23">
        <f>Z232*X232</f>
        <v>85.4</v>
      </c>
      <c r="Z232" s="61">
        <v>1</v>
      </c>
      <c r="AA232" s="40">
        <v>500</v>
      </c>
      <c r="AB232" s="23">
        <v>6</v>
      </c>
      <c r="AC232" s="61">
        <v>7.0000000000000001E-3</v>
      </c>
      <c r="AD232" s="40">
        <v>500</v>
      </c>
      <c r="AE232" s="23">
        <f>AF232*AD232</f>
        <v>26</v>
      </c>
      <c r="AF232" s="61">
        <v>5.1999999999999998E-2</v>
      </c>
      <c r="AG232" s="39">
        <v>200</v>
      </c>
      <c r="AH232" s="23">
        <f>AI232*AG232</f>
        <v>21</v>
      </c>
      <c r="AI232" s="61">
        <v>0.105</v>
      </c>
      <c r="AJ232" s="40">
        <v>500</v>
      </c>
      <c r="AK232" s="23">
        <f>AL232*AJ232</f>
        <v>0</v>
      </c>
      <c r="AL232" s="61">
        <v>0</v>
      </c>
      <c r="AM232" s="40">
        <v>500</v>
      </c>
      <c r="AN232" s="23">
        <f>AO232*AM232</f>
        <v>152</v>
      </c>
      <c r="AO232" s="61">
        <v>0.30399999999999999</v>
      </c>
      <c r="AP232" s="40">
        <v>500</v>
      </c>
      <c r="AQ232" s="23">
        <f>AR232*AP232</f>
        <v>169.5</v>
      </c>
      <c r="AR232" s="61">
        <v>0.33900000000000002</v>
      </c>
      <c r="AS232" s="40">
        <v>500</v>
      </c>
      <c r="AT232" s="2">
        <v>0</v>
      </c>
      <c r="AU232" s="61">
        <f t="shared" si="297"/>
        <v>0</v>
      </c>
      <c r="AV232" s="40">
        <v>500</v>
      </c>
      <c r="AW232" s="23">
        <f>AX232*AV232</f>
        <v>0</v>
      </c>
      <c r="AX232" s="61">
        <v>0</v>
      </c>
      <c r="AY232" s="40">
        <v>500</v>
      </c>
      <c r="AZ232" s="23">
        <f>BA232*AY232</f>
        <v>130961.00000000001</v>
      </c>
      <c r="BA232" s="49">
        <v>261.92200000000003</v>
      </c>
    </row>
    <row r="233" spans="1:53" x14ac:dyDescent="0.25">
      <c r="A233" s="3" t="s">
        <v>22</v>
      </c>
      <c r="B233" s="31" t="s">
        <v>460</v>
      </c>
      <c r="C233" s="40">
        <v>16.5</v>
      </c>
      <c r="D233" s="4">
        <v>5</v>
      </c>
      <c r="E233" s="78">
        <f t="shared" si="363"/>
        <v>0.30303030303030304</v>
      </c>
      <c r="F233" s="40">
        <v>174.4</v>
      </c>
      <c r="G233" s="23">
        <f t="shared" ref="G233:G238" si="376">H233*F233</f>
        <v>0</v>
      </c>
      <c r="H233" s="61">
        <v>0</v>
      </c>
      <c r="I233" s="39">
        <v>229.7</v>
      </c>
      <c r="J233" s="23">
        <f t="shared" ref="J233:J238" si="377">K233*I233</f>
        <v>275.64</v>
      </c>
      <c r="K233" s="78">
        <v>1.2</v>
      </c>
      <c r="L233" s="39">
        <v>592.29999999999995</v>
      </c>
      <c r="M233" s="23">
        <f>N233*L233</f>
        <v>56.860799999999998</v>
      </c>
      <c r="N233" s="61">
        <v>9.6000000000000002E-2</v>
      </c>
      <c r="O233" s="40">
        <v>905.6</v>
      </c>
      <c r="P233" s="2">
        <v>208</v>
      </c>
      <c r="Q233" s="61">
        <f t="shared" si="295"/>
        <v>0.22968197879858657</v>
      </c>
      <c r="R233" s="39">
        <v>570</v>
      </c>
      <c r="S233" s="2">
        <v>23</v>
      </c>
      <c r="T233" s="61">
        <f t="shared" si="296"/>
        <v>4.0350877192982457E-2</v>
      </c>
      <c r="U233" s="40">
        <v>905.6</v>
      </c>
      <c r="V233" s="23">
        <f t="shared" ref="V233:V238" si="378">W233*U233</f>
        <v>4364.9920000000002</v>
      </c>
      <c r="W233" s="61">
        <v>4.82</v>
      </c>
      <c r="X233" s="39">
        <v>229.7</v>
      </c>
      <c r="Y233" s="23">
        <f t="shared" ref="Y233:Y238" si="379">Z233*X233</f>
        <v>229.7</v>
      </c>
      <c r="Z233" s="61">
        <v>1</v>
      </c>
      <c r="AA233" s="40">
        <v>905.6</v>
      </c>
      <c r="AB233" s="23">
        <f t="shared" ref="AB233:AB238" si="380">AC233*AA233</f>
        <v>6.3391999999999999</v>
      </c>
      <c r="AC233" s="61">
        <v>7.0000000000000001E-3</v>
      </c>
      <c r="AD233" s="40">
        <v>905.6</v>
      </c>
      <c r="AE233" s="23">
        <f t="shared" ref="AE233:AE238" si="381">AF233*AD233</f>
        <v>47.091200000000001</v>
      </c>
      <c r="AF233" s="61">
        <v>5.1999999999999998E-2</v>
      </c>
      <c r="AG233" s="39">
        <v>570</v>
      </c>
      <c r="AH233" s="23">
        <f t="shared" ref="AH233:AH238" si="382">AI233*AG233</f>
        <v>59.849999999999994</v>
      </c>
      <c r="AI233" s="61">
        <v>0.105</v>
      </c>
      <c r="AJ233" s="40">
        <v>905.6</v>
      </c>
      <c r="AK233" s="23">
        <f t="shared" ref="AK233:AK238" si="383">AL233*AJ233</f>
        <v>0</v>
      </c>
      <c r="AL233" s="61">
        <v>0</v>
      </c>
      <c r="AM233" s="40">
        <v>905.6</v>
      </c>
      <c r="AN233" s="23">
        <f t="shared" ref="AN233:AN238" si="384">AO233*AM233</f>
        <v>275.30239999999998</v>
      </c>
      <c r="AO233" s="61">
        <v>0.30399999999999999</v>
      </c>
      <c r="AP233" s="40">
        <v>905.6</v>
      </c>
      <c r="AQ233" s="23">
        <f t="shared" ref="AQ233:AQ238" si="385">AR233*AP233</f>
        <v>306.9984</v>
      </c>
      <c r="AR233" s="61">
        <v>0.33900000000000002</v>
      </c>
      <c r="AS233" s="40">
        <v>905.6</v>
      </c>
      <c r="AT233" s="2">
        <v>0</v>
      </c>
      <c r="AU233" s="61">
        <f t="shared" si="297"/>
        <v>0</v>
      </c>
      <c r="AV233" s="40">
        <v>905.6</v>
      </c>
      <c r="AW233" s="23">
        <f t="shared" ref="AW233:AW238" si="386">AX233*AV233</f>
        <v>0</v>
      </c>
      <c r="AX233" s="61">
        <v>0</v>
      </c>
      <c r="AY233" s="40">
        <v>905.6</v>
      </c>
      <c r="AZ233" s="23">
        <f t="shared" ref="AZ233:AZ238" si="387">BA233*AY233</f>
        <v>237196.56320000003</v>
      </c>
      <c r="BA233" s="49">
        <v>261.92200000000003</v>
      </c>
    </row>
    <row r="234" spans="1:53" x14ac:dyDescent="0.25">
      <c r="A234" s="3" t="s">
        <v>23</v>
      </c>
      <c r="B234" s="31" t="s">
        <v>461</v>
      </c>
      <c r="C234" s="40">
        <v>10.33</v>
      </c>
      <c r="D234" s="4">
        <v>5</v>
      </c>
      <c r="E234" s="78">
        <f t="shared" si="363"/>
        <v>0.48402710551790901</v>
      </c>
      <c r="F234" s="40">
        <v>8.2100000000000009</v>
      </c>
      <c r="G234" s="23">
        <f t="shared" si="376"/>
        <v>0</v>
      </c>
      <c r="H234" s="61">
        <v>0</v>
      </c>
      <c r="I234" s="39">
        <v>276.7</v>
      </c>
      <c r="J234" s="23">
        <f t="shared" si="377"/>
        <v>605.97299999999996</v>
      </c>
      <c r="K234" s="78">
        <v>2.19</v>
      </c>
      <c r="L234" s="39">
        <v>547.4</v>
      </c>
      <c r="M234" s="23">
        <f t="shared" ref="M234:M238" si="388">N234*L234</f>
        <v>52.550399999999996</v>
      </c>
      <c r="N234" s="61">
        <v>9.6000000000000002E-2</v>
      </c>
      <c r="O234" s="40">
        <v>922.6</v>
      </c>
      <c r="P234" s="2">
        <v>212</v>
      </c>
      <c r="Q234" s="61">
        <f t="shared" si="295"/>
        <v>0.22978538911771082</v>
      </c>
      <c r="R234" s="39">
        <v>550</v>
      </c>
      <c r="S234" s="2">
        <v>22</v>
      </c>
      <c r="T234" s="61">
        <f t="shared" si="296"/>
        <v>0.04</v>
      </c>
      <c r="U234" s="40">
        <v>922.6</v>
      </c>
      <c r="V234" s="23">
        <f t="shared" si="378"/>
        <v>4446.9320000000007</v>
      </c>
      <c r="W234" s="61">
        <v>4.82</v>
      </c>
      <c r="X234" s="39">
        <v>276.7</v>
      </c>
      <c r="Y234" s="23">
        <f t="shared" si="379"/>
        <v>276.7</v>
      </c>
      <c r="Z234" s="61">
        <v>1</v>
      </c>
      <c r="AA234" s="40">
        <v>922.6</v>
      </c>
      <c r="AB234" s="23">
        <f t="shared" si="380"/>
        <v>6.4582000000000006</v>
      </c>
      <c r="AC234" s="61">
        <v>7.0000000000000001E-3</v>
      </c>
      <c r="AD234" s="40">
        <v>922.6</v>
      </c>
      <c r="AE234" s="23">
        <f t="shared" si="381"/>
        <v>47.975200000000001</v>
      </c>
      <c r="AF234" s="61">
        <v>5.1999999999999998E-2</v>
      </c>
      <c r="AG234" s="39">
        <v>550</v>
      </c>
      <c r="AH234" s="23">
        <f t="shared" si="382"/>
        <v>57.75</v>
      </c>
      <c r="AI234" s="61">
        <v>0.105</v>
      </c>
      <c r="AJ234" s="40">
        <v>922.6</v>
      </c>
      <c r="AK234" s="23">
        <f t="shared" si="383"/>
        <v>0</v>
      </c>
      <c r="AL234" s="61">
        <v>0</v>
      </c>
      <c r="AM234" s="40">
        <v>922.6</v>
      </c>
      <c r="AN234" s="23">
        <f t="shared" si="384"/>
        <v>280.47039999999998</v>
      </c>
      <c r="AO234" s="61">
        <v>0.30399999999999999</v>
      </c>
      <c r="AP234" s="40">
        <v>922.6</v>
      </c>
      <c r="AQ234" s="23">
        <f t="shared" si="385"/>
        <v>312.76140000000004</v>
      </c>
      <c r="AR234" s="61">
        <v>0.33900000000000002</v>
      </c>
      <c r="AS234" s="40">
        <v>922.6</v>
      </c>
      <c r="AT234" s="2">
        <v>0</v>
      </c>
      <c r="AU234" s="61">
        <f t="shared" si="297"/>
        <v>0</v>
      </c>
      <c r="AV234" s="40">
        <v>922.6</v>
      </c>
      <c r="AW234" s="23">
        <f t="shared" si="386"/>
        <v>0</v>
      </c>
      <c r="AX234" s="61">
        <v>0</v>
      </c>
      <c r="AY234" s="40">
        <v>922.6</v>
      </c>
      <c r="AZ234" s="23">
        <f t="shared" si="387"/>
        <v>241649.23720000003</v>
      </c>
      <c r="BA234" s="49">
        <v>261.92200000000003</v>
      </c>
    </row>
    <row r="235" spans="1:53" x14ac:dyDescent="0.25">
      <c r="A235" s="3" t="s">
        <v>451</v>
      </c>
      <c r="B235" s="31" t="s">
        <v>462</v>
      </c>
      <c r="C235" s="40">
        <v>4.12</v>
      </c>
      <c r="D235" s="4">
        <v>0</v>
      </c>
      <c r="E235" s="78">
        <f t="shared" si="363"/>
        <v>0</v>
      </c>
      <c r="F235" s="40">
        <v>4.12</v>
      </c>
      <c r="G235" s="23">
        <f t="shared" si="376"/>
        <v>0</v>
      </c>
      <c r="H235" s="61">
        <v>0</v>
      </c>
      <c r="I235" s="39">
        <v>185.6</v>
      </c>
      <c r="J235" s="23">
        <f t="shared" si="377"/>
        <v>560.51199999999994</v>
      </c>
      <c r="K235" s="78">
        <v>3.02</v>
      </c>
      <c r="L235" s="39">
        <v>0</v>
      </c>
      <c r="M235" s="23">
        <f t="shared" si="388"/>
        <v>0</v>
      </c>
      <c r="N235" s="61">
        <v>9.6000000000000002E-2</v>
      </c>
      <c r="O235" s="40">
        <v>338.6</v>
      </c>
      <c r="P235" s="2">
        <v>120</v>
      </c>
      <c r="Q235" s="61">
        <f t="shared" si="295"/>
        <v>0.35440047253396334</v>
      </c>
      <c r="R235" s="39">
        <v>200</v>
      </c>
      <c r="S235" s="2">
        <v>6</v>
      </c>
      <c r="T235" s="61">
        <f t="shared" si="296"/>
        <v>0.03</v>
      </c>
      <c r="U235" s="40">
        <v>338.6</v>
      </c>
      <c r="V235" s="23">
        <f t="shared" si="378"/>
        <v>1632.0520000000001</v>
      </c>
      <c r="W235" s="61">
        <v>4.82</v>
      </c>
      <c r="X235" s="39">
        <v>185.6</v>
      </c>
      <c r="Y235" s="23">
        <f t="shared" si="379"/>
        <v>185.6</v>
      </c>
      <c r="Z235" s="61">
        <v>1</v>
      </c>
      <c r="AA235" s="40">
        <v>338.6</v>
      </c>
      <c r="AB235" s="23">
        <f t="shared" si="380"/>
        <v>2.3702000000000001</v>
      </c>
      <c r="AC235" s="61">
        <v>7.0000000000000001E-3</v>
      </c>
      <c r="AD235" s="40">
        <v>338.6</v>
      </c>
      <c r="AE235" s="23">
        <f t="shared" si="381"/>
        <v>17.607199999999999</v>
      </c>
      <c r="AF235" s="61">
        <v>5.1999999999999998E-2</v>
      </c>
      <c r="AG235" s="39">
        <v>200</v>
      </c>
      <c r="AH235" s="23">
        <f t="shared" si="382"/>
        <v>21</v>
      </c>
      <c r="AI235" s="61">
        <v>0.105</v>
      </c>
      <c r="AJ235" s="40">
        <v>338.6</v>
      </c>
      <c r="AK235" s="23">
        <f t="shared" si="383"/>
        <v>0</v>
      </c>
      <c r="AL235" s="61">
        <v>0</v>
      </c>
      <c r="AM235" s="40">
        <v>338.6</v>
      </c>
      <c r="AN235" s="23">
        <f t="shared" si="384"/>
        <v>102.93440000000001</v>
      </c>
      <c r="AO235" s="61">
        <v>0.30399999999999999</v>
      </c>
      <c r="AP235" s="40">
        <v>338.6</v>
      </c>
      <c r="AQ235" s="23">
        <f t="shared" si="385"/>
        <v>114.78540000000001</v>
      </c>
      <c r="AR235" s="61">
        <v>0.33900000000000002</v>
      </c>
      <c r="AS235" s="40">
        <v>338.6</v>
      </c>
      <c r="AT235" s="2">
        <v>0</v>
      </c>
      <c r="AU235" s="61">
        <f t="shared" si="297"/>
        <v>0</v>
      </c>
      <c r="AV235" s="40">
        <v>338.6</v>
      </c>
      <c r="AW235" s="23">
        <f t="shared" si="386"/>
        <v>0</v>
      </c>
      <c r="AX235" s="61">
        <v>0</v>
      </c>
      <c r="AY235" s="40">
        <v>338.6</v>
      </c>
      <c r="AZ235" s="23">
        <f t="shared" si="387"/>
        <v>88686.789200000014</v>
      </c>
      <c r="BA235" s="49">
        <v>261.92200000000003</v>
      </c>
    </row>
    <row r="236" spans="1:53" x14ac:dyDescent="0.25">
      <c r="A236" s="3" t="s">
        <v>452</v>
      </c>
      <c r="B236" s="31" t="s">
        <v>463</v>
      </c>
      <c r="C236" s="40">
        <v>31.6</v>
      </c>
      <c r="D236" s="4">
        <v>10</v>
      </c>
      <c r="E236" s="78">
        <f t="shared" si="363"/>
        <v>0.31645569620253161</v>
      </c>
      <c r="F236" s="40">
        <v>489.2</v>
      </c>
      <c r="G236" s="23">
        <f t="shared" si="376"/>
        <v>0</v>
      </c>
      <c r="H236" s="61">
        <v>0</v>
      </c>
      <c r="I236" s="39">
        <v>242.5</v>
      </c>
      <c r="J236" s="23">
        <f t="shared" si="377"/>
        <v>630.5</v>
      </c>
      <c r="K236" s="78">
        <v>2.6</v>
      </c>
      <c r="L236" s="39">
        <v>73.099999999999994</v>
      </c>
      <c r="M236" s="23">
        <f t="shared" si="388"/>
        <v>7.0175999999999998</v>
      </c>
      <c r="N236" s="61">
        <v>9.6000000000000002E-2</v>
      </c>
      <c r="O236" s="40">
        <v>482.9</v>
      </c>
      <c r="P236" s="2">
        <v>100</v>
      </c>
      <c r="Q236" s="61">
        <f t="shared" si="295"/>
        <v>0.20708221163802029</v>
      </c>
      <c r="R236" s="39">
        <v>1079</v>
      </c>
      <c r="S236" s="2">
        <v>10</v>
      </c>
      <c r="T236" s="61">
        <f t="shared" si="296"/>
        <v>9.2678405931417972E-3</v>
      </c>
      <c r="U236" s="40">
        <v>482.9</v>
      </c>
      <c r="V236" s="23">
        <f t="shared" si="378"/>
        <v>2327.578</v>
      </c>
      <c r="W236" s="61">
        <v>4.82</v>
      </c>
      <c r="X236" s="39">
        <v>242.5</v>
      </c>
      <c r="Y236" s="23">
        <f t="shared" si="379"/>
        <v>242.5</v>
      </c>
      <c r="Z236" s="61">
        <v>1</v>
      </c>
      <c r="AA236" s="40">
        <v>482.9</v>
      </c>
      <c r="AB236" s="23">
        <f t="shared" si="380"/>
        <v>3.3803000000000001</v>
      </c>
      <c r="AC236" s="61">
        <v>7.0000000000000001E-3</v>
      </c>
      <c r="AD236" s="40">
        <v>482.9</v>
      </c>
      <c r="AE236" s="23">
        <f t="shared" si="381"/>
        <v>25.110799999999998</v>
      </c>
      <c r="AF236" s="61">
        <v>5.1999999999999998E-2</v>
      </c>
      <c r="AG236" s="39">
        <v>73.099999999999994</v>
      </c>
      <c r="AH236" s="23">
        <f t="shared" si="382"/>
        <v>7.6754999999999995</v>
      </c>
      <c r="AI236" s="61">
        <v>0.105</v>
      </c>
      <c r="AJ236" s="40">
        <v>482.9</v>
      </c>
      <c r="AK236" s="23">
        <f t="shared" si="383"/>
        <v>0</v>
      </c>
      <c r="AL236" s="61">
        <v>0</v>
      </c>
      <c r="AM236" s="40">
        <v>482.9</v>
      </c>
      <c r="AN236" s="23">
        <f t="shared" si="384"/>
        <v>146.80159999999998</v>
      </c>
      <c r="AO236" s="61">
        <v>0.30399999999999999</v>
      </c>
      <c r="AP236" s="40">
        <v>482.9</v>
      </c>
      <c r="AQ236" s="23">
        <f t="shared" si="385"/>
        <v>163.70310000000001</v>
      </c>
      <c r="AR236" s="61">
        <v>0.33900000000000002</v>
      </c>
      <c r="AS236" s="40">
        <v>482.9</v>
      </c>
      <c r="AT236" s="2">
        <v>0</v>
      </c>
      <c r="AU236" s="61">
        <f t="shared" si="297"/>
        <v>0</v>
      </c>
      <c r="AV236" s="40">
        <v>482.9</v>
      </c>
      <c r="AW236" s="23">
        <f t="shared" si="386"/>
        <v>0</v>
      </c>
      <c r="AX236" s="61">
        <v>0</v>
      </c>
      <c r="AY236" s="40">
        <v>482.9</v>
      </c>
      <c r="AZ236" s="23">
        <f t="shared" si="387"/>
        <v>126482.13380000001</v>
      </c>
      <c r="BA236" s="49">
        <v>261.92200000000003</v>
      </c>
    </row>
    <row r="237" spans="1:53" x14ac:dyDescent="0.25">
      <c r="A237" s="3" t="s">
        <v>453</v>
      </c>
      <c r="B237" s="31" t="s">
        <v>464</v>
      </c>
      <c r="C237" s="40">
        <v>14.61</v>
      </c>
      <c r="D237" s="4">
        <v>2</v>
      </c>
      <c r="E237" s="78">
        <f t="shared" si="363"/>
        <v>0.13689253935660506</v>
      </c>
      <c r="F237" s="40">
        <v>14.61</v>
      </c>
      <c r="G237" s="23">
        <f t="shared" si="376"/>
        <v>0</v>
      </c>
      <c r="H237" s="61">
        <v>0</v>
      </c>
      <c r="I237" s="39">
        <v>331.7</v>
      </c>
      <c r="J237" s="23">
        <f t="shared" si="377"/>
        <v>726.423</v>
      </c>
      <c r="K237" s="82">
        <v>2.19</v>
      </c>
      <c r="L237" s="39">
        <v>382.1</v>
      </c>
      <c r="M237" s="23">
        <f t="shared" si="388"/>
        <v>36.681600000000003</v>
      </c>
      <c r="N237" s="61">
        <v>9.6000000000000002E-2</v>
      </c>
      <c r="O237" s="40">
        <v>705.9</v>
      </c>
      <c r="P237" s="2">
        <v>162</v>
      </c>
      <c r="Q237" s="61">
        <f t="shared" si="295"/>
        <v>0.22949426264343392</v>
      </c>
      <c r="R237" s="39">
        <v>590</v>
      </c>
      <c r="S237" s="2">
        <v>20</v>
      </c>
      <c r="T237" s="61">
        <f t="shared" si="296"/>
        <v>3.3898305084745763E-2</v>
      </c>
      <c r="U237" s="40">
        <v>705.9</v>
      </c>
      <c r="V237" s="23">
        <f t="shared" si="378"/>
        <v>3402.4380000000001</v>
      </c>
      <c r="W237" s="61">
        <v>4.82</v>
      </c>
      <c r="X237" s="39">
        <v>331.7</v>
      </c>
      <c r="Y237" s="23">
        <f t="shared" si="379"/>
        <v>331.7</v>
      </c>
      <c r="Z237" s="61">
        <v>1</v>
      </c>
      <c r="AA237" s="40">
        <v>705.9</v>
      </c>
      <c r="AB237" s="23">
        <f t="shared" si="380"/>
        <v>4.9413</v>
      </c>
      <c r="AC237" s="61">
        <v>7.0000000000000001E-3</v>
      </c>
      <c r="AD237" s="40">
        <v>705.9</v>
      </c>
      <c r="AE237" s="23">
        <f t="shared" si="381"/>
        <v>36.706799999999994</v>
      </c>
      <c r="AF237" s="61">
        <v>5.1999999999999998E-2</v>
      </c>
      <c r="AG237" s="39">
        <v>590</v>
      </c>
      <c r="AH237" s="23">
        <f t="shared" si="382"/>
        <v>61.949999999999996</v>
      </c>
      <c r="AI237" s="61">
        <v>0.105</v>
      </c>
      <c r="AJ237" s="40">
        <v>705.9</v>
      </c>
      <c r="AK237" s="23">
        <f>AL237*AJ237</f>
        <v>8.4708000000000006</v>
      </c>
      <c r="AL237" s="61">
        <v>1.2E-2</v>
      </c>
      <c r="AM237" s="40">
        <v>705.9</v>
      </c>
      <c r="AN237" s="23">
        <f t="shared" si="384"/>
        <v>214.59359999999998</v>
      </c>
      <c r="AO237" s="61">
        <v>0.30399999999999999</v>
      </c>
      <c r="AP237" s="40">
        <v>705.9</v>
      </c>
      <c r="AQ237" s="23">
        <f t="shared" si="385"/>
        <v>239.30010000000001</v>
      </c>
      <c r="AR237" s="61">
        <v>0.33900000000000002</v>
      </c>
      <c r="AS237" s="40">
        <v>705.9</v>
      </c>
      <c r="AT237" s="2">
        <v>0</v>
      </c>
      <c r="AU237" s="61">
        <f t="shared" si="297"/>
        <v>0</v>
      </c>
      <c r="AV237" s="40">
        <v>705.9</v>
      </c>
      <c r="AW237" s="23">
        <f t="shared" si="386"/>
        <v>0</v>
      </c>
      <c r="AX237" s="61">
        <v>0</v>
      </c>
      <c r="AY237" s="40">
        <v>705.9</v>
      </c>
      <c r="AZ237" s="23">
        <f t="shared" si="387"/>
        <v>184890.73980000001</v>
      </c>
      <c r="BA237" s="49">
        <v>261.92200000000003</v>
      </c>
    </row>
    <row r="238" spans="1:53" x14ac:dyDescent="0.25">
      <c r="A238" s="3" t="s">
        <v>454</v>
      </c>
      <c r="B238" s="31" t="s">
        <v>465</v>
      </c>
      <c r="C238" s="40">
        <v>20.6</v>
      </c>
      <c r="D238" s="4">
        <v>39</v>
      </c>
      <c r="E238" s="78">
        <f t="shared" si="363"/>
        <v>1.8932038834951455</v>
      </c>
      <c r="F238" s="40">
        <v>1492.6</v>
      </c>
      <c r="G238" s="23">
        <f t="shared" si="376"/>
        <v>0</v>
      </c>
      <c r="H238" s="61">
        <v>0</v>
      </c>
      <c r="I238" s="39">
        <v>603.5</v>
      </c>
      <c r="J238" s="23">
        <f t="shared" si="377"/>
        <v>1321.665</v>
      </c>
      <c r="K238" s="78">
        <v>2.19</v>
      </c>
      <c r="L238" s="39">
        <v>421</v>
      </c>
      <c r="M238" s="23">
        <f t="shared" si="388"/>
        <v>40.416000000000004</v>
      </c>
      <c r="N238" s="61">
        <v>9.6000000000000002E-2</v>
      </c>
      <c r="O238" s="40">
        <v>1492.6</v>
      </c>
      <c r="P238" s="2">
        <v>300</v>
      </c>
      <c r="Q238" s="61">
        <f t="shared" si="295"/>
        <v>0.20099155835454913</v>
      </c>
      <c r="R238" s="39">
        <v>3000</v>
      </c>
      <c r="S238" s="2">
        <v>20</v>
      </c>
      <c r="T238" s="61">
        <f t="shared" si="296"/>
        <v>6.6666666666666671E-3</v>
      </c>
      <c r="U238" s="40">
        <v>1492.6</v>
      </c>
      <c r="V238" s="23">
        <f t="shared" si="378"/>
        <v>7194.3320000000003</v>
      </c>
      <c r="W238" s="61">
        <v>4.82</v>
      </c>
      <c r="X238" s="39">
        <v>603.5</v>
      </c>
      <c r="Y238" s="23">
        <f t="shared" si="379"/>
        <v>603.5</v>
      </c>
      <c r="Z238" s="61">
        <v>1</v>
      </c>
      <c r="AA238" s="40">
        <v>1492.6</v>
      </c>
      <c r="AB238" s="23">
        <f t="shared" si="380"/>
        <v>10.4482</v>
      </c>
      <c r="AC238" s="61">
        <v>7.0000000000000001E-3</v>
      </c>
      <c r="AD238" s="40">
        <v>1492.6</v>
      </c>
      <c r="AE238" s="23">
        <f t="shared" si="381"/>
        <v>77.615199999999987</v>
      </c>
      <c r="AF238" s="61">
        <v>5.1999999999999998E-2</v>
      </c>
      <c r="AG238" s="39">
        <v>3000</v>
      </c>
      <c r="AH238" s="23">
        <f t="shared" si="382"/>
        <v>315</v>
      </c>
      <c r="AI238" s="61">
        <v>0.105</v>
      </c>
      <c r="AJ238" s="40">
        <v>1492.6</v>
      </c>
      <c r="AK238" s="23">
        <f t="shared" si="383"/>
        <v>0</v>
      </c>
      <c r="AL238" s="61">
        <v>0</v>
      </c>
      <c r="AM238" s="40">
        <v>1492.6</v>
      </c>
      <c r="AN238" s="23">
        <f t="shared" si="384"/>
        <v>453.75039999999996</v>
      </c>
      <c r="AO238" s="61">
        <v>0.30399999999999999</v>
      </c>
      <c r="AP238" s="40">
        <v>1492.6</v>
      </c>
      <c r="AQ238" s="23">
        <f t="shared" si="385"/>
        <v>505.9914</v>
      </c>
      <c r="AR238" s="61">
        <v>0.33900000000000002</v>
      </c>
      <c r="AS238" s="40">
        <v>1492.6</v>
      </c>
      <c r="AT238" s="2">
        <v>0</v>
      </c>
      <c r="AU238" s="61">
        <f t="shared" si="297"/>
        <v>0</v>
      </c>
      <c r="AV238" s="40">
        <v>1492.6</v>
      </c>
      <c r="AW238" s="23">
        <f t="shared" si="386"/>
        <v>0</v>
      </c>
      <c r="AX238" s="61">
        <v>0</v>
      </c>
      <c r="AY238" s="40">
        <v>1492.6</v>
      </c>
      <c r="AZ238" s="23">
        <f t="shared" si="387"/>
        <v>390944.77720000001</v>
      </c>
      <c r="BA238" s="49">
        <v>261.92200000000003</v>
      </c>
    </row>
    <row r="239" spans="1:53" s="9" customFormat="1" x14ac:dyDescent="0.25">
      <c r="A239" s="8" t="s">
        <v>455</v>
      </c>
      <c r="B239" s="32" t="s">
        <v>10</v>
      </c>
      <c r="C239" s="41">
        <f>SUM(C240:C242)</f>
        <v>0.1</v>
      </c>
      <c r="D239" s="18">
        <f>SUM(D240:D242)</f>
        <v>0</v>
      </c>
      <c r="E239" s="79">
        <v>0</v>
      </c>
      <c r="F239" s="50">
        <f>SUM(F240:F242)</f>
        <v>181.70000000000002</v>
      </c>
      <c r="G239" s="25">
        <f>SUM(G240:G242)</f>
        <v>0</v>
      </c>
      <c r="H239" s="62">
        <f t="shared" ref="H239" si="389">G239/F239</f>
        <v>0</v>
      </c>
      <c r="I239" s="50">
        <f>SUM(I240:I242)</f>
        <v>132.16</v>
      </c>
      <c r="J239" s="25">
        <f>SUM(J240:J242)</f>
        <v>169.83839999999998</v>
      </c>
      <c r="K239" s="62">
        <f t="shared" si="301"/>
        <v>1.285096852300242</v>
      </c>
      <c r="L239" s="50">
        <f>SUM(L240:L242)</f>
        <v>0</v>
      </c>
      <c r="M239" s="25">
        <f>SUM(M240:M242)</f>
        <v>0</v>
      </c>
      <c r="N239" s="62" t="e">
        <f t="shared" ref="N239" si="390">M239/L239</f>
        <v>#DIV/0!</v>
      </c>
      <c r="O239" s="50">
        <f>SUM(O240:O242)</f>
        <v>1104.24</v>
      </c>
      <c r="P239" s="25">
        <f>SUM(P240:P242)</f>
        <v>224</v>
      </c>
      <c r="Q239" s="62">
        <f t="shared" si="295"/>
        <v>0.2028544519307397</v>
      </c>
      <c r="R239" s="50">
        <f>SUM(R240:R242)</f>
        <v>420</v>
      </c>
      <c r="S239" s="25">
        <f>SUM(S240:S242)</f>
        <v>7</v>
      </c>
      <c r="T239" s="62">
        <f t="shared" si="296"/>
        <v>1.6666666666666666E-2</v>
      </c>
      <c r="U239" s="50">
        <f>SUM(U240:U242)</f>
        <v>1104.24</v>
      </c>
      <c r="V239" s="25">
        <f>SUM(V240:V242)</f>
        <v>5322.4368000000004</v>
      </c>
      <c r="W239" s="62">
        <f t="shared" ref="W239" si="391">V239/U239</f>
        <v>4.82</v>
      </c>
      <c r="X239" s="50">
        <f>SUM(X240:X242)</f>
        <v>132.16</v>
      </c>
      <c r="Y239" s="25">
        <f>SUM(Y240:Y242)</f>
        <v>132.16</v>
      </c>
      <c r="Z239" s="62">
        <f t="shared" ref="Z239" si="392">Y239/X239</f>
        <v>1</v>
      </c>
      <c r="AA239" s="50">
        <f>SUM(AA240:AA242)</f>
        <v>1104.24</v>
      </c>
      <c r="AB239" s="25">
        <f>SUM(AB240:AB242)</f>
        <v>7.7296800000000001</v>
      </c>
      <c r="AC239" s="62">
        <f t="shared" ref="AC239" si="393">AB239/AA239</f>
        <v>7.0000000000000001E-3</v>
      </c>
      <c r="AD239" s="50">
        <f>SUM(AD240:AD242)</f>
        <v>1104.24</v>
      </c>
      <c r="AE239" s="25">
        <f>SUM(AE240:AE242)</f>
        <v>57.420479999999998</v>
      </c>
      <c r="AF239" s="62">
        <f t="shared" ref="AF239" si="394">AE239/AD239</f>
        <v>5.1999999999999998E-2</v>
      </c>
      <c r="AG239" s="50">
        <f>SUM(AG240:AG242)</f>
        <v>420</v>
      </c>
      <c r="AH239" s="25">
        <f>SUM(AH240:AH242)</f>
        <v>44.1</v>
      </c>
      <c r="AI239" s="62">
        <f t="shared" ref="AI239" si="395">AH239/AG239</f>
        <v>0.10500000000000001</v>
      </c>
      <c r="AJ239" s="50">
        <f>SUM(AJ240:AJ242)</f>
        <v>1104.24</v>
      </c>
      <c r="AK239" s="25">
        <f>SUM(AK240:AK242)</f>
        <v>0</v>
      </c>
      <c r="AL239" s="62">
        <f>AK239/AJ239</f>
        <v>0</v>
      </c>
      <c r="AM239" s="50">
        <f>SUM(AM240:AM242)</f>
        <v>1104.24</v>
      </c>
      <c r="AN239" s="25">
        <f>SUM(AN240:AN242)</f>
        <v>335.68896000000001</v>
      </c>
      <c r="AO239" s="62">
        <f t="shared" ref="AO239" si="396">AN239/AM239</f>
        <v>0.30399999999999999</v>
      </c>
      <c r="AP239" s="50">
        <f>SUM(AP240:AP242)</f>
        <v>1104.24</v>
      </c>
      <c r="AQ239" s="25">
        <f>SUM(AQ240:AQ242)</f>
        <v>374.33736000000005</v>
      </c>
      <c r="AR239" s="62">
        <f t="shared" ref="AR239" si="397">AQ239/AP239</f>
        <v>0.33900000000000002</v>
      </c>
      <c r="AS239" s="50">
        <f>SUM(AS240:AS242)</f>
        <v>1104.24</v>
      </c>
      <c r="AT239" s="25">
        <f>SUM(AT240:AT242)</f>
        <v>0</v>
      </c>
      <c r="AU239" s="62">
        <f t="shared" si="297"/>
        <v>0</v>
      </c>
      <c r="AV239" s="50">
        <f>SUM(AV240:AV242)</f>
        <v>1104.24</v>
      </c>
      <c r="AW239" s="25">
        <f>SUM(AW240:AW242)</f>
        <v>0</v>
      </c>
      <c r="AX239" s="62">
        <f t="shared" ref="AX239" si="398">AW239/AV239</f>
        <v>0</v>
      </c>
      <c r="AY239" s="50">
        <f>SUM(AY240:AY242)</f>
        <v>1104.24</v>
      </c>
      <c r="AZ239" s="25">
        <f>SUM(AZ240:AZ242)</f>
        <v>289224.74928000005</v>
      </c>
      <c r="BA239" s="51">
        <f t="shared" ref="BA239" si="399">AZ239/AY239</f>
        <v>261.92200000000003</v>
      </c>
    </row>
    <row r="240" spans="1:53" x14ac:dyDescent="0.25">
      <c r="A240" s="3" t="s">
        <v>456</v>
      </c>
      <c r="B240" s="31" t="s">
        <v>466</v>
      </c>
      <c r="C240" s="40">
        <v>0</v>
      </c>
      <c r="D240" s="4">
        <v>0</v>
      </c>
      <c r="E240" s="78">
        <v>0</v>
      </c>
      <c r="F240" s="46">
        <v>98.4</v>
      </c>
      <c r="G240" s="23">
        <f>H240*F240</f>
        <v>0</v>
      </c>
      <c r="H240" s="61">
        <v>0</v>
      </c>
      <c r="I240" s="39">
        <v>14.6</v>
      </c>
      <c r="J240" s="27">
        <f>K240*I240</f>
        <v>16.643999999999998</v>
      </c>
      <c r="K240" s="78">
        <v>1.1399999999999999</v>
      </c>
      <c r="L240" s="46">
        <v>0</v>
      </c>
      <c r="M240" s="23">
        <f>N240*L240</f>
        <v>0</v>
      </c>
      <c r="N240" s="61">
        <v>9.6000000000000002E-2</v>
      </c>
      <c r="O240" s="40">
        <v>224.04</v>
      </c>
      <c r="P240" s="4">
        <v>45</v>
      </c>
      <c r="Q240" s="61">
        <f t="shared" si="295"/>
        <v>0.20085698982324585</v>
      </c>
      <c r="R240" s="39">
        <v>200</v>
      </c>
      <c r="S240" s="2">
        <v>3</v>
      </c>
      <c r="T240" s="61">
        <f t="shared" si="296"/>
        <v>1.4999999999999999E-2</v>
      </c>
      <c r="U240" s="40">
        <v>224.04</v>
      </c>
      <c r="V240" s="23">
        <f>W240*U240</f>
        <v>1079.8728000000001</v>
      </c>
      <c r="W240" s="61">
        <v>4.82</v>
      </c>
      <c r="X240" s="39">
        <v>14.6</v>
      </c>
      <c r="Y240" s="23">
        <f>Z240*X240</f>
        <v>14.6</v>
      </c>
      <c r="Z240" s="61">
        <v>1</v>
      </c>
      <c r="AA240" s="40">
        <v>224.04</v>
      </c>
      <c r="AB240" s="23">
        <f>AC240*AA240</f>
        <v>1.5682799999999999</v>
      </c>
      <c r="AC240" s="61">
        <v>7.0000000000000001E-3</v>
      </c>
      <c r="AD240" s="40">
        <v>224.04</v>
      </c>
      <c r="AE240" s="23">
        <f>AF240*AD240</f>
        <v>11.650079999999999</v>
      </c>
      <c r="AF240" s="61">
        <v>5.1999999999999998E-2</v>
      </c>
      <c r="AG240" s="39">
        <v>200</v>
      </c>
      <c r="AH240" s="23">
        <f>AI240*AG240</f>
        <v>21</v>
      </c>
      <c r="AI240" s="61">
        <v>0.105</v>
      </c>
      <c r="AJ240" s="40">
        <v>224.04</v>
      </c>
      <c r="AK240" s="23">
        <f>AL240*AJ240</f>
        <v>0</v>
      </c>
      <c r="AL240" s="61">
        <v>0</v>
      </c>
      <c r="AM240" s="40">
        <v>224.04</v>
      </c>
      <c r="AN240" s="23">
        <f>AO240*AM240</f>
        <v>68.108159999999998</v>
      </c>
      <c r="AO240" s="61">
        <v>0.30399999999999999</v>
      </c>
      <c r="AP240" s="40">
        <v>224.04</v>
      </c>
      <c r="AQ240" s="23">
        <f>AR240*AP240</f>
        <v>75.949560000000005</v>
      </c>
      <c r="AR240" s="61">
        <v>0.33900000000000002</v>
      </c>
      <c r="AS240" s="40">
        <v>224.04</v>
      </c>
      <c r="AT240" s="4">
        <v>0</v>
      </c>
      <c r="AU240" s="61">
        <f t="shared" si="297"/>
        <v>0</v>
      </c>
      <c r="AV240" s="40">
        <v>224.04</v>
      </c>
      <c r="AW240" s="23">
        <f>AX240*AV240</f>
        <v>0</v>
      </c>
      <c r="AX240" s="61">
        <v>0</v>
      </c>
      <c r="AY240" s="40">
        <v>224.04</v>
      </c>
      <c r="AZ240" s="23">
        <f>BA240*AY240</f>
        <v>58681.00488</v>
      </c>
      <c r="BA240" s="49">
        <v>261.92200000000003</v>
      </c>
    </row>
    <row r="241" spans="1:53" x14ac:dyDescent="0.25">
      <c r="A241" s="3" t="s">
        <v>457</v>
      </c>
      <c r="B241" s="31" t="s">
        <v>467</v>
      </c>
      <c r="C241" s="40">
        <v>0</v>
      </c>
      <c r="D241" s="4">
        <v>0</v>
      </c>
      <c r="E241" s="78">
        <v>0</v>
      </c>
      <c r="F241" s="46">
        <v>73.2</v>
      </c>
      <c r="G241" s="23">
        <f t="shared" ref="G241:G242" si="400">H241*F241</f>
        <v>0</v>
      </c>
      <c r="H241" s="61">
        <v>0</v>
      </c>
      <c r="I241" s="39">
        <v>10.199999999999999</v>
      </c>
      <c r="J241" s="27">
        <f t="shared" ref="J241:J242" si="401">K241*I241</f>
        <v>30.803999999999998</v>
      </c>
      <c r="K241" s="78">
        <v>3.02</v>
      </c>
      <c r="L241" s="46">
        <v>0</v>
      </c>
      <c r="M241" s="23">
        <f t="shared" ref="M241:M242" si="402">N241*L241</f>
        <v>0</v>
      </c>
      <c r="N241" s="61">
        <v>9.6000000000000002E-2</v>
      </c>
      <c r="O241" s="40">
        <v>823.7</v>
      </c>
      <c r="P241" s="4">
        <v>165</v>
      </c>
      <c r="Q241" s="61">
        <f t="shared" si="295"/>
        <v>0.20031564890129899</v>
      </c>
      <c r="R241" s="39">
        <v>200</v>
      </c>
      <c r="S241" s="2">
        <v>3</v>
      </c>
      <c r="T241" s="61">
        <f t="shared" si="296"/>
        <v>1.4999999999999999E-2</v>
      </c>
      <c r="U241" s="40">
        <v>823.7</v>
      </c>
      <c r="V241" s="23">
        <f t="shared" ref="V241:V242" si="403">W241*U241</f>
        <v>3970.2340000000004</v>
      </c>
      <c r="W241" s="61">
        <v>4.82</v>
      </c>
      <c r="X241" s="39">
        <v>10.199999999999999</v>
      </c>
      <c r="Y241" s="23">
        <f t="shared" ref="Y241:Y242" si="404">Z241*X241</f>
        <v>10.199999999999999</v>
      </c>
      <c r="Z241" s="61">
        <v>1</v>
      </c>
      <c r="AA241" s="40">
        <v>823.7</v>
      </c>
      <c r="AB241" s="23">
        <f t="shared" ref="AB241:AB242" si="405">AC241*AA241</f>
        <v>5.7659000000000002</v>
      </c>
      <c r="AC241" s="61">
        <v>7.0000000000000001E-3</v>
      </c>
      <c r="AD241" s="40">
        <v>823.7</v>
      </c>
      <c r="AE241" s="23">
        <f t="shared" ref="AE241:AE242" si="406">AF241*AD241</f>
        <v>42.8324</v>
      </c>
      <c r="AF241" s="61">
        <v>5.1999999999999998E-2</v>
      </c>
      <c r="AG241" s="39">
        <v>200</v>
      </c>
      <c r="AH241" s="23">
        <f t="shared" ref="AH241:AH242" si="407">AI241*AG241</f>
        <v>21</v>
      </c>
      <c r="AI241" s="61">
        <v>0.105</v>
      </c>
      <c r="AJ241" s="40">
        <v>823.7</v>
      </c>
      <c r="AK241" s="23">
        <f t="shared" ref="AK241:AK242" si="408">AL241*AJ241</f>
        <v>0</v>
      </c>
      <c r="AL241" s="61">
        <v>0</v>
      </c>
      <c r="AM241" s="40">
        <v>823.7</v>
      </c>
      <c r="AN241" s="23">
        <f t="shared" ref="AN241:AN242" si="409">AO241*AM241</f>
        <v>250.40479999999999</v>
      </c>
      <c r="AO241" s="61">
        <v>0.30399999999999999</v>
      </c>
      <c r="AP241" s="40">
        <v>823.7</v>
      </c>
      <c r="AQ241" s="23">
        <f t="shared" ref="AQ241:AQ242" si="410">AR241*AP241</f>
        <v>279.23430000000002</v>
      </c>
      <c r="AR241" s="61">
        <v>0.33900000000000002</v>
      </c>
      <c r="AS241" s="40">
        <v>823.7</v>
      </c>
      <c r="AT241" s="4">
        <v>0</v>
      </c>
      <c r="AU241" s="61">
        <f t="shared" si="297"/>
        <v>0</v>
      </c>
      <c r="AV241" s="40">
        <v>823.7</v>
      </c>
      <c r="AW241" s="23">
        <f t="shared" ref="AW241:AW242" si="411">AX241*AV241</f>
        <v>0</v>
      </c>
      <c r="AX241" s="61">
        <v>0</v>
      </c>
      <c r="AY241" s="40">
        <v>823.7</v>
      </c>
      <c r="AZ241" s="23">
        <f t="shared" ref="AZ241:AZ242" si="412">BA241*AY241</f>
        <v>215745.15140000003</v>
      </c>
      <c r="BA241" s="49">
        <v>261.92200000000003</v>
      </c>
    </row>
    <row r="242" spans="1:53" x14ac:dyDescent="0.25">
      <c r="A242" s="3" t="s">
        <v>458</v>
      </c>
      <c r="B242" s="31" t="s">
        <v>468</v>
      </c>
      <c r="C242" s="40">
        <v>0.1</v>
      </c>
      <c r="D242" s="4">
        <v>0</v>
      </c>
      <c r="E242" s="78">
        <v>0</v>
      </c>
      <c r="F242" s="46">
        <v>10.1</v>
      </c>
      <c r="G242" s="23">
        <f t="shared" si="400"/>
        <v>0</v>
      </c>
      <c r="H242" s="61">
        <v>0</v>
      </c>
      <c r="I242" s="39">
        <v>107.36</v>
      </c>
      <c r="J242" s="27">
        <f t="shared" si="401"/>
        <v>122.39039999999999</v>
      </c>
      <c r="K242" s="78">
        <v>1.1399999999999999</v>
      </c>
      <c r="L242" s="46">
        <v>0</v>
      </c>
      <c r="M242" s="23">
        <f t="shared" si="402"/>
        <v>0</v>
      </c>
      <c r="N242" s="61">
        <v>9.6000000000000002E-2</v>
      </c>
      <c r="O242" s="40">
        <v>56.5</v>
      </c>
      <c r="P242" s="4">
        <v>14</v>
      </c>
      <c r="Q242" s="61">
        <f t="shared" si="295"/>
        <v>0.24778761061946902</v>
      </c>
      <c r="R242" s="39">
        <v>20</v>
      </c>
      <c r="S242" s="2">
        <v>1</v>
      </c>
      <c r="T242" s="61">
        <f t="shared" si="296"/>
        <v>0.05</v>
      </c>
      <c r="U242" s="40">
        <v>56.5</v>
      </c>
      <c r="V242" s="23">
        <f t="shared" si="403"/>
        <v>272.33000000000004</v>
      </c>
      <c r="W242" s="61">
        <v>4.82</v>
      </c>
      <c r="X242" s="39">
        <v>107.36</v>
      </c>
      <c r="Y242" s="23">
        <f t="shared" si="404"/>
        <v>107.36</v>
      </c>
      <c r="Z242" s="61">
        <v>1</v>
      </c>
      <c r="AA242" s="40">
        <v>56.5</v>
      </c>
      <c r="AB242" s="23">
        <f t="shared" si="405"/>
        <v>0.39550000000000002</v>
      </c>
      <c r="AC242" s="61">
        <v>7.0000000000000001E-3</v>
      </c>
      <c r="AD242" s="40">
        <v>56.5</v>
      </c>
      <c r="AE242" s="23">
        <f t="shared" si="406"/>
        <v>2.9379999999999997</v>
      </c>
      <c r="AF242" s="61">
        <v>5.1999999999999998E-2</v>
      </c>
      <c r="AG242" s="39">
        <v>20</v>
      </c>
      <c r="AH242" s="23">
        <f t="shared" si="407"/>
        <v>2.1</v>
      </c>
      <c r="AI242" s="61">
        <v>0.105</v>
      </c>
      <c r="AJ242" s="40">
        <v>56.5</v>
      </c>
      <c r="AK242" s="23">
        <f t="shared" si="408"/>
        <v>0</v>
      </c>
      <c r="AL242" s="61">
        <v>0</v>
      </c>
      <c r="AM242" s="40">
        <v>56.5</v>
      </c>
      <c r="AN242" s="23">
        <f t="shared" si="409"/>
        <v>17.175999999999998</v>
      </c>
      <c r="AO242" s="61">
        <v>0.30399999999999999</v>
      </c>
      <c r="AP242" s="40">
        <v>56.5</v>
      </c>
      <c r="AQ242" s="23">
        <f t="shared" si="410"/>
        <v>19.153500000000001</v>
      </c>
      <c r="AR242" s="61">
        <v>0.33900000000000002</v>
      </c>
      <c r="AS242" s="40">
        <v>56.5</v>
      </c>
      <c r="AT242" s="4">
        <v>0</v>
      </c>
      <c r="AU242" s="61">
        <f t="shared" si="297"/>
        <v>0</v>
      </c>
      <c r="AV242" s="40">
        <v>56.5</v>
      </c>
      <c r="AW242" s="23">
        <f t="shared" si="411"/>
        <v>0</v>
      </c>
      <c r="AX242" s="61">
        <v>0</v>
      </c>
      <c r="AY242" s="40">
        <v>56.5</v>
      </c>
      <c r="AZ242" s="23">
        <f t="shared" si="412"/>
        <v>14798.593000000001</v>
      </c>
      <c r="BA242" s="49">
        <v>261.92200000000003</v>
      </c>
    </row>
    <row r="243" spans="1:53" s="13" customFormat="1" x14ac:dyDescent="0.25">
      <c r="A243" s="11" t="s">
        <v>19</v>
      </c>
      <c r="B243" s="30" t="s">
        <v>8</v>
      </c>
      <c r="C243" s="37">
        <f>SUM(C244:C251)</f>
        <v>401.58</v>
      </c>
      <c r="D243" s="12">
        <f>SUM(D244:D251)</f>
        <v>1044</v>
      </c>
      <c r="E243" s="77">
        <f>D243/C243</f>
        <v>2.5997310623038996</v>
      </c>
      <c r="F243" s="47">
        <f>SUM(F244:F251)</f>
        <v>5024.07</v>
      </c>
      <c r="G243" s="24">
        <f>SUM(G244:G251)</f>
        <v>461.53200000000004</v>
      </c>
      <c r="H243" s="60">
        <f t="shared" ref="H243" si="413">G243/F243</f>
        <v>9.1864165905331752E-2</v>
      </c>
      <c r="I243" s="47">
        <f>SUM(I244:I251)</f>
        <v>996.7</v>
      </c>
      <c r="J243" s="24">
        <f>SUM(J244:J251)</f>
        <v>1904.0819999999999</v>
      </c>
      <c r="K243" s="60">
        <f t="shared" si="301"/>
        <v>1.9103862747065314</v>
      </c>
      <c r="L243" s="47">
        <f>SUM(L244:L251)</f>
        <v>4291.7740000000003</v>
      </c>
      <c r="M243" s="24">
        <f>SUM(M244:M251)</f>
        <v>824.02060800000004</v>
      </c>
      <c r="N243" s="60">
        <f t="shared" ref="N243" si="414">M243/L243</f>
        <v>0.192</v>
      </c>
      <c r="O243" s="47">
        <f>SUM(O244:O251)</f>
        <v>8183.7900000000009</v>
      </c>
      <c r="P243" s="24">
        <f>SUM(P244:P251)</f>
        <v>1942</v>
      </c>
      <c r="Q243" s="60">
        <f t="shared" si="295"/>
        <v>0.23729836664919307</v>
      </c>
      <c r="R243" s="47">
        <f>SUM(R244:R251)</f>
        <v>7904.77</v>
      </c>
      <c r="S243" s="24">
        <f>SUM(S244:S251)</f>
        <v>263</v>
      </c>
      <c r="T243" s="60">
        <f t="shared" si="296"/>
        <v>3.3271050264587078E-2</v>
      </c>
      <c r="U243" s="47">
        <f>SUM(U244:U251)</f>
        <v>8183.7900000000009</v>
      </c>
      <c r="V243" s="24">
        <f>SUM(V244:V251)</f>
        <v>55322.420400000003</v>
      </c>
      <c r="W243" s="60">
        <f t="shared" ref="W243" si="415">V243/U243</f>
        <v>6.76</v>
      </c>
      <c r="X243" s="47">
        <f>SUM(X244:X251)</f>
        <v>1006</v>
      </c>
      <c r="Y243" s="24">
        <f>SUM(Y244:Y251)</f>
        <v>1006</v>
      </c>
      <c r="Z243" s="60">
        <f t="shared" ref="Z243" si="416">Y243/X243</f>
        <v>1</v>
      </c>
      <c r="AA243" s="47">
        <f>SUM(AA244:AA251)</f>
        <v>8183.7900000000009</v>
      </c>
      <c r="AB243" s="24">
        <f>SUM(AB244:AB251)</f>
        <v>212.77854000000002</v>
      </c>
      <c r="AC243" s="60">
        <f t="shared" ref="AC243" si="417">AB243/AA243</f>
        <v>2.5999999999999999E-2</v>
      </c>
      <c r="AD243" s="47">
        <f>SUM(AD244:AD251)</f>
        <v>8183.7900000000009</v>
      </c>
      <c r="AE243" s="24">
        <f>SUM(AE244:AE251)</f>
        <v>302.80023</v>
      </c>
      <c r="AF243" s="60">
        <f t="shared" ref="AF243" si="418">AE243/AD243</f>
        <v>3.6999999999999998E-2</v>
      </c>
      <c r="AG243" s="47">
        <f>SUM(AG244:AG251)</f>
        <v>5864.77</v>
      </c>
      <c r="AH243" s="24">
        <f>SUM(AH244:AH251)</f>
        <v>697.90763000000004</v>
      </c>
      <c r="AI243" s="60">
        <f t="shared" ref="AI243" si="419">AH243/AG243</f>
        <v>0.11899999999999999</v>
      </c>
      <c r="AJ243" s="47">
        <f>SUM(AJ244:AJ251)</f>
        <v>8183.7900000000009</v>
      </c>
      <c r="AK243" s="24">
        <f>SUM(AK244:AK251)</f>
        <v>0</v>
      </c>
      <c r="AL243" s="60">
        <f t="shared" ref="AL243" si="420">AK243/AJ243</f>
        <v>0</v>
      </c>
      <c r="AM243" s="47">
        <f>SUM(AM244:AM251)</f>
        <v>8183.7900000000009</v>
      </c>
      <c r="AN243" s="24">
        <f>SUM(AN244:AN251)</f>
        <v>310.98401999999999</v>
      </c>
      <c r="AO243" s="60">
        <f t="shared" ref="AO243" si="421">AN243/AM243</f>
        <v>3.7999999999999992E-2</v>
      </c>
      <c r="AP243" s="47">
        <f>SUM(AP244:AP251)</f>
        <v>8183.7900000000009</v>
      </c>
      <c r="AQ243" s="24">
        <f>SUM(AQ244:AQ251)</f>
        <v>4762.9657799999986</v>
      </c>
      <c r="AR243" s="60">
        <f t="shared" ref="AR243" si="422">AQ243/AP243</f>
        <v>0.58199999999999974</v>
      </c>
      <c r="AS243" s="47">
        <f>SUM(AS244:AS251)</f>
        <v>8183.7900000000009</v>
      </c>
      <c r="AT243" s="24">
        <f>SUM(AT244:AT251)</f>
        <v>1742</v>
      </c>
      <c r="AU243" s="60">
        <f t="shared" si="297"/>
        <v>0.21285981189644404</v>
      </c>
      <c r="AV243" s="47">
        <f>SUM(AV244:AV251)</f>
        <v>8183.7900000000009</v>
      </c>
      <c r="AW243" s="24">
        <f>SUM(AW244:AW251)</f>
        <v>2373.2991000000002</v>
      </c>
      <c r="AX243" s="60">
        <f t="shared" ref="AX243" si="423">AW243/AV243</f>
        <v>0.28999999999999998</v>
      </c>
      <c r="AY243" s="47">
        <f>SUM(AY244:AY251)</f>
        <v>8183.7900000000009</v>
      </c>
      <c r="AZ243" s="24">
        <f>SUM(AZ244:AZ251)</f>
        <v>762180.91406999994</v>
      </c>
      <c r="BA243" s="48">
        <f t="shared" ref="BA243" si="424">AZ243/AY243</f>
        <v>93.132999999999981</v>
      </c>
    </row>
    <row r="244" spans="1:53" x14ac:dyDescent="0.25">
      <c r="A244" s="3" t="s">
        <v>469</v>
      </c>
      <c r="B244" s="31" t="s">
        <v>475</v>
      </c>
      <c r="C244" s="39">
        <v>10.199999999999999</v>
      </c>
      <c r="D244" s="2">
        <v>56</v>
      </c>
      <c r="E244" s="78">
        <f>D244/C244</f>
        <v>5.4901960784313726</v>
      </c>
      <c r="F244" s="39">
        <v>417.4</v>
      </c>
      <c r="G244" s="23">
        <f>H244*F244</f>
        <v>41.74</v>
      </c>
      <c r="H244" s="61">
        <v>0.1</v>
      </c>
      <c r="I244" s="39">
        <v>76.3</v>
      </c>
      <c r="J244" s="23">
        <f>K244*I244</f>
        <v>114.44999999999999</v>
      </c>
      <c r="K244" s="78">
        <v>1.5</v>
      </c>
      <c r="L244" s="39">
        <v>45.6</v>
      </c>
      <c r="M244" s="23">
        <f>N244*L244</f>
        <v>8.7552000000000003</v>
      </c>
      <c r="N244" s="78">
        <v>0.192</v>
      </c>
      <c r="O244" s="39">
        <v>163.80000000000001</v>
      </c>
      <c r="P244" s="2">
        <v>56</v>
      </c>
      <c r="Q244" s="61">
        <f t="shared" si="295"/>
        <v>0.34188034188034183</v>
      </c>
      <c r="R244" s="39">
        <v>316</v>
      </c>
      <c r="S244" s="2">
        <v>41</v>
      </c>
      <c r="T244" s="61">
        <f t="shared" si="296"/>
        <v>0.12974683544303797</v>
      </c>
      <c r="U244" s="39">
        <v>163.80000000000001</v>
      </c>
      <c r="V244" s="23">
        <f>W244*U244</f>
        <v>1107.288</v>
      </c>
      <c r="W244" s="61">
        <v>6.76</v>
      </c>
      <c r="X244" s="39">
        <v>76.3</v>
      </c>
      <c r="Y244" s="23">
        <f>Z244*X244</f>
        <v>76.3</v>
      </c>
      <c r="Z244" s="61">
        <v>1</v>
      </c>
      <c r="AA244" s="39">
        <v>163.80000000000001</v>
      </c>
      <c r="AB244" s="23">
        <f>AC244*AA244</f>
        <v>4.2587999999999999</v>
      </c>
      <c r="AC244" s="61">
        <v>2.5999999999999999E-2</v>
      </c>
      <c r="AD244" s="39">
        <v>163.80000000000001</v>
      </c>
      <c r="AE244" s="23">
        <f>AF244*AD244</f>
        <v>6.0606</v>
      </c>
      <c r="AF244" s="61">
        <v>3.6999999999999998E-2</v>
      </c>
      <c r="AG244" s="39">
        <v>316</v>
      </c>
      <c r="AH244" s="23">
        <f>AI244*AG244</f>
        <v>37.603999999999999</v>
      </c>
      <c r="AI244" s="61">
        <v>0.11899999999999999</v>
      </c>
      <c r="AJ244" s="39">
        <v>163.80000000000001</v>
      </c>
      <c r="AK244" s="23">
        <f>AL244*AJ244</f>
        <v>0</v>
      </c>
      <c r="AL244" s="61">
        <v>0</v>
      </c>
      <c r="AM244" s="39">
        <v>163.80000000000001</v>
      </c>
      <c r="AN244" s="23">
        <f>AO244*AM244</f>
        <v>6.2244000000000002</v>
      </c>
      <c r="AO244" s="61">
        <v>3.7999999999999999E-2</v>
      </c>
      <c r="AP244" s="39">
        <v>163.80000000000001</v>
      </c>
      <c r="AQ244" s="23">
        <f>AR244*AP244</f>
        <v>95.331599999999995</v>
      </c>
      <c r="AR244" s="61">
        <v>0.58199999999999996</v>
      </c>
      <c r="AS244" s="39">
        <v>163.80000000000001</v>
      </c>
      <c r="AT244" s="2">
        <v>0</v>
      </c>
      <c r="AU244" s="61">
        <f t="shared" si="297"/>
        <v>0</v>
      </c>
      <c r="AV244" s="39">
        <v>163.80000000000001</v>
      </c>
      <c r="AW244" s="23">
        <f>AX244*AV244</f>
        <v>47.502000000000002</v>
      </c>
      <c r="AX244" s="61">
        <v>0.28999999999999998</v>
      </c>
      <c r="AY244" s="39">
        <v>163.80000000000001</v>
      </c>
      <c r="AZ244" s="23">
        <f>BA244*AY244</f>
        <v>15255.1854</v>
      </c>
      <c r="BA244" s="49">
        <v>93.132999999999996</v>
      </c>
    </row>
    <row r="245" spans="1:53" x14ac:dyDescent="0.25">
      <c r="A245" s="3" t="s">
        <v>470</v>
      </c>
      <c r="B245" s="31" t="s">
        <v>476</v>
      </c>
      <c r="C245" s="39">
        <v>175</v>
      </c>
      <c r="D245" s="2">
        <v>890</v>
      </c>
      <c r="E245" s="78">
        <f>D245/C245</f>
        <v>5.0857142857142854</v>
      </c>
      <c r="F245" s="40">
        <v>942.77</v>
      </c>
      <c r="G245" s="23">
        <f t="shared" ref="G245:G250" si="425">H245*F245</f>
        <v>94.277000000000001</v>
      </c>
      <c r="H245" s="61">
        <v>0.1</v>
      </c>
      <c r="I245" s="39">
        <v>134.6</v>
      </c>
      <c r="J245" s="23">
        <f t="shared" ref="J245:J250" si="426">K245*I245</f>
        <v>201.89999999999998</v>
      </c>
      <c r="K245" s="78">
        <v>1.5</v>
      </c>
      <c r="L245" s="40">
        <v>942.774</v>
      </c>
      <c r="M245" s="23">
        <f t="shared" ref="M245:M250" si="427">N245*L245</f>
        <v>181.012608</v>
      </c>
      <c r="N245" s="78">
        <v>0.192</v>
      </c>
      <c r="O245" s="40">
        <v>942.77</v>
      </c>
      <c r="P245" s="4">
        <v>120</v>
      </c>
      <c r="Q245" s="61">
        <f t="shared" si="295"/>
        <v>0.12728449144542148</v>
      </c>
      <c r="R245" s="39">
        <v>942.77</v>
      </c>
      <c r="S245" s="2">
        <v>64</v>
      </c>
      <c r="T245" s="61">
        <f t="shared" si="296"/>
        <v>6.7885062104224791E-2</v>
      </c>
      <c r="U245" s="40">
        <v>942.77</v>
      </c>
      <c r="V245" s="23">
        <f t="shared" ref="V245:V250" si="428">W245*U245</f>
        <v>6373.1251999999995</v>
      </c>
      <c r="W245" s="61">
        <v>6.76</v>
      </c>
      <c r="X245" s="39">
        <v>134.6</v>
      </c>
      <c r="Y245" s="23">
        <f t="shared" ref="Y245:Y250" si="429">Z245*X245</f>
        <v>134.6</v>
      </c>
      <c r="Z245" s="61">
        <v>1</v>
      </c>
      <c r="AA245" s="40">
        <v>942.77</v>
      </c>
      <c r="AB245" s="23">
        <f t="shared" ref="AB245:AB250" si="430">AC245*AA245</f>
        <v>24.51202</v>
      </c>
      <c r="AC245" s="61">
        <v>2.5999999999999999E-2</v>
      </c>
      <c r="AD245" s="40">
        <v>942.77</v>
      </c>
      <c r="AE245" s="23">
        <f t="shared" ref="AE245:AE250" si="431">AF245*AD245</f>
        <v>34.882489999999997</v>
      </c>
      <c r="AF245" s="61">
        <v>3.6999999999999998E-2</v>
      </c>
      <c r="AG245" s="39">
        <v>942.77</v>
      </c>
      <c r="AH245" s="23">
        <f t="shared" ref="AH245:AH250" si="432">AI245*AG245</f>
        <v>112.18962999999999</v>
      </c>
      <c r="AI245" s="61">
        <v>0.11899999999999999</v>
      </c>
      <c r="AJ245" s="40">
        <v>942.77</v>
      </c>
      <c r="AK245" s="23">
        <f t="shared" ref="AK245:AK250" si="433">AL245*AJ245</f>
        <v>0</v>
      </c>
      <c r="AL245" s="61">
        <v>0</v>
      </c>
      <c r="AM245" s="40">
        <v>942.77</v>
      </c>
      <c r="AN245" s="23">
        <f t="shared" ref="AN245:AN250" si="434">AO245*AM245</f>
        <v>35.82526</v>
      </c>
      <c r="AO245" s="61">
        <v>3.7999999999999999E-2</v>
      </c>
      <c r="AP245" s="40">
        <v>942.77</v>
      </c>
      <c r="AQ245" s="23">
        <f t="shared" ref="AQ245:AQ250" si="435">AR245*AP245</f>
        <v>548.69213999999999</v>
      </c>
      <c r="AR245" s="61">
        <v>0.58199999999999996</v>
      </c>
      <c r="AS245" s="40">
        <v>942.77</v>
      </c>
      <c r="AT245" s="4">
        <v>1000</v>
      </c>
      <c r="AU245" s="61">
        <f t="shared" si="297"/>
        <v>1.0607040953785123</v>
      </c>
      <c r="AV245" s="40">
        <v>942.77</v>
      </c>
      <c r="AW245" s="23">
        <f t="shared" ref="AW245:AW250" si="436">AX245*AV245</f>
        <v>273.4033</v>
      </c>
      <c r="AX245" s="61">
        <v>0.28999999999999998</v>
      </c>
      <c r="AY245" s="40">
        <v>942.77</v>
      </c>
      <c r="AZ245" s="23">
        <f t="shared" ref="AZ245:AZ250" si="437">BA245*AY245</f>
        <v>87802.99841</v>
      </c>
      <c r="BA245" s="49">
        <v>93.132999999999996</v>
      </c>
    </row>
    <row r="246" spans="1:53" x14ac:dyDescent="0.25">
      <c r="A246" s="3" t="s">
        <v>471</v>
      </c>
      <c r="B246" s="31" t="s">
        <v>477</v>
      </c>
      <c r="C246" s="39">
        <v>70.3</v>
      </c>
      <c r="D246" s="2">
        <v>15</v>
      </c>
      <c r="E246" s="78">
        <f>D246/C246</f>
        <v>0.21337126600284495</v>
      </c>
      <c r="F246" s="40">
        <v>360</v>
      </c>
      <c r="G246" s="23">
        <f t="shared" si="425"/>
        <v>36</v>
      </c>
      <c r="H246" s="61">
        <v>0.1</v>
      </c>
      <c r="I246" s="39">
        <v>153</v>
      </c>
      <c r="J246" s="23">
        <f t="shared" si="426"/>
        <v>462.06</v>
      </c>
      <c r="K246" s="78">
        <v>3.02</v>
      </c>
      <c r="L246" s="40">
        <v>120</v>
      </c>
      <c r="M246" s="23">
        <f t="shared" si="427"/>
        <v>23.04</v>
      </c>
      <c r="N246" s="78">
        <v>0.192</v>
      </c>
      <c r="O246" s="40">
        <v>549.20000000000005</v>
      </c>
      <c r="P246" s="4">
        <v>250</v>
      </c>
      <c r="Q246" s="61">
        <f t="shared" si="295"/>
        <v>0.45520757465404221</v>
      </c>
      <c r="R246" s="39">
        <v>1000</v>
      </c>
      <c r="S246" s="2">
        <v>15</v>
      </c>
      <c r="T246" s="61">
        <f t="shared" si="296"/>
        <v>1.4999999999999999E-2</v>
      </c>
      <c r="U246" s="40">
        <v>549.20000000000005</v>
      </c>
      <c r="V246" s="23">
        <f t="shared" si="428"/>
        <v>3712.5920000000001</v>
      </c>
      <c r="W246" s="61">
        <v>6.76</v>
      </c>
      <c r="X246" s="39">
        <v>153</v>
      </c>
      <c r="Y246" s="23">
        <f t="shared" si="429"/>
        <v>153</v>
      </c>
      <c r="Z246" s="61">
        <v>1</v>
      </c>
      <c r="AA246" s="40">
        <v>549.20000000000005</v>
      </c>
      <c r="AB246" s="23">
        <f t="shared" si="430"/>
        <v>14.279200000000001</v>
      </c>
      <c r="AC246" s="61">
        <v>2.5999999999999999E-2</v>
      </c>
      <c r="AD246" s="40">
        <v>549.20000000000005</v>
      </c>
      <c r="AE246" s="23">
        <f t="shared" si="431"/>
        <v>20.320399999999999</v>
      </c>
      <c r="AF246" s="61">
        <v>3.6999999999999998E-2</v>
      </c>
      <c r="AG246" s="39">
        <v>1000</v>
      </c>
      <c r="AH246" s="23">
        <f t="shared" si="432"/>
        <v>119</v>
      </c>
      <c r="AI246" s="61">
        <v>0.11899999999999999</v>
      </c>
      <c r="AJ246" s="40">
        <v>549.20000000000005</v>
      </c>
      <c r="AK246" s="23">
        <f t="shared" si="433"/>
        <v>0</v>
      </c>
      <c r="AL246" s="61">
        <v>0</v>
      </c>
      <c r="AM246" s="40">
        <v>549.20000000000005</v>
      </c>
      <c r="AN246" s="23">
        <f t="shared" si="434"/>
        <v>20.869600000000002</v>
      </c>
      <c r="AO246" s="61">
        <v>3.7999999999999999E-2</v>
      </c>
      <c r="AP246" s="40">
        <v>549.20000000000005</v>
      </c>
      <c r="AQ246" s="23">
        <f t="shared" si="435"/>
        <v>319.63440000000003</v>
      </c>
      <c r="AR246" s="61">
        <v>0.58199999999999996</v>
      </c>
      <c r="AS246" s="40">
        <v>549.20000000000005</v>
      </c>
      <c r="AT246" s="4">
        <v>0</v>
      </c>
      <c r="AU246" s="61">
        <f t="shared" si="297"/>
        <v>0</v>
      </c>
      <c r="AV246" s="40">
        <v>549.20000000000005</v>
      </c>
      <c r="AW246" s="23">
        <f t="shared" si="436"/>
        <v>159.268</v>
      </c>
      <c r="AX246" s="61">
        <v>0.28999999999999998</v>
      </c>
      <c r="AY246" s="40">
        <v>549.20000000000005</v>
      </c>
      <c r="AZ246" s="23">
        <f t="shared" si="437"/>
        <v>51148.643600000003</v>
      </c>
      <c r="BA246" s="49">
        <v>93.132999999999996</v>
      </c>
    </row>
    <row r="247" spans="1:53" x14ac:dyDescent="0.25">
      <c r="A247" s="3" t="s">
        <v>472</v>
      </c>
      <c r="B247" s="31" t="s">
        <v>478</v>
      </c>
      <c r="C247" s="39">
        <v>12.4</v>
      </c>
      <c r="D247" s="2">
        <v>4</v>
      </c>
      <c r="E247" s="78">
        <v>0</v>
      </c>
      <c r="F247" s="40">
        <v>20</v>
      </c>
      <c r="G247" s="23">
        <f t="shared" si="425"/>
        <v>2</v>
      </c>
      <c r="H247" s="61">
        <v>0.1</v>
      </c>
      <c r="I247" s="39">
        <v>0</v>
      </c>
      <c r="J247" s="23">
        <f t="shared" si="426"/>
        <v>0</v>
      </c>
      <c r="K247" s="78">
        <v>1.1399999999999999</v>
      </c>
      <c r="L247" s="40">
        <v>20</v>
      </c>
      <c r="M247" s="23">
        <f t="shared" si="427"/>
        <v>3.84</v>
      </c>
      <c r="N247" s="78">
        <v>0.192</v>
      </c>
      <c r="O247" s="40">
        <v>336.8</v>
      </c>
      <c r="P247" s="4">
        <v>67</v>
      </c>
      <c r="Q247" s="61">
        <f t="shared" ref="Q247:Q313" si="438">P247/O247</f>
        <v>0.19893111638954869</v>
      </c>
      <c r="R247" s="39">
        <v>100</v>
      </c>
      <c r="S247" s="2">
        <v>3</v>
      </c>
      <c r="T247" s="61">
        <f t="shared" ref="T247:T313" si="439">S247/R247</f>
        <v>0.03</v>
      </c>
      <c r="U247" s="40">
        <v>336.8</v>
      </c>
      <c r="V247" s="23">
        <f t="shared" si="428"/>
        <v>2276.768</v>
      </c>
      <c r="W247" s="61">
        <v>6.76</v>
      </c>
      <c r="X247" s="39">
        <v>0</v>
      </c>
      <c r="Y247" s="23">
        <f t="shared" si="429"/>
        <v>0</v>
      </c>
      <c r="Z247" s="61">
        <v>1</v>
      </c>
      <c r="AA247" s="40">
        <v>336.8</v>
      </c>
      <c r="AB247" s="23">
        <f t="shared" si="430"/>
        <v>8.7568000000000001</v>
      </c>
      <c r="AC247" s="61">
        <v>2.5999999999999999E-2</v>
      </c>
      <c r="AD247" s="40">
        <v>336.8</v>
      </c>
      <c r="AE247" s="23">
        <f t="shared" si="431"/>
        <v>12.461600000000001</v>
      </c>
      <c r="AF247" s="61">
        <v>3.6999999999999998E-2</v>
      </c>
      <c r="AG247" s="39">
        <v>200</v>
      </c>
      <c r="AH247" s="23">
        <f t="shared" si="432"/>
        <v>23.799999999999997</v>
      </c>
      <c r="AI247" s="61">
        <v>0.11899999999999999</v>
      </c>
      <c r="AJ247" s="40">
        <v>336.8</v>
      </c>
      <c r="AK247" s="23">
        <f t="shared" si="433"/>
        <v>0</v>
      </c>
      <c r="AL247" s="61">
        <v>0</v>
      </c>
      <c r="AM247" s="40">
        <v>336.8</v>
      </c>
      <c r="AN247" s="23">
        <f t="shared" si="434"/>
        <v>12.798400000000001</v>
      </c>
      <c r="AO247" s="61">
        <v>3.7999999999999999E-2</v>
      </c>
      <c r="AP247" s="40">
        <v>336.8</v>
      </c>
      <c r="AQ247" s="23">
        <f t="shared" si="435"/>
        <v>196.01759999999999</v>
      </c>
      <c r="AR247" s="61">
        <v>0.58199999999999996</v>
      </c>
      <c r="AS247" s="40">
        <v>336.8</v>
      </c>
      <c r="AT247" s="4">
        <v>0</v>
      </c>
      <c r="AU247" s="61">
        <f t="shared" ref="AU247:AU313" si="440">AT247/AS247</f>
        <v>0</v>
      </c>
      <c r="AV247" s="40">
        <v>336.8</v>
      </c>
      <c r="AW247" s="23">
        <f t="shared" si="436"/>
        <v>97.671999999999997</v>
      </c>
      <c r="AX247" s="61">
        <v>0.28999999999999998</v>
      </c>
      <c r="AY247" s="40">
        <v>336.8</v>
      </c>
      <c r="AZ247" s="23">
        <f t="shared" si="437"/>
        <v>31367.1944</v>
      </c>
      <c r="BA247" s="49">
        <v>93.132999999999996</v>
      </c>
    </row>
    <row r="248" spans="1:53" x14ac:dyDescent="0.25">
      <c r="A248" s="3" t="s">
        <v>473</v>
      </c>
      <c r="B248" s="31" t="s">
        <v>479</v>
      </c>
      <c r="C248" s="39">
        <v>7</v>
      </c>
      <c r="D248" s="2">
        <v>7</v>
      </c>
      <c r="E248" s="78">
        <f>D248/C248</f>
        <v>1</v>
      </c>
      <c r="F248" s="39">
        <v>170.5</v>
      </c>
      <c r="G248" s="23">
        <f t="shared" ref="G248" si="441">H248*F248</f>
        <v>17.05</v>
      </c>
      <c r="H248" s="61">
        <v>0.1</v>
      </c>
      <c r="I248" s="39">
        <v>84.3</v>
      </c>
      <c r="J248" s="23">
        <f t="shared" ref="J248" si="442">K248*I248</f>
        <v>126.44999999999999</v>
      </c>
      <c r="K248" s="78">
        <v>1.5</v>
      </c>
      <c r="L248" s="39">
        <v>120</v>
      </c>
      <c r="M248" s="23">
        <f t="shared" si="427"/>
        <v>23.04</v>
      </c>
      <c r="N248" s="78">
        <v>0.192</v>
      </c>
      <c r="O248" s="39">
        <v>276.7</v>
      </c>
      <c r="P248" s="2">
        <v>60</v>
      </c>
      <c r="Q248" s="61">
        <f t="shared" ref="Q248" si="443">P248/O248</f>
        <v>0.2168413444163354</v>
      </c>
      <c r="R248" s="39">
        <v>100</v>
      </c>
      <c r="S248" s="2">
        <v>3</v>
      </c>
      <c r="T248" s="61">
        <f t="shared" ref="T248" si="444">S248/R248</f>
        <v>0.03</v>
      </c>
      <c r="U248" s="39">
        <v>276.7</v>
      </c>
      <c r="V248" s="23">
        <f t="shared" ref="V248" si="445">W248*U248</f>
        <v>1870.492</v>
      </c>
      <c r="W248" s="61">
        <v>6.76</v>
      </c>
      <c r="X248" s="39">
        <v>84.3</v>
      </c>
      <c r="Y248" s="23">
        <f t="shared" ref="Y248" si="446">Z248*X248</f>
        <v>84.3</v>
      </c>
      <c r="Z248" s="61">
        <v>1</v>
      </c>
      <c r="AA248" s="39">
        <v>276.7</v>
      </c>
      <c r="AB248" s="23">
        <f t="shared" ref="AB248" si="447">AC248*AA248</f>
        <v>7.1941999999999995</v>
      </c>
      <c r="AC248" s="61">
        <v>2.5999999999999999E-2</v>
      </c>
      <c r="AD248" s="39">
        <v>276.7</v>
      </c>
      <c r="AE248" s="23">
        <f t="shared" ref="AE248" si="448">AF248*AD248</f>
        <v>10.2379</v>
      </c>
      <c r="AF248" s="61">
        <v>3.6999999999999998E-2</v>
      </c>
      <c r="AG248" s="39">
        <v>200</v>
      </c>
      <c r="AH248" s="23">
        <f t="shared" ref="AH248" si="449">AI248*AG248</f>
        <v>23.799999999999997</v>
      </c>
      <c r="AI248" s="61">
        <v>0.11899999999999999</v>
      </c>
      <c r="AJ248" s="39">
        <v>276.7</v>
      </c>
      <c r="AK248" s="23">
        <f t="shared" ref="AK248" si="450">AL248*AJ248</f>
        <v>0</v>
      </c>
      <c r="AL248" s="61">
        <v>0</v>
      </c>
      <c r="AM248" s="39">
        <v>276.7</v>
      </c>
      <c r="AN248" s="23">
        <f t="shared" ref="AN248" si="451">AO248*AM248</f>
        <v>10.5146</v>
      </c>
      <c r="AO248" s="61">
        <v>3.7999999999999999E-2</v>
      </c>
      <c r="AP248" s="39">
        <v>276.7</v>
      </c>
      <c r="AQ248" s="23">
        <f t="shared" ref="AQ248" si="452">AR248*AP248</f>
        <v>161.03939999999997</v>
      </c>
      <c r="AR248" s="61">
        <v>0.58199999999999996</v>
      </c>
      <c r="AS248" s="39">
        <v>276.7</v>
      </c>
      <c r="AT248" s="2">
        <v>450</v>
      </c>
      <c r="AU248" s="61">
        <f t="shared" ref="AU248" si="453">AT248/AS248</f>
        <v>1.6263100831225155</v>
      </c>
      <c r="AV248" s="39">
        <v>276.7</v>
      </c>
      <c r="AW248" s="23">
        <f t="shared" ref="AW248" si="454">AX248*AV248</f>
        <v>80.242999999999995</v>
      </c>
      <c r="AX248" s="61">
        <v>0.28999999999999998</v>
      </c>
      <c r="AY248" s="39">
        <v>276.7</v>
      </c>
      <c r="AZ248" s="23">
        <f t="shared" ref="AZ248" si="455">BA248*AY248</f>
        <v>25769.901099999999</v>
      </c>
      <c r="BA248" s="49">
        <v>93.132999999999996</v>
      </c>
    </row>
    <row r="249" spans="1:53" x14ac:dyDescent="0.25">
      <c r="A249" s="3" t="s">
        <v>474</v>
      </c>
      <c r="B249" s="31" t="s">
        <v>487</v>
      </c>
      <c r="C249" s="39">
        <v>55</v>
      </c>
      <c r="D249" s="2">
        <v>37</v>
      </c>
      <c r="E249" s="78">
        <v>0</v>
      </c>
      <c r="F249" s="40">
        <v>400</v>
      </c>
      <c r="G249" s="23">
        <f t="shared" si="425"/>
        <v>36</v>
      </c>
      <c r="H249" s="61">
        <v>0.09</v>
      </c>
      <c r="I249" s="39">
        <v>119.8</v>
      </c>
      <c r="J249" s="27">
        <f t="shared" si="426"/>
        <v>361.79599999999999</v>
      </c>
      <c r="K249" s="78">
        <v>3.02</v>
      </c>
      <c r="L249" s="40">
        <v>400</v>
      </c>
      <c r="M249" s="23">
        <f t="shared" si="427"/>
        <v>76.8</v>
      </c>
      <c r="N249" s="78">
        <v>0.192</v>
      </c>
      <c r="O249" s="40">
        <v>100</v>
      </c>
      <c r="P249" s="2">
        <v>190</v>
      </c>
      <c r="Q249" s="61">
        <f t="shared" ref="Q249:Q250" si="456">P249/O249</f>
        <v>1.9</v>
      </c>
      <c r="R249" s="39">
        <v>2760</v>
      </c>
      <c r="S249" s="2">
        <v>62</v>
      </c>
      <c r="T249" s="61">
        <f t="shared" ref="T249:T250" si="457">S249/R249</f>
        <v>2.2463768115942029E-2</v>
      </c>
      <c r="U249" s="40">
        <v>100</v>
      </c>
      <c r="V249" s="23">
        <f t="shared" si="428"/>
        <v>676</v>
      </c>
      <c r="W249" s="61">
        <v>6.76</v>
      </c>
      <c r="X249" s="39">
        <v>54.6</v>
      </c>
      <c r="Y249" s="23">
        <f t="shared" si="429"/>
        <v>54.6</v>
      </c>
      <c r="Z249" s="61">
        <v>1</v>
      </c>
      <c r="AA249" s="40">
        <v>100</v>
      </c>
      <c r="AB249" s="23">
        <f t="shared" si="430"/>
        <v>2.6</v>
      </c>
      <c r="AC249" s="61">
        <v>2.5999999999999999E-2</v>
      </c>
      <c r="AD249" s="40">
        <v>100</v>
      </c>
      <c r="AE249" s="23">
        <f t="shared" si="431"/>
        <v>3.6999999999999997</v>
      </c>
      <c r="AF249" s="61">
        <v>3.6999999999999998E-2</v>
      </c>
      <c r="AG249" s="39">
        <v>520</v>
      </c>
      <c r="AH249" s="23">
        <f t="shared" si="432"/>
        <v>61.879999999999995</v>
      </c>
      <c r="AI249" s="61">
        <v>0.11899999999999999</v>
      </c>
      <c r="AJ249" s="40">
        <v>100</v>
      </c>
      <c r="AK249" s="23">
        <f t="shared" si="433"/>
        <v>0</v>
      </c>
      <c r="AL249" s="61">
        <v>0</v>
      </c>
      <c r="AM249" s="40">
        <v>100</v>
      </c>
      <c r="AN249" s="23">
        <f t="shared" si="434"/>
        <v>3.8</v>
      </c>
      <c r="AO249" s="61">
        <v>3.7999999999999999E-2</v>
      </c>
      <c r="AP249" s="40">
        <v>100</v>
      </c>
      <c r="AQ249" s="23">
        <f t="shared" si="435"/>
        <v>58.199999999999996</v>
      </c>
      <c r="AR249" s="61">
        <v>0.58199999999999996</v>
      </c>
      <c r="AS249" s="40">
        <v>100</v>
      </c>
      <c r="AT249" s="4">
        <v>0</v>
      </c>
      <c r="AU249" s="61">
        <f t="shared" ref="AU249:AU250" si="458">AT249/AS249</f>
        <v>0</v>
      </c>
      <c r="AV249" s="40">
        <v>100</v>
      </c>
      <c r="AW249" s="23">
        <f t="shared" si="436"/>
        <v>28.999999999999996</v>
      </c>
      <c r="AX249" s="61">
        <v>0.28999999999999998</v>
      </c>
      <c r="AY249" s="40">
        <v>100</v>
      </c>
      <c r="AZ249" s="23">
        <f t="shared" si="437"/>
        <v>9313.2999999999993</v>
      </c>
      <c r="BA249" s="49">
        <v>93.132999999999996</v>
      </c>
    </row>
    <row r="250" spans="1:53" x14ac:dyDescent="0.25">
      <c r="A250" s="3" t="s">
        <v>605</v>
      </c>
      <c r="B250" s="31" t="s">
        <v>491</v>
      </c>
      <c r="C250" s="39">
        <v>71.680000000000007</v>
      </c>
      <c r="D250" s="2">
        <v>35</v>
      </c>
      <c r="E250" s="78">
        <v>0</v>
      </c>
      <c r="F250" s="40">
        <v>319</v>
      </c>
      <c r="G250" s="23">
        <f t="shared" si="425"/>
        <v>28.709999999999997</v>
      </c>
      <c r="H250" s="61">
        <v>0.09</v>
      </c>
      <c r="I250" s="39">
        <v>55.7</v>
      </c>
      <c r="J250" s="27">
        <f t="shared" si="426"/>
        <v>63.497999999999998</v>
      </c>
      <c r="K250" s="78">
        <v>1.1399999999999999</v>
      </c>
      <c r="L250" s="40">
        <v>278</v>
      </c>
      <c r="M250" s="23">
        <f t="shared" si="427"/>
        <v>53.375999999999998</v>
      </c>
      <c r="N250" s="78">
        <v>0.192</v>
      </c>
      <c r="O250" s="40">
        <v>607.20000000000005</v>
      </c>
      <c r="P250" s="2">
        <v>169</v>
      </c>
      <c r="Q250" s="61">
        <f t="shared" si="456"/>
        <v>0.27832674571805005</v>
      </c>
      <c r="R250" s="39">
        <v>338</v>
      </c>
      <c r="S250" s="2">
        <v>40</v>
      </c>
      <c r="T250" s="61">
        <f t="shared" si="457"/>
        <v>0.11834319526627218</v>
      </c>
      <c r="U250" s="40">
        <v>607.20000000000005</v>
      </c>
      <c r="V250" s="23">
        <f t="shared" si="428"/>
        <v>4104.6720000000005</v>
      </c>
      <c r="W250" s="61">
        <v>6.76</v>
      </c>
      <c r="X250" s="39">
        <v>55.7</v>
      </c>
      <c r="Y250" s="23">
        <f t="shared" si="429"/>
        <v>55.7</v>
      </c>
      <c r="Z250" s="61">
        <v>1</v>
      </c>
      <c r="AA250" s="40">
        <v>607.20000000000005</v>
      </c>
      <c r="AB250" s="23">
        <f t="shared" si="430"/>
        <v>15.7872</v>
      </c>
      <c r="AC250" s="61">
        <v>2.5999999999999999E-2</v>
      </c>
      <c r="AD250" s="40">
        <v>607.20000000000005</v>
      </c>
      <c r="AE250" s="23">
        <f t="shared" si="431"/>
        <v>22.4664</v>
      </c>
      <c r="AF250" s="61">
        <v>3.6999999999999998E-2</v>
      </c>
      <c r="AG250" s="39">
        <v>338</v>
      </c>
      <c r="AH250" s="23">
        <f t="shared" si="432"/>
        <v>40.222000000000001</v>
      </c>
      <c r="AI250" s="61">
        <v>0.11899999999999999</v>
      </c>
      <c r="AJ250" s="40">
        <v>607.20000000000005</v>
      </c>
      <c r="AK250" s="23">
        <f t="shared" si="433"/>
        <v>0</v>
      </c>
      <c r="AL250" s="61">
        <v>0</v>
      </c>
      <c r="AM250" s="40">
        <v>607.20000000000005</v>
      </c>
      <c r="AN250" s="23">
        <f t="shared" si="434"/>
        <v>23.073600000000003</v>
      </c>
      <c r="AO250" s="61">
        <v>3.7999999999999999E-2</v>
      </c>
      <c r="AP250" s="40">
        <v>607.20000000000005</v>
      </c>
      <c r="AQ250" s="23">
        <f t="shared" si="435"/>
        <v>353.3904</v>
      </c>
      <c r="AR250" s="61">
        <v>0.58199999999999996</v>
      </c>
      <c r="AS250" s="40">
        <v>607.20000000000005</v>
      </c>
      <c r="AT250" s="4">
        <v>0</v>
      </c>
      <c r="AU250" s="61">
        <f t="shared" si="458"/>
        <v>0</v>
      </c>
      <c r="AV250" s="40">
        <v>607.20000000000005</v>
      </c>
      <c r="AW250" s="23">
        <f t="shared" si="436"/>
        <v>176.08799999999999</v>
      </c>
      <c r="AX250" s="61">
        <v>0.28999999999999998</v>
      </c>
      <c r="AY250" s="40">
        <v>607.20000000000005</v>
      </c>
      <c r="AZ250" s="23">
        <f t="shared" si="437"/>
        <v>56550.357600000003</v>
      </c>
      <c r="BA250" s="49">
        <v>93.132999999999996</v>
      </c>
    </row>
    <row r="251" spans="1:53" s="9" customFormat="1" x14ac:dyDescent="0.25">
      <c r="A251" s="8" t="s">
        <v>606</v>
      </c>
      <c r="B251" s="32" t="s">
        <v>10</v>
      </c>
      <c r="C251" s="41">
        <f>SUM(C252:C263)</f>
        <v>0</v>
      </c>
      <c r="D251" s="18">
        <f>SUM(D252:D263)</f>
        <v>0</v>
      </c>
      <c r="E251" s="79">
        <v>0</v>
      </c>
      <c r="F251" s="50">
        <f>SUM(F252:F263)</f>
        <v>2394.4</v>
      </c>
      <c r="G251" s="25">
        <f>SUM(G252:G263)</f>
        <v>205.755</v>
      </c>
      <c r="H251" s="62">
        <f t="shared" ref="H251" si="459">G251/F251</f>
        <v>8.5931757434012684E-2</v>
      </c>
      <c r="I251" s="50">
        <f>SUM(I252:I263)</f>
        <v>373</v>
      </c>
      <c r="J251" s="25">
        <f>SUM(J252:J263)</f>
        <v>573.928</v>
      </c>
      <c r="K251" s="62">
        <f t="shared" ref="K251:K309" si="460">J251/I251</f>
        <v>1.5386809651474531</v>
      </c>
      <c r="L251" s="50">
        <f>SUM(L252:L263)</f>
        <v>2365.4</v>
      </c>
      <c r="M251" s="25">
        <f>SUM(M252:M263)</f>
        <v>454.15680000000003</v>
      </c>
      <c r="N251" s="62">
        <f t="shared" ref="N251" si="461">M251/L251</f>
        <v>0.192</v>
      </c>
      <c r="O251" s="50">
        <f>SUM(O252:O263)</f>
        <v>5207.3200000000006</v>
      </c>
      <c r="P251" s="25">
        <f>SUM(P252:P263)</f>
        <v>1030</v>
      </c>
      <c r="Q251" s="62">
        <f t="shared" si="438"/>
        <v>0.19779848367298339</v>
      </c>
      <c r="R251" s="50">
        <f>SUM(R252:R263)</f>
        <v>2348</v>
      </c>
      <c r="S251" s="25">
        <f>SUM(S252:S263)</f>
        <v>35</v>
      </c>
      <c r="T251" s="62">
        <f t="shared" si="439"/>
        <v>1.4906303236797274E-2</v>
      </c>
      <c r="U251" s="50">
        <f>SUM(U252:U263)</f>
        <v>5207.3200000000006</v>
      </c>
      <c r="V251" s="25">
        <f>SUM(V252:V263)</f>
        <v>35201.483200000002</v>
      </c>
      <c r="W251" s="62">
        <f t="shared" ref="W251" si="462">V251/U251</f>
        <v>6.76</v>
      </c>
      <c r="X251" s="50">
        <f>SUM(X252:X263)</f>
        <v>447.5</v>
      </c>
      <c r="Y251" s="25">
        <f>SUM(Y252:Y263)</f>
        <v>447.5</v>
      </c>
      <c r="Z251" s="62">
        <f t="shared" ref="Z251" si="463">Y251/X251</f>
        <v>1</v>
      </c>
      <c r="AA251" s="50">
        <f>SUM(AA252:AA263)</f>
        <v>5207.3200000000006</v>
      </c>
      <c r="AB251" s="25">
        <f>SUM(AB252:AB263)</f>
        <v>135.39032</v>
      </c>
      <c r="AC251" s="62">
        <f t="shared" ref="AC251" si="464">AB251/AA251</f>
        <v>2.5999999999999999E-2</v>
      </c>
      <c r="AD251" s="50">
        <f>SUM(AD252:AD263)</f>
        <v>5207.3200000000006</v>
      </c>
      <c r="AE251" s="25">
        <f>SUM(AE252:AE263)</f>
        <v>192.67084</v>
      </c>
      <c r="AF251" s="62">
        <f t="shared" ref="AF251" si="465">AE251/AD251</f>
        <v>3.6999999999999998E-2</v>
      </c>
      <c r="AG251" s="50">
        <f>SUM(AG252:AG263)</f>
        <v>2348</v>
      </c>
      <c r="AH251" s="25">
        <f>SUM(AH252:AH263)</f>
        <v>279.41200000000003</v>
      </c>
      <c r="AI251" s="62">
        <f t="shared" ref="AI251" si="466">AH251/AG251</f>
        <v>0.11900000000000001</v>
      </c>
      <c r="AJ251" s="50">
        <f>SUM(AJ252:AJ263)</f>
        <v>5207.3200000000006</v>
      </c>
      <c r="AK251" s="25">
        <f>SUM(AK252:AK263)</f>
        <v>0</v>
      </c>
      <c r="AL251" s="62">
        <f t="shared" ref="AL251" si="467">AK251/AJ251</f>
        <v>0</v>
      </c>
      <c r="AM251" s="50">
        <f>SUM(AM252:AM263)</f>
        <v>5207.3200000000006</v>
      </c>
      <c r="AN251" s="25">
        <f>SUM(AN252:AN263)</f>
        <v>197.87816000000001</v>
      </c>
      <c r="AO251" s="62">
        <f t="shared" ref="AO251" si="468">AN251/AM251</f>
        <v>3.7999999999999999E-2</v>
      </c>
      <c r="AP251" s="50">
        <f>SUM(AP252:AP263)</f>
        <v>5207.3200000000006</v>
      </c>
      <c r="AQ251" s="25">
        <f>SUM(AQ252:AQ263)</f>
        <v>3030.6602399999992</v>
      </c>
      <c r="AR251" s="62">
        <f t="shared" ref="AR251" si="469">AQ251/AP251</f>
        <v>0.58199999999999974</v>
      </c>
      <c r="AS251" s="50">
        <f>SUM(AS252:AS263)</f>
        <v>5207.3200000000006</v>
      </c>
      <c r="AT251" s="25">
        <f>SUM(AT252:AT263)</f>
        <v>292</v>
      </c>
      <c r="AU251" s="62">
        <f t="shared" si="440"/>
        <v>5.6074909934476842E-2</v>
      </c>
      <c r="AV251" s="50">
        <f>SUM(AV252:AV263)</f>
        <v>5207.3200000000006</v>
      </c>
      <c r="AW251" s="25">
        <f>SUM(AW252:AW263)</f>
        <v>1510.1228000000001</v>
      </c>
      <c r="AX251" s="62">
        <f t="shared" ref="AX251" si="470">AW251/AV251</f>
        <v>0.28999999999999998</v>
      </c>
      <c r="AY251" s="50">
        <f>SUM(AY252:AY263)</f>
        <v>5207.3200000000006</v>
      </c>
      <c r="AZ251" s="25">
        <f>SUM(AZ252:AZ263)</f>
        <v>484973.33355999994</v>
      </c>
      <c r="BA251" s="51">
        <f t="shared" ref="BA251" si="471">AZ251/AY251</f>
        <v>93.132999999999981</v>
      </c>
    </row>
    <row r="252" spans="1:53" x14ac:dyDescent="0.25">
      <c r="A252" s="3" t="s">
        <v>607</v>
      </c>
      <c r="B252" s="31" t="s">
        <v>480</v>
      </c>
      <c r="C252" s="39">
        <v>0</v>
      </c>
      <c r="D252" s="2">
        <v>0</v>
      </c>
      <c r="E252" s="78">
        <v>0</v>
      </c>
      <c r="F252" s="40">
        <v>205</v>
      </c>
      <c r="G252" s="23">
        <f>H252*F252</f>
        <v>18.45</v>
      </c>
      <c r="H252" s="61">
        <v>0.09</v>
      </c>
      <c r="I252" s="39">
        <v>14.2</v>
      </c>
      <c r="J252" s="27">
        <f>K252*I252</f>
        <v>16.187999999999999</v>
      </c>
      <c r="K252" s="78">
        <v>1.1399999999999999</v>
      </c>
      <c r="L252" s="40">
        <v>205</v>
      </c>
      <c r="M252" s="23">
        <f>N252*L252</f>
        <v>39.36</v>
      </c>
      <c r="N252" s="61">
        <v>0.192</v>
      </c>
      <c r="O252" s="40">
        <v>478.2</v>
      </c>
      <c r="P252" s="4">
        <v>96</v>
      </c>
      <c r="Q252" s="61">
        <f t="shared" si="438"/>
        <v>0.20075282308657466</v>
      </c>
      <c r="R252" s="39">
        <v>300</v>
      </c>
      <c r="S252" s="2">
        <v>4</v>
      </c>
      <c r="T252" s="61">
        <f t="shared" si="439"/>
        <v>1.3333333333333334E-2</v>
      </c>
      <c r="U252" s="40">
        <v>478.2</v>
      </c>
      <c r="V252" s="23">
        <f>W252*U252</f>
        <v>3232.6319999999996</v>
      </c>
      <c r="W252" s="61">
        <v>6.76</v>
      </c>
      <c r="X252" s="39">
        <v>14.2</v>
      </c>
      <c r="Y252" s="23">
        <f>Z252*X252</f>
        <v>14.2</v>
      </c>
      <c r="Z252" s="61">
        <v>1</v>
      </c>
      <c r="AA252" s="40">
        <v>478.2</v>
      </c>
      <c r="AB252" s="23">
        <f>AC252*AA252</f>
        <v>12.433199999999999</v>
      </c>
      <c r="AC252" s="61">
        <v>2.5999999999999999E-2</v>
      </c>
      <c r="AD252" s="40">
        <v>478.2</v>
      </c>
      <c r="AE252" s="23">
        <f>AF252*AD252</f>
        <v>17.6934</v>
      </c>
      <c r="AF252" s="61">
        <v>3.6999999999999998E-2</v>
      </c>
      <c r="AG252" s="39">
        <v>300</v>
      </c>
      <c r="AH252" s="23">
        <f>AI252*AG252</f>
        <v>35.699999999999996</v>
      </c>
      <c r="AI252" s="61">
        <v>0.11899999999999999</v>
      </c>
      <c r="AJ252" s="40">
        <v>478.2</v>
      </c>
      <c r="AK252" s="23">
        <f>AL252*AJ252</f>
        <v>0</v>
      </c>
      <c r="AL252" s="61">
        <v>0</v>
      </c>
      <c r="AM252" s="40">
        <v>478.2</v>
      </c>
      <c r="AN252" s="23">
        <f>AO252*AM252</f>
        <v>18.171599999999998</v>
      </c>
      <c r="AO252" s="61">
        <v>3.7999999999999999E-2</v>
      </c>
      <c r="AP252" s="40">
        <v>478.2</v>
      </c>
      <c r="AQ252" s="23">
        <f>AR252*AP252</f>
        <v>278.31239999999997</v>
      </c>
      <c r="AR252" s="61">
        <v>0.58199999999999996</v>
      </c>
      <c r="AS252" s="40">
        <v>478.2</v>
      </c>
      <c r="AT252" s="4">
        <v>0</v>
      </c>
      <c r="AU252" s="61">
        <f t="shared" si="440"/>
        <v>0</v>
      </c>
      <c r="AV252" s="40">
        <v>478.2</v>
      </c>
      <c r="AW252" s="23">
        <f>AX252*AV252</f>
        <v>138.678</v>
      </c>
      <c r="AX252" s="61">
        <v>0.28999999999999998</v>
      </c>
      <c r="AY252" s="40">
        <v>478.2</v>
      </c>
      <c r="AZ252" s="23">
        <f>BA252*AY252</f>
        <v>44536.200599999996</v>
      </c>
      <c r="BA252" s="49">
        <v>93.132999999999996</v>
      </c>
    </row>
    <row r="253" spans="1:53" x14ac:dyDescent="0.25">
      <c r="A253" s="3" t="s">
        <v>608</v>
      </c>
      <c r="B253" s="31" t="s">
        <v>481</v>
      </c>
      <c r="C253" s="39">
        <v>0</v>
      </c>
      <c r="D253" s="2">
        <v>0</v>
      </c>
      <c r="E253" s="78">
        <v>0</v>
      </c>
      <c r="F253" s="40">
        <v>15.3</v>
      </c>
      <c r="G253" s="23">
        <f t="shared" ref="G253:G261" si="472">H253*F253</f>
        <v>1.377</v>
      </c>
      <c r="H253" s="61">
        <v>0.09</v>
      </c>
      <c r="I253" s="39">
        <v>112.5</v>
      </c>
      <c r="J253" s="27">
        <f t="shared" ref="J253:J261" si="473">K253*I253</f>
        <v>128.25</v>
      </c>
      <c r="K253" s="78">
        <v>1.1399999999999999</v>
      </c>
      <c r="L253" s="40">
        <v>15.3</v>
      </c>
      <c r="M253" s="23">
        <f t="shared" ref="M253:M263" si="474">N253*L253</f>
        <v>2.9376000000000002</v>
      </c>
      <c r="N253" s="61">
        <v>0.192</v>
      </c>
      <c r="O253" s="40">
        <v>48.3</v>
      </c>
      <c r="P253" s="4">
        <v>10</v>
      </c>
      <c r="Q253" s="61">
        <f t="shared" si="438"/>
        <v>0.20703933747412009</v>
      </c>
      <c r="R253" s="39">
        <v>48</v>
      </c>
      <c r="S253" s="2">
        <v>1</v>
      </c>
      <c r="T253" s="61">
        <f t="shared" si="439"/>
        <v>2.0833333333333332E-2</v>
      </c>
      <c r="U253" s="40">
        <v>48.3</v>
      </c>
      <c r="V253" s="23">
        <f t="shared" ref="V253:V261" si="475">W253*U253</f>
        <v>326.50799999999998</v>
      </c>
      <c r="W253" s="61">
        <v>6.76</v>
      </c>
      <c r="X253" s="39">
        <v>112.5</v>
      </c>
      <c r="Y253" s="23">
        <f t="shared" ref="Y253:Y261" si="476">Z253*X253</f>
        <v>112.5</v>
      </c>
      <c r="Z253" s="61">
        <v>1</v>
      </c>
      <c r="AA253" s="40">
        <v>48.3</v>
      </c>
      <c r="AB253" s="23">
        <f t="shared" ref="AB253:AB261" si="477">AC253*AA253</f>
        <v>1.2557999999999998</v>
      </c>
      <c r="AC253" s="61">
        <v>2.5999999999999999E-2</v>
      </c>
      <c r="AD253" s="40">
        <v>48.3</v>
      </c>
      <c r="AE253" s="23">
        <f t="shared" ref="AE253:AE261" si="478">AF253*AD253</f>
        <v>1.7870999999999999</v>
      </c>
      <c r="AF253" s="61">
        <v>3.6999999999999998E-2</v>
      </c>
      <c r="AG253" s="39">
        <v>48</v>
      </c>
      <c r="AH253" s="23">
        <f t="shared" ref="AH253:AH261" si="479">AI253*AG253</f>
        <v>5.7119999999999997</v>
      </c>
      <c r="AI253" s="61">
        <v>0.11899999999999999</v>
      </c>
      <c r="AJ253" s="40">
        <v>48.3</v>
      </c>
      <c r="AK253" s="23">
        <f t="shared" ref="AK253:AK261" si="480">AL253*AJ253</f>
        <v>0</v>
      </c>
      <c r="AL253" s="61">
        <v>0</v>
      </c>
      <c r="AM253" s="40">
        <v>48.3</v>
      </c>
      <c r="AN253" s="23">
        <f t="shared" ref="AN253:AN261" si="481">AO253*AM253</f>
        <v>1.8353999999999999</v>
      </c>
      <c r="AO253" s="61">
        <v>3.7999999999999999E-2</v>
      </c>
      <c r="AP253" s="40">
        <v>48.3</v>
      </c>
      <c r="AQ253" s="23">
        <f t="shared" ref="AQ253:AQ261" si="482">AR253*AP253</f>
        <v>28.110599999999998</v>
      </c>
      <c r="AR253" s="61">
        <v>0.58199999999999996</v>
      </c>
      <c r="AS253" s="40">
        <v>48.3</v>
      </c>
      <c r="AT253" s="4">
        <v>0</v>
      </c>
      <c r="AU253" s="61">
        <f t="shared" si="440"/>
        <v>0</v>
      </c>
      <c r="AV253" s="40">
        <v>48.3</v>
      </c>
      <c r="AW253" s="23">
        <f t="shared" ref="AW253:AW261" si="483">AX253*AV253</f>
        <v>14.006999999999998</v>
      </c>
      <c r="AX253" s="61">
        <v>0.28999999999999998</v>
      </c>
      <c r="AY253" s="40">
        <v>48.3</v>
      </c>
      <c r="AZ253" s="23">
        <f t="shared" ref="AZ253:AZ261" si="484">BA253*AY253</f>
        <v>4498.3238999999994</v>
      </c>
      <c r="BA253" s="49">
        <v>93.132999999999996</v>
      </c>
    </row>
    <row r="254" spans="1:53" x14ac:dyDescent="0.25">
      <c r="A254" s="3" t="s">
        <v>609</v>
      </c>
      <c r="B254" s="31" t="s">
        <v>482</v>
      </c>
      <c r="C254" s="39">
        <v>0</v>
      </c>
      <c r="D254" s="2">
        <v>0</v>
      </c>
      <c r="E254" s="78">
        <v>0</v>
      </c>
      <c r="F254" s="40">
        <v>150.1</v>
      </c>
      <c r="G254" s="23">
        <f t="shared" si="472"/>
        <v>12.007999999999999</v>
      </c>
      <c r="H254" s="61">
        <v>0.08</v>
      </c>
      <c r="I254" s="39">
        <v>9.6</v>
      </c>
      <c r="J254" s="27">
        <f t="shared" si="473"/>
        <v>10.943999999999999</v>
      </c>
      <c r="K254" s="78">
        <v>1.1399999999999999</v>
      </c>
      <c r="L254" s="40">
        <v>150.1</v>
      </c>
      <c r="M254" s="23">
        <f t="shared" si="474"/>
        <v>28.819199999999999</v>
      </c>
      <c r="N254" s="61">
        <v>0.192</v>
      </c>
      <c r="O254" s="40">
        <v>308.27</v>
      </c>
      <c r="P254" s="4">
        <v>62</v>
      </c>
      <c r="Q254" s="61">
        <f t="shared" si="438"/>
        <v>0.20112239270769133</v>
      </c>
      <c r="R254" s="39">
        <v>200</v>
      </c>
      <c r="S254" s="2">
        <v>3</v>
      </c>
      <c r="T254" s="61">
        <f t="shared" si="439"/>
        <v>1.4999999999999999E-2</v>
      </c>
      <c r="U254" s="40">
        <v>308.27</v>
      </c>
      <c r="V254" s="23">
        <f t="shared" si="475"/>
        <v>2083.9051999999997</v>
      </c>
      <c r="W254" s="61">
        <v>6.76</v>
      </c>
      <c r="X254" s="39">
        <v>9.6</v>
      </c>
      <c r="Y254" s="23">
        <f t="shared" si="476"/>
        <v>9.6</v>
      </c>
      <c r="Z254" s="61">
        <v>1</v>
      </c>
      <c r="AA254" s="40">
        <v>308.27</v>
      </c>
      <c r="AB254" s="23">
        <f t="shared" si="477"/>
        <v>8.0150199999999998</v>
      </c>
      <c r="AC254" s="61">
        <v>2.5999999999999999E-2</v>
      </c>
      <c r="AD254" s="40">
        <v>308.27</v>
      </c>
      <c r="AE254" s="23">
        <f t="shared" si="478"/>
        <v>11.405989999999999</v>
      </c>
      <c r="AF254" s="61">
        <v>3.6999999999999998E-2</v>
      </c>
      <c r="AG254" s="39">
        <v>200</v>
      </c>
      <c r="AH254" s="23">
        <f t="shared" si="479"/>
        <v>23.799999999999997</v>
      </c>
      <c r="AI254" s="61">
        <v>0.11899999999999999</v>
      </c>
      <c r="AJ254" s="40">
        <v>308.27</v>
      </c>
      <c r="AK254" s="23">
        <f t="shared" si="480"/>
        <v>0</v>
      </c>
      <c r="AL254" s="61">
        <v>0</v>
      </c>
      <c r="AM254" s="40">
        <v>308.27</v>
      </c>
      <c r="AN254" s="23">
        <f t="shared" si="481"/>
        <v>11.714259999999999</v>
      </c>
      <c r="AO254" s="61">
        <v>3.7999999999999999E-2</v>
      </c>
      <c r="AP254" s="40">
        <v>308.27</v>
      </c>
      <c r="AQ254" s="23">
        <f t="shared" si="482"/>
        <v>179.41313999999997</v>
      </c>
      <c r="AR254" s="61">
        <v>0.58199999999999996</v>
      </c>
      <c r="AS254" s="40">
        <v>308.27</v>
      </c>
      <c r="AT254" s="4">
        <v>0</v>
      </c>
      <c r="AU254" s="61">
        <f t="shared" si="440"/>
        <v>0</v>
      </c>
      <c r="AV254" s="40">
        <v>308.27</v>
      </c>
      <c r="AW254" s="23">
        <f t="shared" si="483"/>
        <v>89.398299999999992</v>
      </c>
      <c r="AX254" s="61">
        <v>0.28999999999999998</v>
      </c>
      <c r="AY254" s="40">
        <v>308.27</v>
      </c>
      <c r="AZ254" s="23">
        <f t="shared" si="484"/>
        <v>28710.109909999996</v>
      </c>
      <c r="BA254" s="49">
        <v>93.132999999999996</v>
      </c>
    </row>
    <row r="255" spans="1:53" x14ac:dyDescent="0.25">
      <c r="A255" s="3" t="s">
        <v>610</v>
      </c>
      <c r="B255" s="31" t="s">
        <v>483</v>
      </c>
      <c r="C255" s="39">
        <v>0</v>
      </c>
      <c r="D255" s="2">
        <v>0</v>
      </c>
      <c r="E255" s="78">
        <v>0</v>
      </c>
      <c r="F255" s="40">
        <v>254</v>
      </c>
      <c r="G255" s="23">
        <f t="shared" si="472"/>
        <v>20.32</v>
      </c>
      <c r="H255" s="61">
        <v>0.08</v>
      </c>
      <c r="I255" s="39">
        <v>34.700000000000003</v>
      </c>
      <c r="J255" s="27">
        <f t="shared" si="473"/>
        <v>39.558</v>
      </c>
      <c r="K255" s="78">
        <v>1.1399999999999999</v>
      </c>
      <c r="L255" s="40">
        <v>254</v>
      </c>
      <c r="M255" s="23">
        <f t="shared" si="474"/>
        <v>48.768000000000001</v>
      </c>
      <c r="N255" s="61">
        <v>0.192</v>
      </c>
      <c r="O255" s="39">
        <v>559</v>
      </c>
      <c r="P255" s="4">
        <v>112</v>
      </c>
      <c r="Q255" s="61">
        <f t="shared" si="438"/>
        <v>0.2003577817531306</v>
      </c>
      <c r="R255" s="39">
        <v>200</v>
      </c>
      <c r="S255" s="2">
        <v>3</v>
      </c>
      <c r="T255" s="61">
        <f t="shared" si="439"/>
        <v>1.4999999999999999E-2</v>
      </c>
      <c r="U255" s="39">
        <v>559</v>
      </c>
      <c r="V255" s="23">
        <f t="shared" si="475"/>
        <v>3778.8399999999997</v>
      </c>
      <c r="W255" s="61">
        <v>6.76</v>
      </c>
      <c r="X255" s="39">
        <v>34.700000000000003</v>
      </c>
      <c r="Y255" s="23">
        <f t="shared" si="476"/>
        <v>34.700000000000003</v>
      </c>
      <c r="Z255" s="61">
        <v>1</v>
      </c>
      <c r="AA255" s="39">
        <v>559</v>
      </c>
      <c r="AB255" s="23">
        <f t="shared" si="477"/>
        <v>14.533999999999999</v>
      </c>
      <c r="AC255" s="61">
        <v>2.5999999999999999E-2</v>
      </c>
      <c r="AD255" s="39">
        <v>559</v>
      </c>
      <c r="AE255" s="23">
        <f t="shared" si="478"/>
        <v>20.683</v>
      </c>
      <c r="AF255" s="61">
        <v>3.6999999999999998E-2</v>
      </c>
      <c r="AG255" s="39">
        <v>200</v>
      </c>
      <c r="AH255" s="23">
        <f t="shared" si="479"/>
        <v>23.799999999999997</v>
      </c>
      <c r="AI255" s="61">
        <v>0.11899999999999999</v>
      </c>
      <c r="AJ255" s="39">
        <v>559</v>
      </c>
      <c r="AK255" s="23">
        <f t="shared" si="480"/>
        <v>0</v>
      </c>
      <c r="AL255" s="61">
        <v>0</v>
      </c>
      <c r="AM255" s="39">
        <v>559</v>
      </c>
      <c r="AN255" s="23">
        <f t="shared" si="481"/>
        <v>21.242000000000001</v>
      </c>
      <c r="AO255" s="61">
        <v>3.7999999999999999E-2</v>
      </c>
      <c r="AP255" s="39">
        <v>559</v>
      </c>
      <c r="AQ255" s="23">
        <f t="shared" si="482"/>
        <v>325.33799999999997</v>
      </c>
      <c r="AR255" s="61">
        <v>0.58199999999999996</v>
      </c>
      <c r="AS255" s="39">
        <v>559</v>
      </c>
      <c r="AT255" s="4">
        <v>0</v>
      </c>
      <c r="AU255" s="61">
        <f t="shared" si="440"/>
        <v>0</v>
      </c>
      <c r="AV255" s="39">
        <v>559</v>
      </c>
      <c r="AW255" s="23">
        <f t="shared" si="483"/>
        <v>162.10999999999999</v>
      </c>
      <c r="AX255" s="61">
        <v>0.28999999999999998</v>
      </c>
      <c r="AY255" s="39">
        <v>559</v>
      </c>
      <c r="AZ255" s="23">
        <f t="shared" si="484"/>
        <v>52061.346999999994</v>
      </c>
      <c r="BA255" s="49">
        <v>93.132999999999996</v>
      </c>
    </row>
    <row r="256" spans="1:53" x14ac:dyDescent="0.25">
      <c r="A256" s="3" t="s">
        <v>611</v>
      </c>
      <c r="B256" s="31" t="s">
        <v>484</v>
      </c>
      <c r="C256" s="39">
        <v>0</v>
      </c>
      <c r="D256" s="2">
        <v>0</v>
      </c>
      <c r="E256" s="78">
        <v>0</v>
      </c>
      <c r="F256" s="40">
        <v>350</v>
      </c>
      <c r="G256" s="23">
        <f t="shared" si="472"/>
        <v>28</v>
      </c>
      <c r="H256" s="61">
        <v>0.08</v>
      </c>
      <c r="I256" s="39">
        <v>54.3</v>
      </c>
      <c r="J256" s="27">
        <f t="shared" si="473"/>
        <v>61.901999999999994</v>
      </c>
      <c r="K256" s="78">
        <v>1.1399999999999999</v>
      </c>
      <c r="L256" s="40">
        <v>350</v>
      </c>
      <c r="M256" s="23">
        <f t="shared" si="474"/>
        <v>67.2</v>
      </c>
      <c r="N256" s="61">
        <v>0.192</v>
      </c>
      <c r="O256" s="40">
        <v>690.5</v>
      </c>
      <c r="P256" s="4">
        <v>138</v>
      </c>
      <c r="Q256" s="61">
        <f t="shared" si="438"/>
        <v>0.19985517740767561</v>
      </c>
      <c r="R256" s="39">
        <v>200</v>
      </c>
      <c r="S256" s="2">
        <v>3</v>
      </c>
      <c r="T256" s="61">
        <f t="shared" si="439"/>
        <v>1.4999999999999999E-2</v>
      </c>
      <c r="U256" s="40">
        <v>690.5</v>
      </c>
      <c r="V256" s="23">
        <f t="shared" si="475"/>
        <v>4667.78</v>
      </c>
      <c r="W256" s="61">
        <v>6.76</v>
      </c>
      <c r="X256" s="39">
        <v>54.3</v>
      </c>
      <c r="Y256" s="23">
        <f t="shared" si="476"/>
        <v>54.3</v>
      </c>
      <c r="Z256" s="61">
        <v>1</v>
      </c>
      <c r="AA256" s="40">
        <v>690.5</v>
      </c>
      <c r="AB256" s="23">
        <f t="shared" si="477"/>
        <v>17.952999999999999</v>
      </c>
      <c r="AC256" s="61">
        <v>2.5999999999999999E-2</v>
      </c>
      <c r="AD256" s="40">
        <v>690.5</v>
      </c>
      <c r="AE256" s="23">
        <f t="shared" si="478"/>
        <v>25.548499999999997</v>
      </c>
      <c r="AF256" s="61">
        <v>3.6999999999999998E-2</v>
      </c>
      <c r="AG256" s="39">
        <v>200</v>
      </c>
      <c r="AH256" s="23">
        <f t="shared" si="479"/>
        <v>23.799999999999997</v>
      </c>
      <c r="AI256" s="61">
        <v>0.11899999999999999</v>
      </c>
      <c r="AJ256" s="40">
        <v>690.5</v>
      </c>
      <c r="AK256" s="23">
        <f t="shared" si="480"/>
        <v>0</v>
      </c>
      <c r="AL256" s="61">
        <v>0</v>
      </c>
      <c r="AM256" s="40">
        <v>690.5</v>
      </c>
      <c r="AN256" s="23">
        <f t="shared" si="481"/>
        <v>26.239000000000001</v>
      </c>
      <c r="AO256" s="61">
        <v>3.7999999999999999E-2</v>
      </c>
      <c r="AP256" s="40">
        <v>690.5</v>
      </c>
      <c r="AQ256" s="23">
        <f t="shared" si="482"/>
        <v>401.87099999999998</v>
      </c>
      <c r="AR256" s="61">
        <v>0.58199999999999996</v>
      </c>
      <c r="AS256" s="40">
        <v>690.5</v>
      </c>
      <c r="AT256" s="4">
        <v>0</v>
      </c>
      <c r="AU256" s="61">
        <f t="shared" si="440"/>
        <v>0</v>
      </c>
      <c r="AV256" s="40">
        <v>690.5</v>
      </c>
      <c r="AW256" s="23">
        <f t="shared" si="483"/>
        <v>200.24499999999998</v>
      </c>
      <c r="AX256" s="61">
        <v>0.28999999999999998</v>
      </c>
      <c r="AY256" s="40">
        <v>690.5</v>
      </c>
      <c r="AZ256" s="23">
        <f t="shared" si="484"/>
        <v>64308.336499999998</v>
      </c>
      <c r="BA256" s="49">
        <v>93.132999999999996</v>
      </c>
    </row>
    <row r="257" spans="1:53" x14ac:dyDescent="0.25">
      <c r="A257" s="3" t="s">
        <v>612</v>
      </c>
      <c r="B257" s="31" t="s">
        <v>485</v>
      </c>
      <c r="C257" s="39">
        <v>0</v>
      </c>
      <c r="D257" s="2">
        <v>0</v>
      </c>
      <c r="E257" s="78">
        <v>0</v>
      </c>
      <c r="F257" s="40">
        <v>110</v>
      </c>
      <c r="G257" s="23">
        <f t="shared" si="472"/>
        <v>8.8000000000000007</v>
      </c>
      <c r="H257" s="61">
        <v>0.08</v>
      </c>
      <c r="I257" s="39">
        <v>8.1999999999999993</v>
      </c>
      <c r="J257" s="27">
        <f t="shared" si="473"/>
        <v>9.347999999999999</v>
      </c>
      <c r="K257" s="78">
        <v>1.1399999999999999</v>
      </c>
      <c r="L257" s="40">
        <v>110</v>
      </c>
      <c r="M257" s="23">
        <f t="shared" si="474"/>
        <v>21.12</v>
      </c>
      <c r="N257" s="61">
        <v>0.192</v>
      </c>
      <c r="O257" s="40">
        <v>230.49</v>
      </c>
      <c r="P257" s="4">
        <v>46</v>
      </c>
      <c r="Q257" s="61">
        <f t="shared" si="438"/>
        <v>0.19957481886415895</v>
      </c>
      <c r="R257" s="39">
        <v>200</v>
      </c>
      <c r="S257" s="2">
        <v>3</v>
      </c>
      <c r="T257" s="61">
        <f t="shared" si="439"/>
        <v>1.4999999999999999E-2</v>
      </c>
      <c r="U257" s="40">
        <v>230.49</v>
      </c>
      <c r="V257" s="23">
        <f t="shared" si="475"/>
        <v>1558.1124</v>
      </c>
      <c r="W257" s="61">
        <v>6.76</v>
      </c>
      <c r="X257" s="39">
        <v>8.1999999999999993</v>
      </c>
      <c r="Y257" s="23">
        <f t="shared" si="476"/>
        <v>8.1999999999999993</v>
      </c>
      <c r="Z257" s="61">
        <v>1</v>
      </c>
      <c r="AA257" s="40">
        <v>230.49</v>
      </c>
      <c r="AB257" s="23">
        <f t="shared" si="477"/>
        <v>5.9927400000000004</v>
      </c>
      <c r="AC257" s="61">
        <v>2.5999999999999999E-2</v>
      </c>
      <c r="AD257" s="40">
        <v>230.49</v>
      </c>
      <c r="AE257" s="23">
        <f t="shared" si="478"/>
        <v>8.5281299999999991</v>
      </c>
      <c r="AF257" s="61">
        <v>3.6999999999999998E-2</v>
      </c>
      <c r="AG257" s="39">
        <v>200</v>
      </c>
      <c r="AH257" s="23">
        <f t="shared" si="479"/>
        <v>23.799999999999997</v>
      </c>
      <c r="AI257" s="61">
        <v>0.11899999999999999</v>
      </c>
      <c r="AJ257" s="40">
        <v>230.49</v>
      </c>
      <c r="AK257" s="23">
        <f t="shared" si="480"/>
        <v>0</v>
      </c>
      <c r="AL257" s="61">
        <v>0</v>
      </c>
      <c r="AM257" s="40">
        <v>230.49</v>
      </c>
      <c r="AN257" s="23">
        <f t="shared" si="481"/>
        <v>8.7586200000000005</v>
      </c>
      <c r="AO257" s="61">
        <v>3.7999999999999999E-2</v>
      </c>
      <c r="AP257" s="40">
        <v>230.49</v>
      </c>
      <c r="AQ257" s="23">
        <f t="shared" si="482"/>
        <v>134.14518000000001</v>
      </c>
      <c r="AR257" s="61">
        <v>0.58199999999999996</v>
      </c>
      <c r="AS257" s="40">
        <v>230.49</v>
      </c>
      <c r="AT257" s="4">
        <v>0</v>
      </c>
      <c r="AU257" s="61">
        <f t="shared" si="440"/>
        <v>0</v>
      </c>
      <c r="AV257" s="40">
        <v>230.49</v>
      </c>
      <c r="AW257" s="23">
        <f t="shared" si="483"/>
        <v>66.842100000000002</v>
      </c>
      <c r="AX257" s="61">
        <v>0.28999999999999998</v>
      </c>
      <c r="AY257" s="40">
        <v>230.49</v>
      </c>
      <c r="AZ257" s="23">
        <f t="shared" si="484"/>
        <v>21466.225170000002</v>
      </c>
      <c r="BA257" s="49">
        <v>93.132999999999996</v>
      </c>
    </row>
    <row r="258" spans="1:53" x14ac:dyDescent="0.25">
      <c r="A258" s="3" t="s">
        <v>613</v>
      </c>
      <c r="B258" s="31" t="s">
        <v>486</v>
      </c>
      <c r="C258" s="39">
        <v>0</v>
      </c>
      <c r="D258" s="2">
        <v>0</v>
      </c>
      <c r="E258" s="78">
        <v>0</v>
      </c>
      <c r="F258" s="40">
        <v>200</v>
      </c>
      <c r="G258" s="23">
        <f t="shared" si="472"/>
        <v>16</v>
      </c>
      <c r="H258" s="61">
        <v>0.08</v>
      </c>
      <c r="I258" s="39">
        <v>2.5</v>
      </c>
      <c r="J258" s="27">
        <f t="shared" si="473"/>
        <v>2.8499999999999996</v>
      </c>
      <c r="K258" s="78">
        <v>1.1399999999999999</v>
      </c>
      <c r="L258" s="40">
        <v>200</v>
      </c>
      <c r="M258" s="23">
        <f t="shared" si="474"/>
        <v>38.4</v>
      </c>
      <c r="N258" s="61">
        <v>0.192</v>
      </c>
      <c r="O258" s="40">
        <v>408</v>
      </c>
      <c r="P258" s="4">
        <v>69</v>
      </c>
      <c r="Q258" s="61">
        <f t="shared" si="438"/>
        <v>0.16911764705882354</v>
      </c>
      <c r="R258" s="39">
        <v>200</v>
      </c>
      <c r="S258" s="2">
        <v>3</v>
      </c>
      <c r="T258" s="61">
        <f t="shared" si="439"/>
        <v>1.4999999999999999E-2</v>
      </c>
      <c r="U258" s="40">
        <v>408</v>
      </c>
      <c r="V258" s="23">
        <f t="shared" si="475"/>
        <v>2758.08</v>
      </c>
      <c r="W258" s="61">
        <v>6.76</v>
      </c>
      <c r="X258" s="39">
        <v>2.5</v>
      </c>
      <c r="Y258" s="23">
        <f t="shared" si="476"/>
        <v>2.5</v>
      </c>
      <c r="Z258" s="61">
        <v>1</v>
      </c>
      <c r="AA258" s="40">
        <v>408</v>
      </c>
      <c r="AB258" s="23">
        <f t="shared" si="477"/>
        <v>10.607999999999999</v>
      </c>
      <c r="AC258" s="61">
        <v>2.5999999999999999E-2</v>
      </c>
      <c r="AD258" s="40">
        <v>408</v>
      </c>
      <c r="AE258" s="23">
        <f t="shared" si="478"/>
        <v>15.096</v>
      </c>
      <c r="AF258" s="61">
        <v>3.6999999999999998E-2</v>
      </c>
      <c r="AG258" s="39">
        <v>200</v>
      </c>
      <c r="AH258" s="23">
        <f t="shared" si="479"/>
        <v>23.799999999999997</v>
      </c>
      <c r="AI258" s="61">
        <v>0.11899999999999999</v>
      </c>
      <c r="AJ258" s="40">
        <v>408</v>
      </c>
      <c r="AK258" s="23">
        <f t="shared" si="480"/>
        <v>0</v>
      </c>
      <c r="AL258" s="61">
        <v>0</v>
      </c>
      <c r="AM258" s="40">
        <v>408</v>
      </c>
      <c r="AN258" s="23">
        <f t="shared" si="481"/>
        <v>15.504</v>
      </c>
      <c r="AO258" s="61">
        <v>3.7999999999999999E-2</v>
      </c>
      <c r="AP258" s="40">
        <v>408</v>
      </c>
      <c r="AQ258" s="23">
        <f t="shared" si="482"/>
        <v>237.45599999999999</v>
      </c>
      <c r="AR258" s="61">
        <v>0.58199999999999996</v>
      </c>
      <c r="AS258" s="40">
        <v>408</v>
      </c>
      <c r="AT258" s="4">
        <v>0</v>
      </c>
      <c r="AU258" s="61">
        <f t="shared" si="440"/>
        <v>0</v>
      </c>
      <c r="AV258" s="40">
        <v>408</v>
      </c>
      <c r="AW258" s="23">
        <f t="shared" si="483"/>
        <v>118.32</v>
      </c>
      <c r="AX258" s="61">
        <v>0.28999999999999998</v>
      </c>
      <c r="AY258" s="40">
        <v>408</v>
      </c>
      <c r="AZ258" s="23">
        <f t="shared" si="484"/>
        <v>37998.263999999996</v>
      </c>
      <c r="BA258" s="49">
        <v>93.132999999999996</v>
      </c>
    </row>
    <row r="259" spans="1:53" x14ac:dyDescent="0.25">
      <c r="A259" s="3" t="s">
        <v>614</v>
      </c>
      <c r="B259" s="31" t="s">
        <v>488</v>
      </c>
      <c r="C259" s="39">
        <v>0</v>
      </c>
      <c r="D259" s="2">
        <v>0</v>
      </c>
      <c r="E259" s="78">
        <v>0</v>
      </c>
      <c r="F259" s="40">
        <v>200</v>
      </c>
      <c r="G259" s="23">
        <f t="shared" si="472"/>
        <v>16</v>
      </c>
      <c r="H259" s="61">
        <v>0.08</v>
      </c>
      <c r="I259" s="39">
        <v>79.099999999999994</v>
      </c>
      <c r="J259" s="27">
        <f t="shared" si="473"/>
        <v>238.88199999999998</v>
      </c>
      <c r="K259" s="78">
        <v>3.02</v>
      </c>
      <c r="L259" s="40">
        <v>171</v>
      </c>
      <c r="M259" s="23">
        <f t="shared" si="474"/>
        <v>32.832000000000001</v>
      </c>
      <c r="N259" s="61">
        <v>0.192</v>
      </c>
      <c r="O259" s="40">
        <v>171.01</v>
      </c>
      <c r="P259" s="4">
        <v>34</v>
      </c>
      <c r="Q259" s="61">
        <f t="shared" si="438"/>
        <v>0.19881878252733759</v>
      </c>
      <c r="R259" s="39">
        <v>200</v>
      </c>
      <c r="S259" s="2">
        <v>3</v>
      </c>
      <c r="T259" s="61">
        <f t="shared" si="439"/>
        <v>1.4999999999999999E-2</v>
      </c>
      <c r="U259" s="40">
        <v>171.01</v>
      </c>
      <c r="V259" s="23">
        <f t="shared" si="475"/>
        <v>1156.0275999999999</v>
      </c>
      <c r="W259" s="61">
        <v>6.76</v>
      </c>
      <c r="X259" s="39">
        <v>79.099999999999994</v>
      </c>
      <c r="Y259" s="23">
        <f t="shared" si="476"/>
        <v>79.099999999999994</v>
      </c>
      <c r="Z259" s="61">
        <v>1</v>
      </c>
      <c r="AA259" s="40">
        <v>171.01</v>
      </c>
      <c r="AB259" s="23">
        <f t="shared" si="477"/>
        <v>4.4462599999999997</v>
      </c>
      <c r="AC259" s="61">
        <v>2.5999999999999999E-2</v>
      </c>
      <c r="AD259" s="40">
        <v>171.01</v>
      </c>
      <c r="AE259" s="23">
        <f t="shared" si="478"/>
        <v>6.3273699999999993</v>
      </c>
      <c r="AF259" s="61">
        <v>3.6999999999999998E-2</v>
      </c>
      <c r="AG259" s="39">
        <v>200</v>
      </c>
      <c r="AH259" s="23">
        <f t="shared" si="479"/>
        <v>23.799999999999997</v>
      </c>
      <c r="AI259" s="61">
        <v>0.11899999999999999</v>
      </c>
      <c r="AJ259" s="40">
        <v>171.01</v>
      </c>
      <c r="AK259" s="23">
        <f t="shared" si="480"/>
        <v>0</v>
      </c>
      <c r="AL259" s="61">
        <v>0</v>
      </c>
      <c r="AM259" s="40">
        <v>171.01</v>
      </c>
      <c r="AN259" s="23">
        <f t="shared" si="481"/>
        <v>6.4983799999999992</v>
      </c>
      <c r="AO259" s="61">
        <v>3.7999999999999999E-2</v>
      </c>
      <c r="AP259" s="40">
        <v>171.01</v>
      </c>
      <c r="AQ259" s="23">
        <f t="shared" si="482"/>
        <v>99.527819999999991</v>
      </c>
      <c r="AR259" s="61">
        <v>0.58199999999999996</v>
      </c>
      <c r="AS259" s="40">
        <v>171.01</v>
      </c>
      <c r="AT259" s="4">
        <v>0</v>
      </c>
      <c r="AU259" s="61">
        <f t="shared" si="440"/>
        <v>0</v>
      </c>
      <c r="AV259" s="40">
        <v>171.01</v>
      </c>
      <c r="AW259" s="23">
        <f t="shared" si="483"/>
        <v>49.592899999999993</v>
      </c>
      <c r="AX259" s="61">
        <v>0.28999999999999998</v>
      </c>
      <c r="AY259" s="40">
        <v>171.01</v>
      </c>
      <c r="AZ259" s="23">
        <f t="shared" si="484"/>
        <v>15926.674329999998</v>
      </c>
      <c r="BA259" s="49">
        <v>93.132999999999996</v>
      </c>
    </row>
    <row r="260" spans="1:53" x14ac:dyDescent="0.25">
      <c r="A260" s="3" t="s">
        <v>615</v>
      </c>
      <c r="B260" s="31" t="s">
        <v>489</v>
      </c>
      <c r="C260" s="39">
        <v>0</v>
      </c>
      <c r="D260" s="2">
        <v>0</v>
      </c>
      <c r="E260" s="78">
        <v>0</v>
      </c>
      <c r="F260" s="40">
        <v>150</v>
      </c>
      <c r="G260" s="23">
        <f t="shared" si="472"/>
        <v>12</v>
      </c>
      <c r="H260" s="61">
        <v>0.08</v>
      </c>
      <c r="I260" s="39">
        <v>2.2000000000000002</v>
      </c>
      <c r="J260" s="27">
        <f t="shared" si="473"/>
        <v>2.508</v>
      </c>
      <c r="K260" s="78">
        <v>1.1399999999999999</v>
      </c>
      <c r="L260" s="40">
        <v>150</v>
      </c>
      <c r="M260" s="23">
        <f t="shared" si="474"/>
        <v>28.8</v>
      </c>
      <c r="N260" s="61">
        <v>0.192</v>
      </c>
      <c r="O260" s="40">
        <v>363.35</v>
      </c>
      <c r="P260" s="4">
        <v>73</v>
      </c>
      <c r="Q260" s="61">
        <f t="shared" si="438"/>
        <v>0.20090821521948532</v>
      </c>
      <c r="R260" s="39">
        <v>200</v>
      </c>
      <c r="S260" s="2">
        <v>3</v>
      </c>
      <c r="T260" s="61">
        <f t="shared" si="439"/>
        <v>1.4999999999999999E-2</v>
      </c>
      <c r="U260" s="40">
        <v>363.35</v>
      </c>
      <c r="V260" s="23">
        <f t="shared" si="475"/>
        <v>2456.2460000000001</v>
      </c>
      <c r="W260" s="61">
        <v>6.76</v>
      </c>
      <c r="X260" s="39">
        <v>2.2000000000000002</v>
      </c>
      <c r="Y260" s="23">
        <f t="shared" si="476"/>
        <v>2.2000000000000002</v>
      </c>
      <c r="Z260" s="61">
        <v>1</v>
      </c>
      <c r="AA260" s="40">
        <v>363.35</v>
      </c>
      <c r="AB260" s="23">
        <f t="shared" si="477"/>
        <v>9.4471000000000007</v>
      </c>
      <c r="AC260" s="61">
        <v>2.5999999999999999E-2</v>
      </c>
      <c r="AD260" s="40">
        <v>363.35</v>
      </c>
      <c r="AE260" s="23">
        <f t="shared" si="478"/>
        <v>13.443950000000001</v>
      </c>
      <c r="AF260" s="61">
        <v>3.6999999999999998E-2</v>
      </c>
      <c r="AG260" s="39">
        <v>200</v>
      </c>
      <c r="AH260" s="23">
        <f t="shared" si="479"/>
        <v>23.799999999999997</v>
      </c>
      <c r="AI260" s="61">
        <v>0.11899999999999999</v>
      </c>
      <c r="AJ260" s="40">
        <v>363.35</v>
      </c>
      <c r="AK260" s="23">
        <f t="shared" si="480"/>
        <v>0</v>
      </c>
      <c r="AL260" s="61">
        <v>0</v>
      </c>
      <c r="AM260" s="40">
        <v>363.35</v>
      </c>
      <c r="AN260" s="23">
        <f t="shared" si="481"/>
        <v>13.8073</v>
      </c>
      <c r="AO260" s="61">
        <v>3.7999999999999999E-2</v>
      </c>
      <c r="AP260" s="40">
        <v>363.35</v>
      </c>
      <c r="AQ260" s="23">
        <f t="shared" si="482"/>
        <v>211.46969999999999</v>
      </c>
      <c r="AR260" s="61">
        <v>0.58199999999999996</v>
      </c>
      <c r="AS260" s="40">
        <v>363.35</v>
      </c>
      <c r="AT260" s="4">
        <v>0</v>
      </c>
      <c r="AU260" s="61">
        <f t="shared" si="440"/>
        <v>0</v>
      </c>
      <c r="AV260" s="40">
        <v>363.35</v>
      </c>
      <c r="AW260" s="23">
        <f t="shared" si="483"/>
        <v>105.3715</v>
      </c>
      <c r="AX260" s="61">
        <v>0.28999999999999998</v>
      </c>
      <c r="AY260" s="40">
        <v>363.35</v>
      </c>
      <c r="AZ260" s="23">
        <f t="shared" si="484"/>
        <v>33839.875549999997</v>
      </c>
      <c r="BA260" s="49">
        <v>93.132999999999996</v>
      </c>
    </row>
    <row r="261" spans="1:53" x14ac:dyDescent="0.25">
      <c r="A261" s="3" t="s">
        <v>616</v>
      </c>
      <c r="B261" s="31" t="s">
        <v>490</v>
      </c>
      <c r="C261" s="39">
        <v>0</v>
      </c>
      <c r="D261" s="2">
        <v>0</v>
      </c>
      <c r="E261" s="78">
        <v>0</v>
      </c>
      <c r="F261" s="39">
        <v>160</v>
      </c>
      <c r="G261" s="23">
        <f t="shared" si="472"/>
        <v>12.8</v>
      </c>
      <c r="H261" s="61">
        <v>0.08</v>
      </c>
      <c r="I261" s="39">
        <v>0</v>
      </c>
      <c r="J261" s="27">
        <f t="shared" si="473"/>
        <v>0</v>
      </c>
      <c r="K261" s="78">
        <v>1.1399999999999999</v>
      </c>
      <c r="L261" s="39">
        <v>160</v>
      </c>
      <c r="M261" s="23">
        <f t="shared" si="474"/>
        <v>30.72</v>
      </c>
      <c r="N261" s="61">
        <v>0.192</v>
      </c>
      <c r="O261" s="40">
        <v>325.75</v>
      </c>
      <c r="P261" s="4">
        <v>65</v>
      </c>
      <c r="Q261" s="61">
        <f t="shared" si="438"/>
        <v>0.1995395241749808</v>
      </c>
      <c r="R261" s="39">
        <v>200</v>
      </c>
      <c r="S261" s="2">
        <v>3</v>
      </c>
      <c r="T261" s="61">
        <f t="shared" si="439"/>
        <v>1.4999999999999999E-2</v>
      </c>
      <c r="U261" s="40">
        <v>325.75</v>
      </c>
      <c r="V261" s="23">
        <f t="shared" si="475"/>
        <v>2202.0699999999997</v>
      </c>
      <c r="W261" s="61">
        <v>6.76</v>
      </c>
      <c r="X261" s="39">
        <v>0</v>
      </c>
      <c r="Y261" s="23">
        <f t="shared" si="476"/>
        <v>0</v>
      </c>
      <c r="Z261" s="61">
        <v>1</v>
      </c>
      <c r="AA261" s="40">
        <v>325.75</v>
      </c>
      <c r="AB261" s="23">
        <f t="shared" si="477"/>
        <v>8.4695</v>
      </c>
      <c r="AC261" s="61">
        <v>2.5999999999999999E-2</v>
      </c>
      <c r="AD261" s="40">
        <v>325.75</v>
      </c>
      <c r="AE261" s="23">
        <f t="shared" si="478"/>
        <v>12.05275</v>
      </c>
      <c r="AF261" s="61">
        <v>3.6999999999999998E-2</v>
      </c>
      <c r="AG261" s="39">
        <v>200</v>
      </c>
      <c r="AH261" s="23">
        <f t="shared" si="479"/>
        <v>23.799999999999997</v>
      </c>
      <c r="AI261" s="61">
        <v>0.11899999999999999</v>
      </c>
      <c r="AJ261" s="40">
        <v>325.75</v>
      </c>
      <c r="AK261" s="23">
        <f t="shared" si="480"/>
        <v>0</v>
      </c>
      <c r="AL261" s="61">
        <v>0</v>
      </c>
      <c r="AM261" s="40">
        <v>325.75</v>
      </c>
      <c r="AN261" s="23">
        <f t="shared" si="481"/>
        <v>12.378499999999999</v>
      </c>
      <c r="AO261" s="61">
        <v>3.7999999999999999E-2</v>
      </c>
      <c r="AP261" s="40">
        <v>325.75</v>
      </c>
      <c r="AQ261" s="23">
        <f t="shared" si="482"/>
        <v>189.5865</v>
      </c>
      <c r="AR261" s="61">
        <v>0.58199999999999996</v>
      </c>
      <c r="AS261" s="40">
        <v>325.75</v>
      </c>
      <c r="AT261" s="4">
        <v>0</v>
      </c>
      <c r="AU261" s="61">
        <f t="shared" si="440"/>
        <v>0</v>
      </c>
      <c r="AV261" s="40">
        <v>325.75</v>
      </c>
      <c r="AW261" s="23">
        <f t="shared" si="483"/>
        <v>94.467499999999987</v>
      </c>
      <c r="AX261" s="61">
        <v>0.28999999999999998</v>
      </c>
      <c r="AY261" s="40">
        <v>325.75</v>
      </c>
      <c r="AZ261" s="23">
        <f t="shared" si="484"/>
        <v>30338.07475</v>
      </c>
      <c r="BA261" s="49">
        <v>93.132999999999996</v>
      </c>
    </row>
    <row r="262" spans="1:53" x14ac:dyDescent="0.25">
      <c r="A262" s="3" t="s">
        <v>617</v>
      </c>
      <c r="B262" s="31" t="s">
        <v>492</v>
      </c>
      <c r="C262" s="39">
        <v>0</v>
      </c>
      <c r="D262" s="2">
        <v>0</v>
      </c>
      <c r="E262" s="78">
        <v>0</v>
      </c>
      <c r="F262" s="39">
        <v>250</v>
      </c>
      <c r="G262" s="23">
        <f t="shared" ref="G262:G263" si="485">H262*F262</f>
        <v>25</v>
      </c>
      <c r="H262" s="61">
        <v>0.1</v>
      </c>
      <c r="I262" s="39">
        <v>0</v>
      </c>
      <c r="J262" s="27">
        <f t="shared" ref="J262:J263" si="486">K262*I262</f>
        <v>0</v>
      </c>
      <c r="K262" s="78">
        <v>1.1399999999999999</v>
      </c>
      <c r="L262" s="39">
        <v>250</v>
      </c>
      <c r="M262" s="23">
        <f t="shared" si="474"/>
        <v>48</v>
      </c>
      <c r="N262" s="61">
        <v>0.192</v>
      </c>
      <c r="O262" s="40">
        <v>907.86</v>
      </c>
      <c r="P262" s="4">
        <v>182</v>
      </c>
      <c r="Q262" s="61">
        <f t="shared" ref="Q262:Q263" si="487">P262/O262</f>
        <v>0.20047143832749542</v>
      </c>
      <c r="R262" s="39">
        <v>200</v>
      </c>
      <c r="S262" s="2">
        <v>3</v>
      </c>
      <c r="T262" s="61">
        <f t="shared" ref="T262:T263" si="488">S262/R262</f>
        <v>1.4999999999999999E-2</v>
      </c>
      <c r="U262" s="40">
        <v>907.86</v>
      </c>
      <c r="V262" s="23">
        <f t="shared" ref="V262:V263" si="489">W262*U262</f>
        <v>6137.1336000000001</v>
      </c>
      <c r="W262" s="61">
        <v>6.76</v>
      </c>
      <c r="X262" s="39">
        <v>0</v>
      </c>
      <c r="Y262" s="23">
        <f t="shared" ref="Y262:Y263" si="490">Z262*X262</f>
        <v>0</v>
      </c>
      <c r="Z262" s="61">
        <v>1</v>
      </c>
      <c r="AA262" s="40">
        <v>907.86</v>
      </c>
      <c r="AB262" s="23">
        <f t="shared" ref="AB262:AB263" si="491">AC262*AA262</f>
        <v>23.60436</v>
      </c>
      <c r="AC262" s="61">
        <v>2.5999999999999999E-2</v>
      </c>
      <c r="AD262" s="40">
        <v>907.86</v>
      </c>
      <c r="AE262" s="23">
        <f t="shared" ref="AE262:AE263" si="492">AF262*AD262</f>
        <v>33.590820000000001</v>
      </c>
      <c r="AF262" s="61">
        <v>3.6999999999999998E-2</v>
      </c>
      <c r="AG262" s="39">
        <v>200</v>
      </c>
      <c r="AH262" s="23">
        <f t="shared" ref="AH262:AH263" si="493">AI262*AG262</f>
        <v>23.799999999999997</v>
      </c>
      <c r="AI262" s="61">
        <v>0.11899999999999999</v>
      </c>
      <c r="AJ262" s="40">
        <v>907.86</v>
      </c>
      <c r="AK262" s="23">
        <f t="shared" ref="AK262:AK263" si="494">AL262*AJ262</f>
        <v>0</v>
      </c>
      <c r="AL262" s="61">
        <v>0</v>
      </c>
      <c r="AM262" s="40">
        <v>907.86</v>
      </c>
      <c r="AN262" s="23">
        <f t="shared" ref="AN262:AN263" si="495">AO262*AM262</f>
        <v>34.49868</v>
      </c>
      <c r="AO262" s="61">
        <v>3.7999999999999999E-2</v>
      </c>
      <c r="AP262" s="40">
        <v>907.86</v>
      </c>
      <c r="AQ262" s="23">
        <f t="shared" ref="AQ262:AQ263" si="496">AR262*AP262</f>
        <v>528.37451999999996</v>
      </c>
      <c r="AR262" s="61">
        <v>0.58199999999999996</v>
      </c>
      <c r="AS262" s="40">
        <v>907.86</v>
      </c>
      <c r="AT262" s="4">
        <v>0</v>
      </c>
      <c r="AU262" s="61">
        <f t="shared" ref="AU262:AU263" si="497">AT262/AS262</f>
        <v>0</v>
      </c>
      <c r="AV262" s="40">
        <v>907.86</v>
      </c>
      <c r="AW262" s="23">
        <f t="shared" ref="AW262:AW263" si="498">AX262*AV262</f>
        <v>263.27940000000001</v>
      </c>
      <c r="AX262" s="61">
        <v>0.28999999999999998</v>
      </c>
      <c r="AY262" s="40">
        <v>907.86</v>
      </c>
      <c r="AZ262" s="23">
        <f t="shared" ref="AZ262:AZ263" si="499">BA262*AY262</f>
        <v>84551.725380000003</v>
      </c>
      <c r="BA262" s="49">
        <v>93.132999999999996</v>
      </c>
    </row>
    <row r="263" spans="1:53" x14ac:dyDescent="0.25">
      <c r="A263" s="3" t="s">
        <v>618</v>
      </c>
      <c r="B263" s="31" t="s">
        <v>493</v>
      </c>
      <c r="C263" s="39">
        <v>0</v>
      </c>
      <c r="D263" s="2">
        <v>0</v>
      </c>
      <c r="E263" s="78">
        <v>0</v>
      </c>
      <c r="F263" s="40">
        <v>350</v>
      </c>
      <c r="G263" s="23">
        <f t="shared" si="485"/>
        <v>35</v>
      </c>
      <c r="H263" s="61">
        <v>0.1</v>
      </c>
      <c r="I263" s="39">
        <v>55.7</v>
      </c>
      <c r="J263" s="27">
        <f t="shared" si="486"/>
        <v>63.497999999999998</v>
      </c>
      <c r="K263" s="78">
        <v>1.1399999999999999</v>
      </c>
      <c r="L263" s="40">
        <v>350</v>
      </c>
      <c r="M263" s="23">
        <f t="shared" si="474"/>
        <v>67.2</v>
      </c>
      <c r="N263" s="61">
        <v>0.192</v>
      </c>
      <c r="O263" s="40">
        <v>716.59</v>
      </c>
      <c r="P263" s="4">
        <v>143</v>
      </c>
      <c r="Q263" s="61">
        <f t="shared" si="487"/>
        <v>0.1995562315968685</v>
      </c>
      <c r="R263" s="39">
        <v>200</v>
      </c>
      <c r="S263" s="2">
        <v>3</v>
      </c>
      <c r="T263" s="61">
        <f t="shared" si="488"/>
        <v>1.4999999999999999E-2</v>
      </c>
      <c r="U263" s="40">
        <v>716.59</v>
      </c>
      <c r="V263" s="23">
        <f t="shared" si="489"/>
        <v>4844.1484</v>
      </c>
      <c r="W263" s="61">
        <v>6.76</v>
      </c>
      <c r="X263" s="39">
        <v>130.19999999999999</v>
      </c>
      <c r="Y263" s="23">
        <f t="shared" si="490"/>
        <v>130.19999999999999</v>
      </c>
      <c r="Z263" s="61">
        <v>1</v>
      </c>
      <c r="AA263" s="40">
        <v>716.59</v>
      </c>
      <c r="AB263" s="23">
        <f t="shared" si="491"/>
        <v>18.631340000000002</v>
      </c>
      <c r="AC263" s="61">
        <v>2.5999999999999999E-2</v>
      </c>
      <c r="AD263" s="40">
        <v>716.59</v>
      </c>
      <c r="AE263" s="23">
        <f t="shared" si="492"/>
        <v>26.513829999999999</v>
      </c>
      <c r="AF263" s="61">
        <v>3.6999999999999998E-2</v>
      </c>
      <c r="AG263" s="39">
        <v>200</v>
      </c>
      <c r="AH263" s="23">
        <f t="shared" si="493"/>
        <v>23.799999999999997</v>
      </c>
      <c r="AI263" s="61">
        <v>0.11899999999999999</v>
      </c>
      <c r="AJ263" s="40">
        <v>716.59</v>
      </c>
      <c r="AK263" s="23">
        <f t="shared" si="494"/>
        <v>0</v>
      </c>
      <c r="AL263" s="61">
        <v>0</v>
      </c>
      <c r="AM263" s="40">
        <v>716.59</v>
      </c>
      <c r="AN263" s="23">
        <f t="shared" si="495"/>
        <v>27.230420000000002</v>
      </c>
      <c r="AO263" s="61">
        <v>3.7999999999999999E-2</v>
      </c>
      <c r="AP263" s="40">
        <v>716.59</v>
      </c>
      <c r="AQ263" s="23">
        <f t="shared" si="496"/>
        <v>417.05538000000001</v>
      </c>
      <c r="AR263" s="61">
        <v>0.58199999999999996</v>
      </c>
      <c r="AS263" s="40">
        <v>716.59</v>
      </c>
      <c r="AT263" s="4">
        <v>292</v>
      </c>
      <c r="AU263" s="61">
        <f t="shared" si="497"/>
        <v>0.40748545193206714</v>
      </c>
      <c r="AV263" s="40">
        <v>716.59</v>
      </c>
      <c r="AW263" s="23">
        <f t="shared" si="498"/>
        <v>207.81109999999998</v>
      </c>
      <c r="AX263" s="61">
        <v>0.28999999999999998</v>
      </c>
      <c r="AY263" s="40">
        <v>716.59</v>
      </c>
      <c r="AZ263" s="23">
        <f t="shared" si="499"/>
        <v>66738.176470000006</v>
      </c>
      <c r="BA263" s="49">
        <v>93.132999999999996</v>
      </c>
    </row>
    <row r="264" spans="1:53" s="13" customFormat="1" x14ac:dyDescent="0.25">
      <c r="A264" s="11" t="s">
        <v>20</v>
      </c>
      <c r="B264" s="30" t="s">
        <v>9</v>
      </c>
      <c r="C264" s="43">
        <f>SUM(C265:C309)</f>
        <v>1088.4100000000003</v>
      </c>
      <c r="D264" s="16">
        <f>SUM(D265:D309)</f>
        <v>2268</v>
      </c>
      <c r="E264" s="77">
        <f>D264/C264</f>
        <v>2.0837735779715358</v>
      </c>
      <c r="F264" s="47">
        <f>SUM(F265:F309)</f>
        <v>4585.9989999999989</v>
      </c>
      <c r="G264" s="24">
        <f>SUM(G265:G309)</f>
        <v>145.87719400000003</v>
      </c>
      <c r="H264" s="60">
        <f t="shared" ref="H264" si="500">G264/F264</f>
        <v>3.180925115770851E-2</v>
      </c>
      <c r="I264" s="47">
        <f>SUM(I265:I309)</f>
        <v>506.57999999999993</v>
      </c>
      <c r="J264" s="24">
        <f>SUM(J265:J309)</f>
        <v>1568.9514999999999</v>
      </c>
      <c r="K264" s="60">
        <f t="shared" si="460"/>
        <v>3.0971445773619175</v>
      </c>
      <c r="L264" s="47">
        <f>SUM(L265:L309)</f>
        <v>3607.5799999999995</v>
      </c>
      <c r="M264" s="24">
        <f>SUM(M265:M309)</f>
        <v>12611.211379999993</v>
      </c>
      <c r="N264" s="60">
        <f t="shared" ref="N264" si="501">M264/L264</f>
        <v>3.4957537684541977</v>
      </c>
      <c r="O264" s="47">
        <f>SUM(O265:O309)</f>
        <v>5881.2720000000008</v>
      </c>
      <c r="P264" s="24">
        <f>SUM(P265:P309)</f>
        <v>4899</v>
      </c>
      <c r="Q264" s="60">
        <f t="shared" si="438"/>
        <v>0.83298306896875363</v>
      </c>
      <c r="R264" s="47">
        <f>SUM(R265:R309)</f>
        <v>12258</v>
      </c>
      <c r="S264" s="24">
        <f>SUM(S265:S309)</f>
        <v>1407</v>
      </c>
      <c r="T264" s="60">
        <f t="shared" si="439"/>
        <v>0.11478218306412138</v>
      </c>
      <c r="U264" s="47">
        <f>SUM(U265:U309)</f>
        <v>5881.2720000000008</v>
      </c>
      <c r="V264" s="24">
        <f>SUM(V265:V309)</f>
        <v>96753.677239999961</v>
      </c>
      <c r="W264" s="60">
        <f t="shared" ref="W264" si="502">V264/U264</f>
        <v>16.451148193792083</v>
      </c>
      <c r="X264" s="47">
        <f>SUM(X265:X309)</f>
        <v>506.57999999999993</v>
      </c>
      <c r="Y264" s="24">
        <f>SUM(Y265:Y309)</f>
        <v>911.84400000000028</v>
      </c>
      <c r="Z264" s="60">
        <f t="shared" ref="Z264" si="503">Y264/X264</f>
        <v>1.8000000000000007</v>
      </c>
      <c r="AA264" s="47">
        <f>SUM(AA265:AA309)</f>
        <v>5881.2720000000008</v>
      </c>
      <c r="AB264" s="24">
        <f>SUM(AB265:AB309)</f>
        <v>15.963199999999999</v>
      </c>
      <c r="AC264" s="60">
        <f t="shared" ref="AC264" si="504">AB264/AA264</f>
        <v>2.7142427692512772E-3</v>
      </c>
      <c r="AD264" s="47">
        <f>SUM(AD265:AD309)</f>
        <v>5881.2720000000008</v>
      </c>
      <c r="AE264" s="24">
        <f>SUM(AE265:AE309)</f>
        <v>198.67771200000001</v>
      </c>
      <c r="AF264" s="60">
        <f t="shared" ref="AF264" si="505">AE264/AD264</f>
        <v>3.3781418713502792E-2</v>
      </c>
      <c r="AG264" s="47">
        <f>SUM(AG265:AG309)</f>
        <v>12258</v>
      </c>
      <c r="AH264" s="24">
        <f>SUM(AH265:AH309)</f>
        <v>612.9</v>
      </c>
      <c r="AI264" s="60">
        <f t="shared" ref="AI264" si="506">AH264/AG264</f>
        <v>4.9999999999999996E-2</v>
      </c>
      <c r="AJ264" s="47">
        <f>SUM(AJ265:AJ309)</f>
        <v>5829.0920000000024</v>
      </c>
      <c r="AK264" s="24">
        <f>SUM(AK265:AK309)</f>
        <v>2522.3897839999991</v>
      </c>
      <c r="AL264" s="60">
        <f t="shared" ref="AL264" si="507">AK264/AJ264</f>
        <v>0.43272430491747221</v>
      </c>
      <c r="AM264" s="47">
        <f>SUM(AM265:AM309)</f>
        <v>5881.2720000000008</v>
      </c>
      <c r="AN264" s="24">
        <f>SUM(AN265:AN309)</f>
        <v>9772.3962319999991</v>
      </c>
      <c r="AO264" s="60">
        <f t="shared" ref="AO264" si="508">AN264/AM264</f>
        <v>1.661612697389272</v>
      </c>
      <c r="AP264" s="47">
        <f>SUM(AP265:AP309)</f>
        <v>5881.2720000000008</v>
      </c>
      <c r="AQ264" s="24">
        <f>SUM(AQ265:AQ309)</f>
        <v>4972.4420280000004</v>
      </c>
      <c r="AR264" s="60">
        <f t="shared" ref="AR264" si="509">AQ264/AP264</f>
        <v>0.84547050842062732</v>
      </c>
      <c r="AS264" s="47">
        <f>SUM(AS265:AS309)</f>
        <v>5881.2720000000008</v>
      </c>
      <c r="AT264" s="24">
        <f>SUM(AT265:AT309)</f>
        <v>0</v>
      </c>
      <c r="AU264" s="60">
        <f t="shared" si="440"/>
        <v>0</v>
      </c>
      <c r="AV264" s="47">
        <f>SUM(AV265:AV309)</f>
        <v>5834.5720000000019</v>
      </c>
      <c r="AW264" s="24">
        <f>SUM(AW265:AW309)</f>
        <v>48339.175900000017</v>
      </c>
      <c r="AX264" s="60">
        <f t="shared" ref="AX264" si="510">AW264/AV264</f>
        <v>8.2849566172120248</v>
      </c>
      <c r="AY264" s="47">
        <f>SUM(AY265:AY309)</f>
        <v>5881.2720000000008</v>
      </c>
      <c r="AZ264" s="24">
        <f>SUM(AZ265:AZ309)</f>
        <v>480381.61352800013</v>
      </c>
      <c r="BA264" s="48">
        <f t="shared" ref="BA264" si="511">AZ264/AY264</f>
        <v>81.679883795206223</v>
      </c>
    </row>
    <row r="265" spans="1:53" x14ac:dyDescent="0.25">
      <c r="A265" s="3" t="s">
        <v>494</v>
      </c>
      <c r="B265" s="31" t="s">
        <v>535</v>
      </c>
      <c r="C265" s="39">
        <v>0</v>
      </c>
      <c r="D265" s="2">
        <v>0</v>
      </c>
      <c r="E265" s="78">
        <v>0</v>
      </c>
      <c r="F265" s="85">
        <v>36.299999999999997</v>
      </c>
      <c r="G265" s="23">
        <f>H265*F265</f>
        <v>0.58079999999999998</v>
      </c>
      <c r="H265" s="61">
        <v>1.6E-2</v>
      </c>
      <c r="I265" s="39">
        <v>7</v>
      </c>
      <c r="J265" s="23">
        <f>K265*I265</f>
        <v>0</v>
      </c>
      <c r="K265" s="78">
        <v>0</v>
      </c>
      <c r="L265" s="85">
        <v>97.1</v>
      </c>
      <c r="M265" s="23">
        <f>N265*L265</f>
        <v>210.31859999999998</v>
      </c>
      <c r="N265" s="61">
        <v>2.1659999999999999</v>
      </c>
      <c r="O265" s="39">
        <v>112.8</v>
      </c>
      <c r="P265" s="2">
        <v>110</v>
      </c>
      <c r="Q265" s="61">
        <f t="shared" si="438"/>
        <v>0.97517730496453903</v>
      </c>
      <c r="R265" s="39">
        <v>220</v>
      </c>
      <c r="S265" s="2">
        <v>4</v>
      </c>
      <c r="T265" s="61">
        <f t="shared" si="439"/>
        <v>1.8181818181818181E-2</v>
      </c>
      <c r="U265" s="39">
        <v>112.8</v>
      </c>
      <c r="V265" s="23">
        <f>W265*U265</f>
        <v>1034.376</v>
      </c>
      <c r="W265" s="61">
        <v>9.17</v>
      </c>
      <c r="X265" s="39">
        <v>7</v>
      </c>
      <c r="Y265" s="23">
        <f>Z265*X265</f>
        <v>12.6</v>
      </c>
      <c r="Z265" s="61">
        <v>1.8</v>
      </c>
      <c r="AA265" s="39">
        <v>112.8</v>
      </c>
      <c r="AB265" s="23">
        <f>AC265*AA265</f>
        <v>0</v>
      </c>
      <c r="AC265" s="61">
        <v>0</v>
      </c>
      <c r="AD265" s="39">
        <v>112.8</v>
      </c>
      <c r="AE265" s="23">
        <f>AF265*AD265</f>
        <v>2.3688000000000002</v>
      </c>
      <c r="AF265" s="61">
        <v>2.1000000000000001E-2</v>
      </c>
      <c r="AG265" s="39">
        <v>220</v>
      </c>
      <c r="AH265" s="23">
        <f>AI265*AG265</f>
        <v>11</v>
      </c>
      <c r="AI265" s="61">
        <v>0.05</v>
      </c>
      <c r="AJ265" s="39">
        <v>112.8</v>
      </c>
      <c r="AK265" s="23">
        <f>AL265*AJ265</f>
        <v>53.805599999999998</v>
      </c>
      <c r="AL265" s="61">
        <v>0.47699999999999998</v>
      </c>
      <c r="AM265" s="39">
        <v>112.8</v>
      </c>
      <c r="AN265" s="23">
        <f>AO265*AM265</f>
        <v>150.13679999999999</v>
      </c>
      <c r="AO265" s="61">
        <v>1.331</v>
      </c>
      <c r="AP265" s="39">
        <v>112.8</v>
      </c>
      <c r="AQ265" s="23">
        <f>AR265*AP265</f>
        <v>107.04719999999999</v>
      </c>
      <c r="AR265" s="61">
        <v>0.94899999999999995</v>
      </c>
      <c r="AS265" s="39">
        <v>112.8</v>
      </c>
      <c r="AT265" s="2">
        <v>0</v>
      </c>
      <c r="AU265" s="61">
        <f t="shared" si="440"/>
        <v>0</v>
      </c>
      <c r="AV265" s="39">
        <v>112.8</v>
      </c>
      <c r="AW265" s="23">
        <f>AX265*AV265</f>
        <v>843.18</v>
      </c>
      <c r="AX265" s="61">
        <v>7.4749999999999996</v>
      </c>
      <c r="AY265" s="39">
        <v>112.8</v>
      </c>
      <c r="AZ265" s="23">
        <f>BA265*AY265</f>
        <v>10242.127200000001</v>
      </c>
      <c r="BA265" s="49">
        <v>90.799000000000007</v>
      </c>
    </row>
    <row r="266" spans="1:53" x14ac:dyDescent="0.25">
      <c r="A266" s="3" t="s">
        <v>495</v>
      </c>
      <c r="B266" s="31" t="s">
        <v>536</v>
      </c>
      <c r="C266" s="39">
        <v>0</v>
      </c>
      <c r="D266" s="2">
        <v>0</v>
      </c>
      <c r="E266" s="78">
        <v>0</v>
      </c>
      <c r="F266" s="85">
        <v>127.15900000000001</v>
      </c>
      <c r="G266" s="23">
        <f t="shared" ref="G266:G278" si="512">H266*F266</f>
        <v>2.0345440000000004</v>
      </c>
      <c r="H266" s="61">
        <v>1.6E-2</v>
      </c>
      <c r="I266" s="39">
        <v>14.2</v>
      </c>
      <c r="J266" s="23">
        <f t="shared" ref="J266:J307" si="513">K266*I266</f>
        <v>77.816000000000003</v>
      </c>
      <c r="K266" s="78">
        <v>5.48</v>
      </c>
      <c r="L266" s="85">
        <v>127.16</v>
      </c>
      <c r="M266" s="23">
        <f t="shared" ref="M266:M308" si="514">N266*L266</f>
        <v>275.42856</v>
      </c>
      <c r="N266" s="61">
        <v>2.1659999999999999</v>
      </c>
      <c r="O266" s="39">
        <v>199.10599999999999</v>
      </c>
      <c r="P266" s="2">
        <v>109</v>
      </c>
      <c r="Q266" s="61">
        <f t="shared" si="438"/>
        <v>0.54744708848553036</v>
      </c>
      <c r="R266" s="39">
        <v>487</v>
      </c>
      <c r="S266" s="2">
        <v>82</v>
      </c>
      <c r="T266" s="61">
        <f t="shared" si="439"/>
        <v>0.16837782340862423</v>
      </c>
      <c r="U266" s="39">
        <v>199.10599999999999</v>
      </c>
      <c r="V266" s="23">
        <f t="shared" ref="V266:V307" si="515">W266*U266</f>
        <v>1825.8020199999999</v>
      </c>
      <c r="W266" s="61">
        <v>9.17</v>
      </c>
      <c r="X266" s="39">
        <v>14.2</v>
      </c>
      <c r="Y266" s="23">
        <f t="shared" ref="Y266:Y307" si="516">Z266*X266</f>
        <v>25.56</v>
      </c>
      <c r="Z266" s="61">
        <v>1.8</v>
      </c>
      <c r="AA266" s="39">
        <v>199.10599999999999</v>
      </c>
      <c r="AB266" s="23">
        <f t="shared" ref="AB266:AB307" si="517">AC266*AA266</f>
        <v>0</v>
      </c>
      <c r="AC266" s="61">
        <v>0</v>
      </c>
      <c r="AD266" s="39">
        <v>199.10599999999999</v>
      </c>
      <c r="AE266" s="23">
        <f t="shared" ref="AE266:AE307" si="518">AF266*AD266</f>
        <v>4.1812260000000006</v>
      </c>
      <c r="AF266" s="61">
        <v>2.1000000000000001E-2</v>
      </c>
      <c r="AG266" s="39">
        <v>487</v>
      </c>
      <c r="AH266" s="23">
        <f t="shared" ref="AH266:AH307" si="519">AI266*AG266</f>
        <v>24.35</v>
      </c>
      <c r="AI266" s="61">
        <v>0.05</v>
      </c>
      <c r="AJ266" s="39">
        <v>199.10599999999999</v>
      </c>
      <c r="AK266" s="23">
        <f t="shared" ref="AK266:AK307" si="520">AL266*AJ266</f>
        <v>94.973561999999987</v>
      </c>
      <c r="AL266" s="61">
        <v>0.47699999999999998</v>
      </c>
      <c r="AM266" s="39">
        <v>199.10599999999999</v>
      </c>
      <c r="AN266" s="23">
        <f t="shared" ref="AN266:AN307" si="521">AO266*AM266</f>
        <v>265.010086</v>
      </c>
      <c r="AO266" s="61">
        <v>1.331</v>
      </c>
      <c r="AP266" s="39">
        <v>199.10599999999999</v>
      </c>
      <c r="AQ266" s="23">
        <f t="shared" ref="AQ266:AQ307" si="522">AR266*AP266</f>
        <v>188.95159399999997</v>
      </c>
      <c r="AR266" s="61">
        <v>0.94899999999999995</v>
      </c>
      <c r="AS266" s="39">
        <v>199.10599999999999</v>
      </c>
      <c r="AT266" s="2">
        <v>0</v>
      </c>
      <c r="AU266" s="61">
        <f t="shared" si="440"/>
        <v>0</v>
      </c>
      <c r="AV266" s="39">
        <v>199.10599999999999</v>
      </c>
      <c r="AW266" s="23">
        <f t="shared" ref="AW266:AW307" si="523">AX266*AV266</f>
        <v>1488.3173499999998</v>
      </c>
      <c r="AX266" s="61">
        <v>7.4749999999999996</v>
      </c>
      <c r="AY266" s="39">
        <v>199.10599999999999</v>
      </c>
      <c r="AZ266" s="23">
        <f t="shared" ref="AZ266:AZ307" si="524">BA266*AY266</f>
        <v>18078.625694000002</v>
      </c>
      <c r="BA266" s="49">
        <v>90.799000000000007</v>
      </c>
    </row>
    <row r="267" spans="1:53" x14ac:dyDescent="0.25">
      <c r="A267" s="3" t="s">
        <v>496</v>
      </c>
      <c r="B267" s="31" t="s">
        <v>537</v>
      </c>
      <c r="C267" s="39">
        <v>0</v>
      </c>
      <c r="D267" s="2">
        <v>0</v>
      </c>
      <c r="E267" s="78">
        <v>0</v>
      </c>
      <c r="F267" s="85">
        <v>36.200000000000003</v>
      </c>
      <c r="G267" s="23">
        <f t="shared" si="512"/>
        <v>0.57920000000000005</v>
      </c>
      <c r="H267" s="61">
        <v>1.6E-2</v>
      </c>
      <c r="I267" s="39">
        <v>0</v>
      </c>
      <c r="J267" s="23">
        <f t="shared" si="513"/>
        <v>0</v>
      </c>
      <c r="K267" s="78">
        <v>0</v>
      </c>
      <c r="L267" s="85">
        <v>36.200000000000003</v>
      </c>
      <c r="M267" s="23">
        <f t="shared" si="514"/>
        <v>78.409199999999998</v>
      </c>
      <c r="N267" s="61">
        <v>2.1659999999999999</v>
      </c>
      <c r="O267" s="39">
        <v>74.790999999999997</v>
      </c>
      <c r="P267" s="2">
        <v>42</v>
      </c>
      <c r="Q267" s="61">
        <f t="shared" si="438"/>
        <v>0.5615648941717587</v>
      </c>
      <c r="R267" s="39">
        <v>166</v>
      </c>
      <c r="S267" s="2">
        <v>21</v>
      </c>
      <c r="T267" s="61">
        <f t="shared" si="439"/>
        <v>0.12650602409638553</v>
      </c>
      <c r="U267" s="39">
        <v>74.790999999999997</v>
      </c>
      <c r="V267" s="23">
        <f t="shared" si="515"/>
        <v>685.83346999999992</v>
      </c>
      <c r="W267" s="61">
        <v>9.17</v>
      </c>
      <c r="X267" s="39">
        <v>0</v>
      </c>
      <c r="Y267" s="23">
        <f t="shared" si="516"/>
        <v>0</v>
      </c>
      <c r="Z267" s="61">
        <v>1.8</v>
      </c>
      <c r="AA267" s="39">
        <v>74.790999999999997</v>
      </c>
      <c r="AB267" s="23">
        <f t="shared" si="517"/>
        <v>0</v>
      </c>
      <c r="AC267" s="61">
        <v>0</v>
      </c>
      <c r="AD267" s="39">
        <v>74.790999999999997</v>
      </c>
      <c r="AE267" s="23">
        <f t="shared" si="518"/>
        <v>1.570611</v>
      </c>
      <c r="AF267" s="61">
        <v>2.1000000000000001E-2</v>
      </c>
      <c r="AG267" s="39">
        <v>166</v>
      </c>
      <c r="AH267" s="23">
        <f t="shared" si="519"/>
        <v>8.3000000000000007</v>
      </c>
      <c r="AI267" s="61">
        <v>0.05</v>
      </c>
      <c r="AJ267" s="39">
        <v>74.790999999999997</v>
      </c>
      <c r="AK267" s="23">
        <f t="shared" si="520"/>
        <v>35.675306999999997</v>
      </c>
      <c r="AL267" s="61">
        <v>0.47699999999999998</v>
      </c>
      <c r="AM267" s="39">
        <v>74.790999999999997</v>
      </c>
      <c r="AN267" s="23">
        <f t="shared" si="521"/>
        <v>99.546820999999994</v>
      </c>
      <c r="AO267" s="61">
        <v>1.331</v>
      </c>
      <c r="AP267" s="39">
        <v>74.790999999999997</v>
      </c>
      <c r="AQ267" s="23">
        <f t="shared" si="522"/>
        <v>70.976658999999998</v>
      </c>
      <c r="AR267" s="61">
        <v>0.94899999999999995</v>
      </c>
      <c r="AS267" s="39">
        <v>74.790999999999997</v>
      </c>
      <c r="AT267" s="2">
        <v>0</v>
      </c>
      <c r="AU267" s="61">
        <f t="shared" si="440"/>
        <v>0</v>
      </c>
      <c r="AV267" s="39">
        <v>74.790999999999997</v>
      </c>
      <c r="AW267" s="23">
        <f t="shared" si="523"/>
        <v>559.062725</v>
      </c>
      <c r="AX267" s="61">
        <v>7.4749999999999996</v>
      </c>
      <c r="AY267" s="39">
        <v>74.790999999999997</v>
      </c>
      <c r="AZ267" s="23">
        <f t="shared" si="524"/>
        <v>6790.9480090000006</v>
      </c>
      <c r="BA267" s="49">
        <v>90.799000000000007</v>
      </c>
    </row>
    <row r="268" spans="1:53" x14ac:dyDescent="0.25">
      <c r="A268" s="3" t="s">
        <v>497</v>
      </c>
      <c r="B268" s="31" t="s">
        <v>538</v>
      </c>
      <c r="C268" s="39">
        <v>75.44</v>
      </c>
      <c r="D268" s="2">
        <v>18</v>
      </c>
      <c r="E268" s="78">
        <v>0</v>
      </c>
      <c r="F268" s="85">
        <v>287.5</v>
      </c>
      <c r="G268" s="23">
        <f t="shared" si="512"/>
        <v>5.75</v>
      </c>
      <c r="H268" s="61">
        <v>0.02</v>
      </c>
      <c r="I268" s="39">
        <v>73.2</v>
      </c>
      <c r="J268" s="23">
        <f t="shared" si="513"/>
        <v>401.13600000000002</v>
      </c>
      <c r="K268" s="78">
        <v>5.48</v>
      </c>
      <c r="L268" s="85">
        <v>180.3</v>
      </c>
      <c r="M268" s="23">
        <f t="shared" si="514"/>
        <v>390.52980000000002</v>
      </c>
      <c r="N268" s="61">
        <v>2.1659999999999999</v>
      </c>
      <c r="O268" s="39">
        <v>258.5</v>
      </c>
      <c r="P268" s="2">
        <v>270</v>
      </c>
      <c r="Q268" s="61">
        <f t="shared" si="438"/>
        <v>1.0444874274661509</v>
      </c>
      <c r="R268" s="39">
        <v>520</v>
      </c>
      <c r="S268" s="2">
        <v>120</v>
      </c>
      <c r="T268" s="61">
        <f t="shared" si="439"/>
        <v>0.23076923076923078</v>
      </c>
      <c r="U268" s="39">
        <v>258.5</v>
      </c>
      <c r="V268" s="23">
        <f t="shared" si="515"/>
        <v>2370.4450000000002</v>
      </c>
      <c r="W268" s="61">
        <v>9.17</v>
      </c>
      <c r="X268" s="39">
        <v>73.2</v>
      </c>
      <c r="Y268" s="23">
        <f t="shared" si="516"/>
        <v>131.76000000000002</v>
      </c>
      <c r="Z268" s="61">
        <v>1.8</v>
      </c>
      <c r="AA268" s="39">
        <v>258.5</v>
      </c>
      <c r="AB268" s="23">
        <f t="shared" si="517"/>
        <v>0</v>
      </c>
      <c r="AC268" s="61">
        <v>0</v>
      </c>
      <c r="AD268" s="39">
        <v>258.5</v>
      </c>
      <c r="AE268" s="23">
        <f t="shared" si="518"/>
        <v>5.4285000000000005</v>
      </c>
      <c r="AF268" s="61">
        <v>2.1000000000000001E-2</v>
      </c>
      <c r="AG268" s="39">
        <v>520</v>
      </c>
      <c r="AH268" s="23">
        <f t="shared" si="519"/>
        <v>26</v>
      </c>
      <c r="AI268" s="61">
        <v>0.05</v>
      </c>
      <c r="AJ268" s="39">
        <v>258.5</v>
      </c>
      <c r="AK268" s="23">
        <f t="shared" si="520"/>
        <v>123.30449999999999</v>
      </c>
      <c r="AL268" s="61">
        <v>0.47699999999999998</v>
      </c>
      <c r="AM268" s="39">
        <v>258.5</v>
      </c>
      <c r="AN268" s="23">
        <f t="shared" si="521"/>
        <v>344.06349999999998</v>
      </c>
      <c r="AO268" s="61">
        <v>1.331</v>
      </c>
      <c r="AP268" s="39">
        <v>258.5</v>
      </c>
      <c r="AQ268" s="23">
        <f t="shared" si="522"/>
        <v>245.31649999999999</v>
      </c>
      <c r="AR268" s="61">
        <v>0.94899999999999995</v>
      </c>
      <c r="AS268" s="39">
        <v>258.5</v>
      </c>
      <c r="AT268" s="2">
        <v>0</v>
      </c>
      <c r="AU268" s="61">
        <f t="shared" si="440"/>
        <v>0</v>
      </c>
      <c r="AV268" s="39">
        <v>258.5</v>
      </c>
      <c r="AW268" s="23">
        <f t="shared" si="523"/>
        <v>1932.2874999999999</v>
      </c>
      <c r="AX268" s="61">
        <v>7.4749999999999996</v>
      </c>
      <c r="AY268" s="39">
        <v>258.5</v>
      </c>
      <c r="AZ268" s="23">
        <f t="shared" si="524"/>
        <v>23471.541500000003</v>
      </c>
      <c r="BA268" s="49">
        <v>90.799000000000007</v>
      </c>
    </row>
    <row r="269" spans="1:53" x14ac:dyDescent="0.25">
      <c r="A269" s="3" t="s">
        <v>498</v>
      </c>
      <c r="B269" s="31" t="s">
        <v>539</v>
      </c>
      <c r="C269" s="39">
        <v>0</v>
      </c>
      <c r="D269" s="2">
        <v>0</v>
      </c>
      <c r="E269" s="78">
        <v>0</v>
      </c>
      <c r="F269" s="85">
        <v>300</v>
      </c>
      <c r="G269" s="23">
        <f t="shared" si="512"/>
        <v>4.8</v>
      </c>
      <c r="H269" s="61">
        <v>1.6E-2</v>
      </c>
      <c r="I269" s="39">
        <v>0</v>
      </c>
      <c r="J269" s="23">
        <f t="shared" si="513"/>
        <v>0</v>
      </c>
      <c r="K269" s="78">
        <v>0</v>
      </c>
      <c r="L269" s="85">
        <v>25.8</v>
      </c>
      <c r="M269" s="23">
        <f t="shared" si="514"/>
        <v>55.882800000000003</v>
      </c>
      <c r="N269" s="61">
        <v>2.1659999999999999</v>
      </c>
      <c r="O269" s="39">
        <v>44.5</v>
      </c>
      <c r="P269" s="2">
        <v>72</v>
      </c>
      <c r="Q269" s="61">
        <f t="shared" si="438"/>
        <v>1.6179775280898876</v>
      </c>
      <c r="R269" s="39">
        <v>214</v>
      </c>
      <c r="S269" s="2">
        <v>41</v>
      </c>
      <c r="T269" s="61">
        <f t="shared" si="439"/>
        <v>0.19158878504672897</v>
      </c>
      <c r="U269" s="39">
        <v>44.5</v>
      </c>
      <c r="V269" s="23">
        <f t="shared" si="515"/>
        <v>408.065</v>
      </c>
      <c r="W269" s="61">
        <v>9.17</v>
      </c>
      <c r="X269" s="39">
        <v>0</v>
      </c>
      <c r="Y269" s="23">
        <f t="shared" si="516"/>
        <v>0</v>
      </c>
      <c r="Z269" s="61">
        <v>1.8</v>
      </c>
      <c r="AA269" s="39">
        <v>44.5</v>
      </c>
      <c r="AB269" s="23">
        <f t="shared" si="517"/>
        <v>0</v>
      </c>
      <c r="AC269" s="61">
        <v>0</v>
      </c>
      <c r="AD269" s="39">
        <v>44.5</v>
      </c>
      <c r="AE269" s="23">
        <f t="shared" si="518"/>
        <v>0.93450000000000011</v>
      </c>
      <c r="AF269" s="61">
        <v>2.1000000000000001E-2</v>
      </c>
      <c r="AG269" s="39">
        <v>214</v>
      </c>
      <c r="AH269" s="23">
        <f t="shared" si="519"/>
        <v>10.700000000000001</v>
      </c>
      <c r="AI269" s="61">
        <v>0.05</v>
      </c>
      <c r="AJ269" s="39">
        <v>44.5</v>
      </c>
      <c r="AK269" s="23">
        <f t="shared" si="520"/>
        <v>21.226499999999998</v>
      </c>
      <c r="AL269" s="61">
        <v>0.47699999999999998</v>
      </c>
      <c r="AM269" s="39">
        <v>44.5</v>
      </c>
      <c r="AN269" s="23">
        <f t="shared" si="521"/>
        <v>59.229500000000002</v>
      </c>
      <c r="AO269" s="61">
        <v>1.331</v>
      </c>
      <c r="AP269" s="39">
        <v>44.5</v>
      </c>
      <c r="AQ269" s="23">
        <f t="shared" si="522"/>
        <v>42.230499999999999</v>
      </c>
      <c r="AR269" s="61">
        <v>0.94899999999999995</v>
      </c>
      <c r="AS269" s="39">
        <v>44.5</v>
      </c>
      <c r="AT269" s="2">
        <v>0</v>
      </c>
      <c r="AU269" s="61">
        <f t="shared" si="440"/>
        <v>0</v>
      </c>
      <c r="AV269" s="39">
        <v>44.5</v>
      </c>
      <c r="AW269" s="23">
        <f t="shared" si="523"/>
        <v>332.63749999999999</v>
      </c>
      <c r="AX269" s="61">
        <v>7.4749999999999996</v>
      </c>
      <c r="AY269" s="39">
        <v>44.5</v>
      </c>
      <c r="AZ269" s="23">
        <f t="shared" si="524"/>
        <v>4040.5555000000004</v>
      </c>
      <c r="BA269" s="49">
        <v>90.799000000000007</v>
      </c>
    </row>
    <row r="270" spans="1:53" x14ac:dyDescent="0.25">
      <c r="A270" s="3" t="s">
        <v>499</v>
      </c>
      <c r="B270" s="31" t="s">
        <v>540</v>
      </c>
      <c r="C270" s="39">
        <v>0</v>
      </c>
      <c r="D270" s="2">
        <v>0</v>
      </c>
      <c r="E270" s="78">
        <v>0</v>
      </c>
      <c r="F270" s="85">
        <v>50.2</v>
      </c>
      <c r="G270" s="23">
        <f t="shared" si="512"/>
        <v>0.80320000000000003</v>
      </c>
      <c r="H270" s="61">
        <v>1.6E-2</v>
      </c>
      <c r="I270" s="39">
        <v>24.1</v>
      </c>
      <c r="J270" s="23">
        <f t="shared" si="513"/>
        <v>63.624000000000009</v>
      </c>
      <c r="K270" s="78">
        <v>2.64</v>
      </c>
      <c r="L270" s="85">
        <v>73.900000000000006</v>
      </c>
      <c r="M270" s="23">
        <f t="shared" si="514"/>
        <v>160.06740000000002</v>
      </c>
      <c r="N270" s="61">
        <v>2.1659999999999999</v>
      </c>
      <c r="O270" s="39">
        <v>124.4</v>
      </c>
      <c r="P270" s="2">
        <v>100</v>
      </c>
      <c r="Q270" s="61">
        <f t="shared" si="438"/>
        <v>0.8038585209003215</v>
      </c>
      <c r="R270" s="39">
        <v>200</v>
      </c>
      <c r="S270" s="2">
        <v>9</v>
      </c>
      <c r="T270" s="61">
        <f t="shared" si="439"/>
        <v>4.4999999999999998E-2</v>
      </c>
      <c r="U270" s="39">
        <v>124.4</v>
      </c>
      <c r="V270" s="23">
        <f t="shared" si="515"/>
        <v>1140.748</v>
      </c>
      <c r="W270" s="61">
        <v>9.17</v>
      </c>
      <c r="X270" s="39">
        <v>24.1</v>
      </c>
      <c r="Y270" s="23">
        <f t="shared" si="516"/>
        <v>43.38</v>
      </c>
      <c r="Z270" s="61">
        <v>1.8</v>
      </c>
      <c r="AA270" s="39">
        <v>124.4</v>
      </c>
      <c r="AB270" s="23">
        <f t="shared" si="517"/>
        <v>0</v>
      </c>
      <c r="AC270" s="61">
        <v>0</v>
      </c>
      <c r="AD270" s="39">
        <v>124.4</v>
      </c>
      <c r="AE270" s="23">
        <f t="shared" si="518"/>
        <v>2.6124000000000005</v>
      </c>
      <c r="AF270" s="61">
        <v>2.1000000000000001E-2</v>
      </c>
      <c r="AG270" s="39">
        <v>200</v>
      </c>
      <c r="AH270" s="23">
        <f t="shared" si="519"/>
        <v>10</v>
      </c>
      <c r="AI270" s="61">
        <v>0.05</v>
      </c>
      <c r="AJ270" s="39">
        <v>124.4</v>
      </c>
      <c r="AK270" s="23">
        <f t="shared" si="520"/>
        <v>59.338799999999999</v>
      </c>
      <c r="AL270" s="61">
        <v>0.47699999999999998</v>
      </c>
      <c r="AM270" s="39">
        <v>124.4</v>
      </c>
      <c r="AN270" s="23">
        <f t="shared" si="521"/>
        <v>165.57640000000001</v>
      </c>
      <c r="AO270" s="61">
        <v>1.331</v>
      </c>
      <c r="AP270" s="39">
        <v>124.4</v>
      </c>
      <c r="AQ270" s="23">
        <f t="shared" si="522"/>
        <v>118.0556</v>
      </c>
      <c r="AR270" s="61">
        <v>0.94899999999999995</v>
      </c>
      <c r="AS270" s="39">
        <v>124.4</v>
      </c>
      <c r="AT270" s="2">
        <v>0</v>
      </c>
      <c r="AU270" s="61">
        <f t="shared" si="440"/>
        <v>0</v>
      </c>
      <c r="AV270" s="39">
        <v>124.4</v>
      </c>
      <c r="AW270" s="23">
        <f t="shared" si="523"/>
        <v>929.89</v>
      </c>
      <c r="AX270" s="61">
        <v>7.4749999999999996</v>
      </c>
      <c r="AY270" s="39">
        <v>124.4</v>
      </c>
      <c r="AZ270" s="23">
        <f t="shared" si="524"/>
        <v>11295.395600000002</v>
      </c>
      <c r="BA270" s="49">
        <v>90.799000000000007</v>
      </c>
    </row>
    <row r="271" spans="1:53" x14ac:dyDescent="0.25">
      <c r="A271" s="3" t="s">
        <v>500</v>
      </c>
      <c r="B271" s="31" t="s">
        <v>541</v>
      </c>
      <c r="C271" s="39">
        <v>0</v>
      </c>
      <c r="D271" s="2">
        <v>0</v>
      </c>
      <c r="E271" s="78">
        <v>0</v>
      </c>
      <c r="F271" s="85">
        <v>50.2</v>
      </c>
      <c r="G271" s="23">
        <f t="shared" si="512"/>
        <v>0.80320000000000003</v>
      </c>
      <c r="H271" s="61">
        <v>1.6E-2</v>
      </c>
      <c r="I271" s="39">
        <v>0</v>
      </c>
      <c r="J271" s="23">
        <f t="shared" si="513"/>
        <v>0</v>
      </c>
      <c r="K271" s="78">
        <v>0</v>
      </c>
      <c r="L271" s="85">
        <v>54.8</v>
      </c>
      <c r="M271" s="23">
        <f t="shared" si="514"/>
        <v>118.6968</v>
      </c>
      <c r="N271" s="61">
        <v>2.1659999999999999</v>
      </c>
      <c r="O271" s="39">
        <v>104.5</v>
      </c>
      <c r="P271" s="2">
        <v>100</v>
      </c>
      <c r="Q271" s="61">
        <f t="shared" si="438"/>
        <v>0.9569377990430622</v>
      </c>
      <c r="R271" s="39">
        <v>200</v>
      </c>
      <c r="S271" s="2">
        <v>9</v>
      </c>
      <c r="T271" s="61">
        <f t="shared" si="439"/>
        <v>4.4999999999999998E-2</v>
      </c>
      <c r="U271" s="39">
        <v>104.5</v>
      </c>
      <c r="V271" s="23">
        <f t="shared" si="515"/>
        <v>958.26499999999999</v>
      </c>
      <c r="W271" s="61">
        <v>9.17</v>
      </c>
      <c r="X271" s="39">
        <v>0</v>
      </c>
      <c r="Y271" s="23">
        <f t="shared" si="516"/>
        <v>0</v>
      </c>
      <c r="Z271" s="61">
        <v>1.8</v>
      </c>
      <c r="AA271" s="39">
        <v>104.5</v>
      </c>
      <c r="AB271" s="23">
        <f t="shared" si="517"/>
        <v>0</v>
      </c>
      <c r="AC271" s="61">
        <v>0</v>
      </c>
      <c r="AD271" s="39">
        <v>104.5</v>
      </c>
      <c r="AE271" s="23">
        <f t="shared" si="518"/>
        <v>2.1945000000000001</v>
      </c>
      <c r="AF271" s="61">
        <v>2.1000000000000001E-2</v>
      </c>
      <c r="AG271" s="39">
        <v>200</v>
      </c>
      <c r="AH271" s="23">
        <f t="shared" si="519"/>
        <v>10</v>
      </c>
      <c r="AI271" s="61">
        <v>0.05</v>
      </c>
      <c r="AJ271" s="39">
        <v>104.5</v>
      </c>
      <c r="AK271" s="23">
        <f t="shared" si="520"/>
        <v>49.846499999999999</v>
      </c>
      <c r="AL271" s="61">
        <v>0.47699999999999998</v>
      </c>
      <c r="AM271" s="39">
        <v>104.5</v>
      </c>
      <c r="AN271" s="23">
        <f t="shared" si="521"/>
        <v>139.08949999999999</v>
      </c>
      <c r="AO271" s="61">
        <v>1.331</v>
      </c>
      <c r="AP271" s="39">
        <v>104.5</v>
      </c>
      <c r="AQ271" s="23">
        <f t="shared" si="522"/>
        <v>99.17049999999999</v>
      </c>
      <c r="AR271" s="61">
        <v>0.94899999999999995</v>
      </c>
      <c r="AS271" s="39">
        <v>104.5</v>
      </c>
      <c r="AT271" s="2">
        <v>0</v>
      </c>
      <c r="AU271" s="61">
        <f t="shared" si="440"/>
        <v>0</v>
      </c>
      <c r="AV271" s="39">
        <v>104.5</v>
      </c>
      <c r="AW271" s="23">
        <f t="shared" si="523"/>
        <v>781.13749999999993</v>
      </c>
      <c r="AX271" s="61">
        <v>7.4749999999999996</v>
      </c>
      <c r="AY271" s="39">
        <v>104.5</v>
      </c>
      <c r="AZ271" s="23">
        <f t="shared" si="524"/>
        <v>9488.4955000000009</v>
      </c>
      <c r="BA271" s="49">
        <v>90.799000000000007</v>
      </c>
    </row>
    <row r="272" spans="1:53" x14ac:dyDescent="0.25">
      <c r="A272" s="3" t="s">
        <v>501</v>
      </c>
      <c r="B272" s="31" t="s">
        <v>542</v>
      </c>
      <c r="C272" s="39">
        <v>22.3</v>
      </c>
      <c r="D272" s="2">
        <v>28</v>
      </c>
      <c r="E272" s="78">
        <f>D272/C272</f>
        <v>1.2556053811659191</v>
      </c>
      <c r="F272" s="85">
        <v>22.1</v>
      </c>
      <c r="G272" s="23">
        <f t="shared" si="512"/>
        <v>0.35360000000000003</v>
      </c>
      <c r="H272" s="61">
        <v>1.6E-2</v>
      </c>
      <c r="I272" s="39">
        <v>37.5</v>
      </c>
      <c r="J272" s="23">
        <f t="shared" si="513"/>
        <v>99</v>
      </c>
      <c r="K272" s="78">
        <v>2.64</v>
      </c>
      <c r="L272" s="85">
        <v>80</v>
      </c>
      <c r="M272" s="23">
        <f t="shared" si="514"/>
        <v>173.28</v>
      </c>
      <c r="N272" s="61">
        <v>2.1659999999999999</v>
      </c>
      <c r="O272" s="39">
        <v>120</v>
      </c>
      <c r="P272" s="2">
        <v>96</v>
      </c>
      <c r="Q272" s="61">
        <f t="shared" si="438"/>
        <v>0.8</v>
      </c>
      <c r="R272" s="39">
        <v>273</v>
      </c>
      <c r="S272" s="2">
        <v>4</v>
      </c>
      <c r="T272" s="61">
        <f t="shared" si="439"/>
        <v>1.4652014652014652E-2</v>
      </c>
      <c r="U272" s="39">
        <v>120</v>
      </c>
      <c r="V272" s="23">
        <f t="shared" si="515"/>
        <v>1100.4000000000001</v>
      </c>
      <c r="W272" s="61">
        <v>9.17</v>
      </c>
      <c r="X272" s="39">
        <v>37.5</v>
      </c>
      <c r="Y272" s="23">
        <f t="shared" si="516"/>
        <v>67.5</v>
      </c>
      <c r="Z272" s="61">
        <v>1.8</v>
      </c>
      <c r="AA272" s="39">
        <v>120</v>
      </c>
      <c r="AB272" s="23">
        <f t="shared" si="517"/>
        <v>0</v>
      </c>
      <c r="AC272" s="61">
        <v>0</v>
      </c>
      <c r="AD272" s="39">
        <v>120</v>
      </c>
      <c r="AE272" s="23">
        <f t="shared" si="518"/>
        <v>2.52</v>
      </c>
      <c r="AF272" s="61">
        <v>2.1000000000000001E-2</v>
      </c>
      <c r="AG272" s="39">
        <v>273</v>
      </c>
      <c r="AH272" s="23">
        <f t="shared" si="519"/>
        <v>13.65</v>
      </c>
      <c r="AI272" s="61">
        <v>0.05</v>
      </c>
      <c r="AJ272" s="39">
        <v>120</v>
      </c>
      <c r="AK272" s="23">
        <f t="shared" si="520"/>
        <v>57.239999999999995</v>
      </c>
      <c r="AL272" s="61">
        <v>0.47699999999999998</v>
      </c>
      <c r="AM272" s="39">
        <v>120</v>
      </c>
      <c r="AN272" s="23">
        <f t="shared" si="521"/>
        <v>159.72</v>
      </c>
      <c r="AO272" s="61">
        <v>1.331</v>
      </c>
      <c r="AP272" s="39">
        <v>120</v>
      </c>
      <c r="AQ272" s="23">
        <f t="shared" si="522"/>
        <v>113.88</v>
      </c>
      <c r="AR272" s="61">
        <v>0.94899999999999995</v>
      </c>
      <c r="AS272" s="39">
        <v>120</v>
      </c>
      <c r="AT272" s="2">
        <v>0</v>
      </c>
      <c r="AU272" s="61">
        <f t="shared" si="440"/>
        <v>0</v>
      </c>
      <c r="AV272" s="39">
        <v>120</v>
      </c>
      <c r="AW272" s="23">
        <f t="shared" si="523"/>
        <v>897</v>
      </c>
      <c r="AX272" s="61">
        <v>7.4749999999999996</v>
      </c>
      <c r="AY272" s="39">
        <v>120</v>
      </c>
      <c r="AZ272" s="23">
        <f t="shared" si="524"/>
        <v>10895.880000000001</v>
      </c>
      <c r="BA272" s="49">
        <v>90.799000000000007</v>
      </c>
    </row>
    <row r="273" spans="1:53" x14ac:dyDescent="0.25">
      <c r="A273" s="3" t="s">
        <v>502</v>
      </c>
      <c r="B273" s="31" t="s">
        <v>543</v>
      </c>
      <c r="C273" s="39">
        <v>55.14</v>
      </c>
      <c r="D273" s="2">
        <v>44</v>
      </c>
      <c r="E273" s="78">
        <f>D273/C273</f>
        <v>0.79796880667392089</v>
      </c>
      <c r="F273" s="85">
        <v>31.29</v>
      </c>
      <c r="G273" s="23">
        <f t="shared" si="512"/>
        <v>0.50063999999999997</v>
      </c>
      <c r="H273" s="61">
        <v>1.6E-2</v>
      </c>
      <c r="I273" s="39">
        <v>37.97</v>
      </c>
      <c r="J273" s="23">
        <f t="shared" si="513"/>
        <v>70.244500000000002</v>
      </c>
      <c r="K273" s="78">
        <v>1.85</v>
      </c>
      <c r="L273" s="85">
        <v>55.14</v>
      </c>
      <c r="M273" s="23">
        <f t="shared" si="514"/>
        <v>119.43324</v>
      </c>
      <c r="N273" s="61">
        <v>2.1659999999999999</v>
      </c>
      <c r="O273" s="39">
        <v>81.39</v>
      </c>
      <c r="P273" s="2">
        <v>110</v>
      </c>
      <c r="Q273" s="61">
        <f t="shared" si="438"/>
        <v>1.3515173854281852</v>
      </c>
      <c r="R273" s="39">
        <v>180</v>
      </c>
      <c r="S273" s="2">
        <v>2</v>
      </c>
      <c r="T273" s="61">
        <f t="shared" si="439"/>
        <v>1.1111111111111112E-2</v>
      </c>
      <c r="U273" s="39">
        <v>81.39</v>
      </c>
      <c r="V273" s="23">
        <f t="shared" si="515"/>
        <v>746.34630000000004</v>
      </c>
      <c r="W273" s="61">
        <v>9.17</v>
      </c>
      <c r="X273" s="39">
        <v>37.97</v>
      </c>
      <c r="Y273" s="23">
        <f t="shared" si="516"/>
        <v>68.346000000000004</v>
      </c>
      <c r="Z273" s="61">
        <v>1.8</v>
      </c>
      <c r="AA273" s="39">
        <v>81.39</v>
      </c>
      <c r="AB273" s="23">
        <f t="shared" si="517"/>
        <v>0</v>
      </c>
      <c r="AC273" s="61">
        <v>0</v>
      </c>
      <c r="AD273" s="39">
        <v>81.39</v>
      </c>
      <c r="AE273" s="23">
        <f t="shared" si="518"/>
        <v>1.7091900000000002</v>
      </c>
      <c r="AF273" s="61">
        <v>2.1000000000000001E-2</v>
      </c>
      <c r="AG273" s="39">
        <v>180</v>
      </c>
      <c r="AH273" s="23">
        <f t="shared" si="519"/>
        <v>9</v>
      </c>
      <c r="AI273" s="61">
        <v>0.05</v>
      </c>
      <c r="AJ273" s="39">
        <v>81.39</v>
      </c>
      <c r="AK273" s="23">
        <f t="shared" si="520"/>
        <v>38.823029999999996</v>
      </c>
      <c r="AL273" s="61">
        <v>0.47699999999999998</v>
      </c>
      <c r="AM273" s="39">
        <v>81.39</v>
      </c>
      <c r="AN273" s="23">
        <f t="shared" si="521"/>
        <v>108.33009</v>
      </c>
      <c r="AO273" s="61">
        <v>1.331</v>
      </c>
      <c r="AP273" s="39">
        <v>81.39</v>
      </c>
      <c r="AQ273" s="23">
        <f t="shared" si="522"/>
        <v>77.239109999999997</v>
      </c>
      <c r="AR273" s="61">
        <v>0.94899999999999995</v>
      </c>
      <c r="AS273" s="39">
        <v>81.39</v>
      </c>
      <c r="AT273" s="2">
        <v>0</v>
      </c>
      <c r="AU273" s="61">
        <f t="shared" si="440"/>
        <v>0</v>
      </c>
      <c r="AV273" s="39">
        <v>81.39</v>
      </c>
      <c r="AW273" s="23">
        <f t="shared" si="523"/>
        <v>608.39024999999992</v>
      </c>
      <c r="AX273" s="61">
        <v>7.4749999999999996</v>
      </c>
      <c r="AY273" s="39">
        <v>81.39</v>
      </c>
      <c r="AZ273" s="23">
        <f t="shared" si="524"/>
        <v>7390.1306100000002</v>
      </c>
      <c r="BA273" s="49">
        <v>90.799000000000007</v>
      </c>
    </row>
    <row r="274" spans="1:53" x14ac:dyDescent="0.25">
      <c r="A274" s="3" t="s">
        <v>503</v>
      </c>
      <c r="B274" s="31" t="s">
        <v>544</v>
      </c>
      <c r="C274" s="39">
        <v>0</v>
      </c>
      <c r="D274" s="2">
        <v>0</v>
      </c>
      <c r="E274" s="78">
        <v>0</v>
      </c>
      <c r="F274" s="85">
        <v>15.55</v>
      </c>
      <c r="G274" s="23">
        <f t="shared" si="512"/>
        <v>0.24880000000000002</v>
      </c>
      <c r="H274" s="61">
        <v>1.6E-2</v>
      </c>
      <c r="I274" s="39">
        <v>0.01</v>
      </c>
      <c r="J274" s="23">
        <f t="shared" si="513"/>
        <v>0</v>
      </c>
      <c r="K274" s="78">
        <v>0</v>
      </c>
      <c r="L274" s="85">
        <v>23.43</v>
      </c>
      <c r="M274" s="23">
        <f t="shared" si="514"/>
        <v>50.749379999999995</v>
      </c>
      <c r="N274" s="61">
        <v>2.1659999999999999</v>
      </c>
      <c r="O274" s="39">
        <v>62.84</v>
      </c>
      <c r="P274" s="2">
        <v>71</v>
      </c>
      <c r="Q274" s="61">
        <f t="shared" si="438"/>
        <v>1.1298535964353915</v>
      </c>
      <c r="R274" s="39">
        <v>107</v>
      </c>
      <c r="S274" s="2">
        <v>4</v>
      </c>
      <c r="T274" s="61">
        <f t="shared" si="439"/>
        <v>3.7383177570093455E-2</v>
      </c>
      <c r="U274" s="39">
        <v>62.84</v>
      </c>
      <c r="V274" s="23">
        <f t="shared" si="515"/>
        <v>576.24279999999999</v>
      </c>
      <c r="W274" s="61">
        <v>9.17</v>
      </c>
      <c r="X274" s="39">
        <v>0.01</v>
      </c>
      <c r="Y274" s="23">
        <f t="shared" si="516"/>
        <v>1.8000000000000002E-2</v>
      </c>
      <c r="Z274" s="61">
        <v>1.8</v>
      </c>
      <c r="AA274" s="39">
        <v>62.84</v>
      </c>
      <c r="AB274" s="23">
        <f t="shared" si="517"/>
        <v>0</v>
      </c>
      <c r="AC274" s="61">
        <v>0</v>
      </c>
      <c r="AD274" s="39">
        <v>62.84</v>
      </c>
      <c r="AE274" s="23">
        <f t="shared" si="518"/>
        <v>1.3196400000000001</v>
      </c>
      <c r="AF274" s="61">
        <v>2.1000000000000001E-2</v>
      </c>
      <c r="AG274" s="39">
        <v>107</v>
      </c>
      <c r="AH274" s="23">
        <f t="shared" si="519"/>
        <v>5.3500000000000005</v>
      </c>
      <c r="AI274" s="61">
        <v>0.05</v>
      </c>
      <c r="AJ274" s="39">
        <v>62.84</v>
      </c>
      <c r="AK274" s="23">
        <f t="shared" si="520"/>
        <v>29.974679999999999</v>
      </c>
      <c r="AL274" s="61">
        <v>0.47699999999999998</v>
      </c>
      <c r="AM274" s="39">
        <v>62.84</v>
      </c>
      <c r="AN274" s="23">
        <f t="shared" si="521"/>
        <v>83.640039999999999</v>
      </c>
      <c r="AO274" s="61">
        <v>1.331</v>
      </c>
      <c r="AP274" s="39">
        <v>62.84</v>
      </c>
      <c r="AQ274" s="23">
        <f t="shared" si="522"/>
        <v>59.635159999999999</v>
      </c>
      <c r="AR274" s="61">
        <v>0.94899999999999995</v>
      </c>
      <c r="AS274" s="39">
        <v>62.84</v>
      </c>
      <c r="AT274" s="2">
        <v>0</v>
      </c>
      <c r="AU274" s="61">
        <f t="shared" si="440"/>
        <v>0</v>
      </c>
      <c r="AV274" s="39">
        <v>62.84</v>
      </c>
      <c r="AW274" s="23">
        <f t="shared" si="523"/>
        <v>469.72899999999998</v>
      </c>
      <c r="AX274" s="61">
        <v>7.4749999999999996</v>
      </c>
      <c r="AY274" s="39">
        <v>62.84</v>
      </c>
      <c r="AZ274" s="23">
        <f t="shared" si="524"/>
        <v>5705.8091600000007</v>
      </c>
      <c r="BA274" s="49">
        <v>90.799000000000007</v>
      </c>
    </row>
    <row r="275" spans="1:53" s="95" customFormat="1" x14ac:dyDescent="0.25">
      <c r="A275" s="87" t="s">
        <v>504</v>
      </c>
      <c r="B275" s="88" t="s">
        <v>545</v>
      </c>
      <c r="C275" s="89">
        <v>14.8</v>
      </c>
      <c r="D275" s="90">
        <v>80</v>
      </c>
      <c r="E275" s="91">
        <v>0</v>
      </c>
      <c r="F275" s="97">
        <v>148.1</v>
      </c>
      <c r="G275" s="92">
        <f t="shared" si="512"/>
        <v>6.6496900000000005</v>
      </c>
      <c r="H275" s="93">
        <v>4.4900000000000002E-2</v>
      </c>
      <c r="I275" s="89">
        <v>34.799999999999997</v>
      </c>
      <c r="J275" s="92">
        <f t="shared" si="513"/>
        <v>36.887999999999998</v>
      </c>
      <c r="K275" s="91">
        <v>1.06</v>
      </c>
      <c r="L275" s="97">
        <v>71.400000000000006</v>
      </c>
      <c r="M275" s="92">
        <f t="shared" si="514"/>
        <v>403.053</v>
      </c>
      <c r="N275" s="93">
        <v>5.6449999999999996</v>
      </c>
      <c r="O275" s="89">
        <v>85.3</v>
      </c>
      <c r="P275" s="2">
        <v>120</v>
      </c>
      <c r="Q275" s="93">
        <f t="shared" si="438"/>
        <v>1.4067995310668231</v>
      </c>
      <c r="R275" s="89">
        <v>405</v>
      </c>
      <c r="S275" s="2">
        <v>43</v>
      </c>
      <c r="T275" s="93">
        <f t="shared" si="439"/>
        <v>0.10617283950617284</v>
      </c>
      <c r="U275" s="89">
        <v>85.3</v>
      </c>
      <c r="V275" s="92">
        <f t="shared" si="515"/>
        <v>2239.9780000000001</v>
      </c>
      <c r="W275" s="93">
        <v>26.26</v>
      </c>
      <c r="X275" s="89">
        <v>34.799999999999997</v>
      </c>
      <c r="Y275" s="92">
        <f t="shared" si="516"/>
        <v>62.639999999999993</v>
      </c>
      <c r="Z275" s="93">
        <v>1.8</v>
      </c>
      <c r="AA275" s="89">
        <v>85.3</v>
      </c>
      <c r="AB275" s="92">
        <f t="shared" si="517"/>
        <v>0.51180000000000003</v>
      </c>
      <c r="AC275" s="93">
        <v>6.0000000000000001E-3</v>
      </c>
      <c r="AD275" s="89">
        <v>85.3</v>
      </c>
      <c r="AE275" s="92">
        <f t="shared" si="518"/>
        <v>4.3502999999999998</v>
      </c>
      <c r="AF275" s="93">
        <v>5.0999999999999997E-2</v>
      </c>
      <c r="AG275" s="89">
        <v>405</v>
      </c>
      <c r="AH275" s="92">
        <f t="shared" si="519"/>
        <v>20.25</v>
      </c>
      <c r="AI275" s="61">
        <v>0.05</v>
      </c>
      <c r="AJ275" s="89">
        <v>85.3</v>
      </c>
      <c r="AK275" s="92">
        <f t="shared" si="520"/>
        <v>31.902200000000001</v>
      </c>
      <c r="AL275" s="93">
        <v>0.374</v>
      </c>
      <c r="AM275" s="89">
        <v>85.3</v>
      </c>
      <c r="AN275" s="92">
        <f t="shared" si="521"/>
        <v>179.72710000000001</v>
      </c>
      <c r="AO275" s="93">
        <v>2.1070000000000002</v>
      </c>
      <c r="AP275" s="89">
        <v>85.3</v>
      </c>
      <c r="AQ275" s="92">
        <f t="shared" si="522"/>
        <v>60.221799999999995</v>
      </c>
      <c r="AR275" s="93">
        <v>0.70599999999999996</v>
      </c>
      <c r="AS275" s="89">
        <v>85.3</v>
      </c>
      <c r="AT275" s="90">
        <v>0</v>
      </c>
      <c r="AU275" s="93">
        <f t="shared" si="440"/>
        <v>0</v>
      </c>
      <c r="AV275" s="89">
        <v>85.3</v>
      </c>
      <c r="AW275" s="92">
        <f t="shared" si="523"/>
        <v>798.49329999999998</v>
      </c>
      <c r="AX275" s="93">
        <v>9.3610000000000007</v>
      </c>
      <c r="AY275" s="89">
        <v>85.3</v>
      </c>
      <c r="AZ275" s="92">
        <f t="shared" si="524"/>
        <v>5919.3934999999992</v>
      </c>
      <c r="BA275" s="94">
        <v>69.394999999999996</v>
      </c>
    </row>
    <row r="276" spans="1:53" x14ac:dyDescent="0.25">
      <c r="A276" s="3" t="s">
        <v>505</v>
      </c>
      <c r="B276" s="31" t="s">
        <v>546</v>
      </c>
      <c r="C276" s="39">
        <v>28</v>
      </c>
      <c r="D276" s="2">
        <v>50</v>
      </c>
      <c r="E276" s="78">
        <f t="shared" ref="E276:E281" si="525">D276/C276</f>
        <v>1.7857142857142858</v>
      </c>
      <c r="F276" s="85">
        <v>20</v>
      </c>
      <c r="G276" s="23">
        <f t="shared" si="512"/>
        <v>0.32</v>
      </c>
      <c r="H276" s="61">
        <v>1.6E-2</v>
      </c>
      <c r="I276" s="39">
        <v>0</v>
      </c>
      <c r="J276" s="23">
        <f t="shared" si="513"/>
        <v>0</v>
      </c>
      <c r="K276" s="78">
        <v>0</v>
      </c>
      <c r="L276" s="85">
        <v>31</v>
      </c>
      <c r="M276" s="23">
        <f t="shared" si="514"/>
        <v>67.146000000000001</v>
      </c>
      <c r="N276" s="61">
        <v>2.1659999999999999</v>
      </c>
      <c r="O276" s="39">
        <v>68</v>
      </c>
      <c r="P276" s="2">
        <v>43</v>
      </c>
      <c r="Q276" s="61">
        <f t="shared" si="438"/>
        <v>0.63235294117647056</v>
      </c>
      <c r="R276" s="39">
        <v>150</v>
      </c>
      <c r="S276" s="2">
        <v>6</v>
      </c>
      <c r="T276" s="61">
        <f t="shared" si="439"/>
        <v>0.04</v>
      </c>
      <c r="U276" s="39">
        <v>68</v>
      </c>
      <c r="V276" s="23">
        <f t="shared" si="515"/>
        <v>623.55999999999995</v>
      </c>
      <c r="W276" s="61">
        <v>9.17</v>
      </c>
      <c r="X276" s="39">
        <v>0</v>
      </c>
      <c r="Y276" s="23">
        <f t="shared" si="516"/>
        <v>0</v>
      </c>
      <c r="Z276" s="61">
        <v>1.8</v>
      </c>
      <c r="AA276" s="39">
        <v>68</v>
      </c>
      <c r="AB276" s="23">
        <f t="shared" si="517"/>
        <v>0</v>
      </c>
      <c r="AC276" s="61">
        <v>0</v>
      </c>
      <c r="AD276" s="39">
        <v>68</v>
      </c>
      <c r="AE276" s="23">
        <f t="shared" si="518"/>
        <v>1.4280000000000002</v>
      </c>
      <c r="AF276" s="61">
        <v>2.1000000000000001E-2</v>
      </c>
      <c r="AG276" s="39">
        <v>150</v>
      </c>
      <c r="AH276" s="23">
        <f t="shared" si="519"/>
        <v>7.5</v>
      </c>
      <c r="AI276" s="61">
        <v>0.05</v>
      </c>
      <c r="AJ276" s="39">
        <v>68</v>
      </c>
      <c r="AK276" s="23">
        <f t="shared" si="520"/>
        <v>32.436</v>
      </c>
      <c r="AL276" s="61">
        <v>0.47699999999999998</v>
      </c>
      <c r="AM276" s="39">
        <v>68</v>
      </c>
      <c r="AN276" s="23">
        <f t="shared" si="521"/>
        <v>90.507999999999996</v>
      </c>
      <c r="AO276" s="61">
        <v>1.331</v>
      </c>
      <c r="AP276" s="39">
        <v>68</v>
      </c>
      <c r="AQ276" s="23">
        <f t="shared" si="522"/>
        <v>64.531999999999996</v>
      </c>
      <c r="AR276" s="61">
        <v>0.94899999999999995</v>
      </c>
      <c r="AS276" s="39">
        <v>68</v>
      </c>
      <c r="AT276" s="2">
        <v>0</v>
      </c>
      <c r="AU276" s="61">
        <f t="shared" si="440"/>
        <v>0</v>
      </c>
      <c r="AV276" s="39">
        <v>68</v>
      </c>
      <c r="AW276" s="23">
        <f t="shared" si="523"/>
        <v>508.29999999999995</v>
      </c>
      <c r="AX276" s="61">
        <v>7.4749999999999996</v>
      </c>
      <c r="AY276" s="39">
        <v>68</v>
      </c>
      <c r="AZ276" s="23">
        <f t="shared" si="524"/>
        <v>6174.3320000000003</v>
      </c>
      <c r="BA276" s="49">
        <v>90.799000000000007</v>
      </c>
    </row>
    <row r="277" spans="1:53" s="95" customFormat="1" x14ac:dyDescent="0.25">
      <c r="A277" s="87" t="s">
        <v>506</v>
      </c>
      <c r="B277" s="88" t="s">
        <v>547</v>
      </c>
      <c r="C277" s="89">
        <v>29</v>
      </c>
      <c r="D277" s="90">
        <v>165</v>
      </c>
      <c r="E277" s="91">
        <f t="shared" si="525"/>
        <v>5.6896551724137927</v>
      </c>
      <c r="F277" s="97">
        <v>255.5</v>
      </c>
      <c r="G277" s="92">
        <f t="shared" si="512"/>
        <v>11.471950000000001</v>
      </c>
      <c r="H277" s="93">
        <v>4.4900000000000002E-2</v>
      </c>
      <c r="I277" s="89">
        <v>16.3</v>
      </c>
      <c r="J277" s="92">
        <f t="shared" si="513"/>
        <v>17.278000000000002</v>
      </c>
      <c r="K277" s="91">
        <v>1.06</v>
      </c>
      <c r="L277" s="97">
        <v>150.19999999999999</v>
      </c>
      <c r="M277" s="92">
        <f t="shared" si="514"/>
        <v>847.87899999999991</v>
      </c>
      <c r="N277" s="93">
        <v>5.6449999999999996</v>
      </c>
      <c r="O277" s="89">
        <v>251.5</v>
      </c>
      <c r="P277" s="2">
        <v>210</v>
      </c>
      <c r="Q277" s="93">
        <f t="shared" si="438"/>
        <v>0.83499005964214712</v>
      </c>
      <c r="R277" s="89">
        <v>520</v>
      </c>
      <c r="S277" s="2">
        <v>65</v>
      </c>
      <c r="T277" s="93">
        <f t="shared" si="439"/>
        <v>0.125</v>
      </c>
      <c r="U277" s="89">
        <v>251.5</v>
      </c>
      <c r="V277" s="92">
        <f t="shared" si="515"/>
        <v>6604.39</v>
      </c>
      <c r="W277" s="93">
        <v>26.26</v>
      </c>
      <c r="X277" s="89">
        <v>16.3</v>
      </c>
      <c r="Y277" s="92">
        <f t="shared" si="516"/>
        <v>29.340000000000003</v>
      </c>
      <c r="Z277" s="93">
        <v>1.8</v>
      </c>
      <c r="AA277" s="89">
        <v>251.5</v>
      </c>
      <c r="AB277" s="92">
        <f t="shared" si="517"/>
        <v>1.5090000000000001</v>
      </c>
      <c r="AC277" s="93">
        <v>6.0000000000000001E-3</v>
      </c>
      <c r="AD277" s="89">
        <v>251.5</v>
      </c>
      <c r="AE277" s="92">
        <f t="shared" si="518"/>
        <v>12.826499999999999</v>
      </c>
      <c r="AF277" s="93">
        <v>5.0999999999999997E-2</v>
      </c>
      <c r="AG277" s="89">
        <v>520</v>
      </c>
      <c r="AH277" s="92">
        <f t="shared" si="519"/>
        <v>26</v>
      </c>
      <c r="AI277" s="61">
        <v>0.05</v>
      </c>
      <c r="AJ277" s="89">
        <v>251.5</v>
      </c>
      <c r="AK277" s="92">
        <f t="shared" si="520"/>
        <v>94.060999999999993</v>
      </c>
      <c r="AL277" s="93">
        <v>0.374</v>
      </c>
      <c r="AM277" s="89">
        <v>251.5</v>
      </c>
      <c r="AN277" s="92">
        <f t="shared" si="521"/>
        <v>529.91050000000007</v>
      </c>
      <c r="AO277" s="93">
        <v>2.1070000000000002</v>
      </c>
      <c r="AP277" s="89">
        <v>251.5</v>
      </c>
      <c r="AQ277" s="92">
        <f t="shared" si="522"/>
        <v>177.559</v>
      </c>
      <c r="AR277" s="93">
        <v>0.70599999999999996</v>
      </c>
      <c r="AS277" s="89">
        <v>251.5</v>
      </c>
      <c r="AT277" s="90">
        <v>0</v>
      </c>
      <c r="AU277" s="93">
        <f t="shared" si="440"/>
        <v>0</v>
      </c>
      <c r="AV277" s="89">
        <v>251.5</v>
      </c>
      <c r="AW277" s="92">
        <f t="shared" si="523"/>
        <v>2354.2915000000003</v>
      </c>
      <c r="AX277" s="93">
        <v>9.3610000000000007</v>
      </c>
      <c r="AY277" s="89">
        <v>251.5</v>
      </c>
      <c r="AZ277" s="92">
        <f t="shared" si="524"/>
        <v>17452.842499999999</v>
      </c>
      <c r="BA277" s="94">
        <v>69.394999999999996</v>
      </c>
    </row>
    <row r="278" spans="1:53" s="95" customFormat="1" x14ac:dyDescent="0.25">
      <c r="A278" s="87" t="s">
        <v>507</v>
      </c>
      <c r="B278" s="88" t="s">
        <v>548</v>
      </c>
      <c r="C278" s="89">
        <v>11.9</v>
      </c>
      <c r="D278" s="90">
        <v>91</v>
      </c>
      <c r="E278" s="91">
        <f t="shared" si="525"/>
        <v>7.6470588235294112</v>
      </c>
      <c r="F278" s="97">
        <v>148.9</v>
      </c>
      <c r="G278" s="92">
        <f t="shared" si="512"/>
        <v>6.6856100000000005</v>
      </c>
      <c r="H278" s="93">
        <v>4.4900000000000002E-2</v>
      </c>
      <c r="I278" s="89">
        <v>14.5</v>
      </c>
      <c r="J278" s="92">
        <f t="shared" si="513"/>
        <v>15.370000000000001</v>
      </c>
      <c r="K278" s="91">
        <v>1.06</v>
      </c>
      <c r="L278" s="97">
        <v>81.900000000000006</v>
      </c>
      <c r="M278" s="92">
        <f t="shared" si="514"/>
        <v>462.32549999999998</v>
      </c>
      <c r="N278" s="93">
        <v>5.6449999999999996</v>
      </c>
      <c r="O278" s="89">
        <v>154.19999999999999</v>
      </c>
      <c r="P278" s="2">
        <v>118</v>
      </c>
      <c r="Q278" s="93">
        <f t="shared" si="438"/>
        <v>0.76523994811932561</v>
      </c>
      <c r="R278" s="89">
        <v>251</v>
      </c>
      <c r="S278" s="2">
        <v>42</v>
      </c>
      <c r="T278" s="93">
        <f t="shared" si="439"/>
        <v>0.16733067729083664</v>
      </c>
      <c r="U278" s="89">
        <v>154.19999999999999</v>
      </c>
      <c r="V278" s="92">
        <f t="shared" si="515"/>
        <v>4049.2919999999999</v>
      </c>
      <c r="W278" s="93">
        <v>26.26</v>
      </c>
      <c r="X278" s="89">
        <v>14.5</v>
      </c>
      <c r="Y278" s="92">
        <f t="shared" si="516"/>
        <v>26.1</v>
      </c>
      <c r="Z278" s="93">
        <v>1.8</v>
      </c>
      <c r="AA278" s="89">
        <v>154.19999999999999</v>
      </c>
      <c r="AB278" s="92">
        <f t="shared" si="517"/>
        <v>0.92519999999999991</v>
      </c>
      <c r="AC278" s="93">
        <v>6.0000000000000001E-3</v>
      </c>
      <c r="AD278" s="89">
        <v>154.19999999999999</v>
      </c>
      <c r="AE278" s="92">
        <f t="shared" si="518"/>
        <v>7.8641999999999985</v>
      </c>
      <c r="AF278" s="93">
        <v>5.0999999999999997E-2</v>
      </c>
      <c r="AG278" s="89">
        <v>251</v>
      </c>
      <c r="AH278" s="92">
        <f t="shared" si="519"/>
        <v>12.55</v>
      </c>
      <c r="AI278" s="61">
        <v>0.05</v>
      </c>
      <c r="AJ278" s="89">
        <v>154.19999999999999</v>
      </c>
      <c r="AK278" s="92">
        <f t="shared" si="520"/>
        <v>57.670799999999993</v>
      </c>
      <c r="AL278" s="93">
        <v>0.374</v>
      </c>
      <c r="AM278" s="89">
        <v>154.19999999999999</v>
      </c>
      <c r="AN278" s="92">
        <f t="shared" si="521"/>
        <v>324.89940000000001</v>
      </c>
      <c r="AO278" s="93">
        <v>2.1070000000000002</v>
      </c>
      <c r="AP278" s="89">
        <v>154.19999999999999</v>
      </c>
      <c r="AQ278" s="92">
        <f t="shared" si="522"/>
        <v>108.86519999999999</v>
      </c>
      <c r="AR278" s="93">
        <v>0.70599999999999996</v>
      </c>
      <c r="AS278" s="89">
        <v>154.19999999999999</v>
      </c>
      <c r="AT278" s="90">
        <v>0</v>
      </c>
      <c r="AU278" s="93">
        <f t="shared" si="440"/>
        <v>0</v>
      </c>
      <c r="AV278" s="89">
        <v>154.19999999999999</v>
      </c>
      <c r="AW278" s="92">
        <f t="shared" si="523"/>
        <v>1443.4662000000001</v>
      </c>
      <c r="AX278" s="93">
        <v>9.3610000000000007</v>
      </c>
      <c r="AY278" s="89">
        <v>154.19999999999999</v>
      </c>
      <c r="AZ278" s="92">
        <f t="shared" si="524"/>
        <v>10700.708999999999</v>
      </c>
      <c r="BA278" s="94">
        <v>69.394999999999996</v>
      </c>
    </row>
    <row r="279" spans="1:53" s="95" customFormat="1" x14ac:dyDescent="0.25">
      <c r="A279" s="87" t="s">
        <v>508</v>
      </c>
      <c r="B279" s="88" t="s">
        <v>549</v>
      </c>
      <c r="C279" s="89">
        <v>44.5</v>
      </c>
      <c r="D279" s="90">
        <v>293</v>
      </c>
      <c r="E279" s="91">
        <f t="shared" si="525"/>
        <v>6.584269662921348</v>
      </c>
      <c r="F279" s="97">
        <v>452.8</v>
      </c>
      <c r="G279" s="92">
        <f t="shared" ref="G279:G308" si="526">H279*F279</f>
        <v>20.330720000000003</v>
      </c>
      <c r="H279" s="93">
        <v>4.4900000000000002E-2</v>
      </c>
      <c r="I279" s="89">
        <v>34.200000000000003</v>
      </c>
      <c r="J279" s="92">
        <f t="shared" si="513"/>
        <v>36.252000000000002</v>
      </c>
      <c r="K279" s="91">
        <v>1.06</v>
      </c>
      <c r="L279" s="97">
        <v>267.39999999999998</v>
      </c>
      <c r="M279" s="92">
        <f t="shared" si="514"/>
        <v>1509.4729999999997</v>
      </c>
      <c r="N279" s="93">
        <v>5.6449999999999996</v>
      </c>
      <c r="O279" s="89">
        <v>464.5</v>
      </c>
      <c r="P279" s="2">
        <v>330</v>
      </c>
      <c r="Q279" s="93">
        <f t="shared" si="438"/>
        <v>0.7104413347685683</v>
      </c>
      <c r="R279" s="89">
        <v>550</v>
      </c>
      <c r="S279" s="2">
        <v>64</v>
      </c>
      <c r="T279" s="93">
        <f t="shared" si="439"/>
        <v>0.11636363636363636</v>
      </c>
      <c r="U279" s="89">
        <v>464.5</v>
      </c>
      <c r="V279" s="92">
        <f t="shared" si="515"/>
        <v>12197.77</v>
      </c>
      <c r="W279" s="93">
        <v>26.26</v>
      </c>
      <c r="X279" s="89">
        <v>34.200000000000003</v>
      </c>
      <c r="Y279" s="92">
        <f t="shared" si="516"/>
        <v>61.560000000000009</v>
      </c>
      <c r="Z279" s="93">
        <v>1.8</v>
      </c>
      <c r="AA279" s="89">
        <v>464.5</v>
      </c>
      <c r="AB279" s="92">
        <f t="shared" si="517"/>
        <v>3.7160000000000002</v>
      </c>
      <c r="AC279" s="93">
        <v>8.0000000000000002E-3</v>
      </c>
      <c r="AD279" s="89">
        <v>464.5</v>
      </c>
      <c r="AE279" s="92">
        <f t="shared" si="518"/>
        <v>23.689499999999999</v>
      </c>
      <c r="AF279" s="93">
        <v>5.0999999999999997E-2</v>
      </c>
      <c r="AG279" s="89">
        <v>550</v>
      </c>
      <c r="AH279" s="92">
        <f t="shared" si="519"/>
        <v>27.5</v>
      </c>
      <c r="AI279" s="61">
        <v>0.05</v>
      </c>
      <c r="AJ279" s="89">
        <v>464.5</v>
      </c>
      <c r="AK279" s="92">
        <f t="shared" si="520"/>
        <v>173.72300000000001</v>
      </c>
      <c r="AL279" s="93">
        <v>0.374</v>
      </c>
      <c r="AM279" s="89">
        <v>464.5</v>
      </c>
      <c r="AN279" s="92">
        <f t="shared" si="521"/>
        <v>978.70150000000012</v>
      </c>
      <c r="AO279" s="93">
        <v>2.1070000000000002</v>
      </c>
      <c r="AP279" s="89">
        <v>464.5</v>
      </c>
      <c r="AQ279" s="92">
        <f t="shared" si="522"/>
        <v>327.93699999999995</v>
      </c>
      <c r="AR279" s="93">
        <v>0.70599999999999996</v>
      </c>
      <c r="AS279" s="89">
        <v>464.5</v>
      </c>
      <c r="AT279" s="90">
        <v>0</v>
      </c>
      <c r="AU279" s="93">
        <f t="shared" si="440"/>
        <v>0</v>
      </c>
      <c r="AV279" s="89">
        <v>464.5</v>
      </c>
      <c r="AW279" s="92">
        <f t="shared" si="523"/>
        <v>4348.1845000000003</v>
      </c>
      <c r="AX279" s="93">
        <v>9.3610000000000007</v>
      </c>
      <c r="AY279" s="89">
        <v>464.5</v>
      </c>
      <c r="AZ279" s="92">
        <f t="shared" si="524"/>
        <v>32233.977499999997</v>
      </c>
      <c r="BA279" s="94">
        <v>69.394999999999996</v>
      </c>
    </row>
    <row r="280" spans="1:53" s="95" customFormat="1" x14ac:dyDescent="0.25">
      <c r="A280" s="87" t="s">
        <v>509</v>
      </c>
      <c r="B280" s="88" t="s">
        <v>550</v>
      </c>
      <c r="C280" s="89">
        <v>7.1</v>
      </c>
      <c r="D280" s="90">
        <v>66</v>
      </c>
      <c r="E280" s="91">
        <f t="shared" si="525"/>
        <v>9.295774647887324</v>
      </c>
      <c r="F280" s="97">
        <v>122.8</v>
      </c>
      <c r="G280" s="92">
        <f t="shared" si="526"/>
        <v>5.5137200000000002</v>
      </c>
      <c r="H280" s="93">
        <v>4.4900000000000002E-2</v>
      </c>
      <c r="I280" s="89">
        <v>0</v>
      </c>
      <c r="J280" s="92">
        <f t="shared" si="513"/>
        <v>0</v>
      </c>
      <c r="K280" s="91">
        <v>0</v>
      </c>
      <c r="L280" s="97">
        <v>58</v>
      </c>
      <c r="M280" s="92">
        <f t="shared" si="514"/>
        <v>327.40999999999997</v>
      </c>
      <c r="N280" s="93">
        <v>5.6449999999999996</v>
      </c>
      <c r="O280" s="89">
        <v>131.5</v>
      </c>
      <c r="P280" s="2">
        <v>104</v>
      </c>
      <c r="Q280" s="93">
        <f t="shared" si="438"/>
        <v>0.79087452471482889</v>
      </c>
      <c r="R280" s="89">
        <v>150</v>
      </c>
      <c r="S280" s="2">
        <v>21</v>
      </c>
      <c r="T280" s="93">
        <f t="shared" si="439"/>
        <v>0.14000000000000001</v>
      </c>
      <c r="U280" s="89">
        <v>131.5</v>
      </c>
      <c r="V280" s="92">
        <f t="shared" si="515"/>
        <v>3453.19</v>
      </c>
      <c r="W280" s="93">
        <v>26.26</v>
      </c>
      <c r="X280" s="89">
        <v>0</v>
      </c>
      <c r="Y280" s="92">
        <f t="shared" si="516"/>
        <v>0</v>
      </c>
      <c r="Z280" s="93">
        <v>1.8</v>
      </c>
      <c r="AA280" s="89">
        <v>131.5</v>
      </c>
      <c r="AB280" s="92">
        <f t="shared" si="517"/>
        <v>0.78900000000000003</v>
      </c>
      <c r="AC280" s="93">
        <v>6.0000000000000001E-3</v>
      </c>
      <c r="AD280" s="89">
        <v>131.5</v>
      </c>
      <c r="AE280" s="92">
        <f t="shared" si="518"/>
        <v>6.7064999999999992</v>
      </c>
      <c r="AF280" s="93">
        <v>5.0999999999999997E-2</v>
      </c>
      <c r="AG280" s="89">
        <v>150</v>
      </c>
      <c r="AH280" s="92">
        <f t="shared" si="519"/>
        <v>7.5</v>
      </c>
      <c r="AI280" s="61">
        <v>0.05</v>
      </c>
      <c r="AJ280" s="89">
        <v>131.5</v>
      </c>
      <c r="AK280" s="92">
        <f t="shared" si="520"/>
        <v>49.180999999999997</v>
      </c>
      <c r="AL280" s="93">
        <v>0.374</v>
      </c>
      <c r="AM280" s="89">
        <v>131.5</v>
      </c>
      <c r="AN280" s="92">
        <f t="shared" si="521"/>
        <v>277.07050000000004</v>
      </c>
      <c r="AO280" s="93">
        <v>2.1070000000000002</v>
      </c>
      <c r="AP280" s="89">
        <v>131.5</v>
      </c>
      <c r="AQ280" s="92">
        <f t="shared" si="522"/>
        <v>92.838999999999999</v>
      </c>
      <c r="AR280" s="93">
        <v>0.70599999999999996</v>
      </c>
      <c r="AS280" s="89">
        <v>131.5</v>
      </c>
      <c r="AT280" s="90">
        <v>0</v>
      </c>
      <c r="AU280" s="93">
        <f t="shared" si="440"/>
        <v>0</v>
      </c>
      <c r="AV280" s="89">
        <v>131.5</v>
      </c>
      <c r="AW280" s="92">
        <f t="shared" si="523"/>
        <v>1230.9715000000001</v>
      </c>
      <c r="AX280" s="93">
        <v>9.3610000000000007</v>
      </c>
      <c r="AY280" s="89">
        <v>131.5</v>
      </c>
      <c r="AZ280" s="92">
        <f t="shared" si="524"/>
        <v>9125.4424999999992</v>
      </c>
      <c r="BA280" s="94">
        <v>69.394999999999996</v>
      </c>
    </row>
    <row r="281" spans="1:53" s="95" customFormat="1" x14ac:dyDescent="0.25">
      <c r="A281" s="87" t="s">
        <v>510</v>
      </c>
      <c r="B281" s="88" t="s">
        <v>551</v>
      </c>
      <c r="C281" s="89">
        <v>31</v>
      </c>
      <c r="D281" s="90">
        <v>210</v>
      </c>
      <c r="E281" s="91">
        <f t="shared" si="525"/>
        <v>6.774193548387097</v>
      </c>
      <c r="F281" s="97">
        <v>371.2</v>
      </c>
      <c r="G281" s="92">
        <f t="shared" si="526"/>
        <v>16.666879999999999</v>
      </c>
      <c r="H281" s="93">
        <v>4.4900000000000002E-2</v>
      </c>
      <c r="I281" s="89">
        <v>0</v>
      </c>
      <c r="J281" s="92">
        <f t="shared" si="513"/>
        <v>0</v>
      </c>
      <c r="K281" s="91">
        <v>0</v>
      </c>
      <c r="L281" s="97">
        <v>188.1</v>
      </c>
      <c r="M281" s="92">
        <f t="shared" si="514"/>
        <v>1061.8244999999999</v>
      </c>
      <c r="N281" s="93">
        <v>5.6449999999999996</v>
      </c>
      <c r="O281" s="89">
        <v>397.4</v>
      </c>
      <c r="P281" s="2">
        <v>317</v>
      </c>
      <c r="Q281" s="93">
        <f t="shared" si="438"/>
        <v>0.79768495218923008</v>
      </c>
      <c r="R281" s="89">
        <v>550</v>
      </c>
      <c r="S281" s="2">
        <v>63</v>
      </c>
      <c r="T281" s="93">
        <f t="shared" si="439"/>
        <v>0.11454545454545455</v>
      </c>
      <c r="U281" s="89">
        <v>397.4</v>
      </c>
      <c r="V281" s="92">
        <f t="shared" si="515"/>
        <v>10435.724</v>
      </c>
      <c r="W281" s="93">
        <v>26.26</v>
      </c>
      <c r="X281" s="89">
        <v>0</v>
      </c>
      <c r="Y281" s="92">
        <f t="shared" si="516"/>
        <v>0</v>
      </c>
      <c r="Z281" s="93">
        <v>1.8</v>
      </c>
      <c r="AA281" s="89">
        <v>397.4</v>
      </c>
      <c r="AB281" s="92">
        <f t="shared" si="517"/>
        <v>2.3843999999999999</v>
      </c>
      <c r="AC281" s="93">
        <v>6.0000000000000001E-3</v>
      </c>
      <c r="AD281" s="89">
        <v>397.4</v>
      </c>
      <c r="AE281" s="92">
        <f t="shared" si="518"/>
        <v>20.267399999999999</v>
      </c>
      <c r="AF281" s="93">
        <v>5.0999999999999997E-2</v>
      </c>
      <c r="AG281" s="89">
        <v>550</v>
      </c>
      <c r="AH281" s="92">
        <f t="shared" si="519"/>
        <v>27.5</v>
      </c>
      <c r="AI281" s="61">
        <v>0.05</v>
      </c>
      <c r="AJ281" s="89">
        <v>397.4</v>
      </c>
      <c r="AK281" s="92">
        <f t="shared" si="520"/>
        <v>148.6276</v>
      </c>
      <c r="AL281" s="93">
        <v>0.374</v>
      </c>
      <c r="AM281" s="89">
        <v>397.4</v>
      </c>
      <c r="AN281" s="92">
        <f t="shared" si="521"/>
        <v>837.32180000000005</v>
      </c>
      <c r="AO281" s="93">
        <v>2.1070000000000002</v>
      </c>
      <c r="AP281" s="89">
        <v>397.4</v>
      </c>
      <c r="AQ281" s="92">
        <f t="shared" si="522"/>
        <v>280.56439999999998</v>
      </c>
      <c r="AR281" s="93">
        <v>0.70599999999999996</v>
      </c>
      <c r="AS281" s="89">
        <v>397.4</v>
      </c>
      <c r="AT281" s="90">
        <v>0</v>
      </c>
      <c r="AU281" s="93">
        <f t="shared" si="440"/>
        <v>0</v>
      </c>
      <c r="AV281" s="89">
        <v>397.4</v>
      </c>
      <c r="AW281" s="92">
        <f t="shared" si="523"/>
        <v>3720.0614</v>
      </c>
      <c r="AX281" s="93">
        <v>9.3610000000000007</v>
      </c>
      <c r="AY281" s="89">
        <v>397.4</v>
      </c>
      <c r="AZ281" s="92">
        <f t="shared" si="524"/>
        <v>27577.572999999997</v>
      </c>
      <c r="BA281" s="94">
        <v>69.394999999999996</v>
      </c>
    </row>
    <row r="282" spans="1:53" s="95" customFormat="1" x14ac:dyDescent="0.25">
      <c r="A282" s="87" t="s">
        <v>511</v>
      </c>
      <c r="B282" s="88" t="s">
        <v>552</v>
      </c>
      <c r="C282" s="89">
        <v>0</v>
      </c>
      <c r="D282" s="90">
        <v>0</v>
      </c>
      <c r="E282" s="91">
        <v>0</v>
      </c>
      <c r="F282" s="98">
        <v>86.6</v>
      </c>
      <c r="G282" s="92">
        <f t="shared" si="526"/>
        <v>3.8883399999999999</v>
      </c>
      <c r="H282" s="93">
        <v>4.4900000000000002E-2</v>
      </c>
      <c r="I282" s="89">
        <v>0</v>
      </c>
      <c r="J282" s="92">
        <f t="shared" si="513"/>
        <v>0</v>
      </c>
      <c r="K282" s="91">
        <v>0</v>
      </c>
      <c r="L282" s="97">
        <v>30.1</v>
      </c>
      <c r="M282" s="92">
        <f t="shared" si="514"/>
        <v>169.9145</v>
      </c>
      <c r="N282" s="93">
        <v>5.6449999999999996</v>
      </c>
      <c r="O282" s="96">
        <v>85.9</v>
      </c>
      <c r="P282" s="4">
        <v>71</v>
      </c>
      <c r="Q282" s="93">
        <f t="shared" si="438"/>
        <v>0.82654249126891732</v>
      </c>
      <c r="R282" s="89">
        <v>120</v>
      </c>
      <c r="S282" s="2">
        <v>3</v>
      </c>
      <c r="T282" s="93">
        <f t="shared" si="439"/>
        <v>2.5000000000000001E-2</v>
      </c>
      <c r="U282" s="96">
        <v>85.9</v>
      </c>
      <c r="V282" s="92">
        <f t="shared" si="515"/>
        <v>2255.7340000000004</v>
      </c>
      <c r="W282" s="93">
        <v>26.26</v>
      </c>
      <c r="X282" s="89">
        <v>0</v>
      </c>
      <c r="Y282" s="92">
        <f t="shared" si="516"/>
        <v>0</v>
      </c>
      <c r="Z282" s="93">
        <v>1.8</v>
      </c>
      <c r="AA282" s="96">
        <v>85.9</v>
      </c>
      <c r="AB282" s="92">
        <f t="shared" si="517"/>
        <v>0.51540000000000008</v>
      </c>
      <c r="AC282" s="93">
        <v>6.0000000000000001E-3</v>
      </c>
      <c r="AD282" s="96">
        <v>85.9</v>
      </c>
      <c r="AE282" s="92">
        <f t="shared" si="518"/>
        <v>4.3808999999999996</v>
      </c>
      <c r="AF282" s="93">
        <v>5.0999999999999997E-2</v>
      </c>
      <c r="AG282" s="89">
        <v>120</v>
      </c>
      <c r="AH282" s="92">
        <f t="shared" si="519"/>
        <v>6</v>
      </c>
      <c r="AI282" s="61">
        <v>0.05</v>
      </c>
      <c r="AJ282" s="96">
        <v>85.9</v>
      </c>
      <c r="AK282" s="92">
        <f t="shared" si="520"/>
        <v>32.126600000000003</v>
      </c>
      <c r="AL282" s="93">
        <v>0.374</v>
      </c>
      <c r="AM282" s="96">
        <v>85.9</v>
      </c>
      <c r="AN282" s="92">
        <f t="shared" si="521"/>
        <v>180.99130000000002</v>
      </c>
      <c r="AO282" s="93">
        <v>2.1070000000000002</v>
      </c>
      <c r="AP282" s="96">
        <v>85.9</v>
      </c>
      <c r="AQ282" s="92">
        <f t="shared" si="522"/>
        <v>60.645400000000002</v>
      </c>
      <c r="AR282" s="93">
        <v>0.70599999999999996</v>
      </c>
      <c r="AS282" s="96">
        <v>85.9</v>
      </c>
      <c r="AT282" s="90">
        <v>0</v>
      </c>
      <c r="AU282" s="93">
        <f t="shared" si="440"/>
        <v>0</v>
      </c>
      <c r="AV282" s="96">
        <v>85.9</v>
      </c>
      <c r="AW282" s="92">
        <f t="shared" si="523"/>
        <v>804.10990000000015</v>
      </c>
      <c r="AX282" s="93">
        <v>9.3610000000000007</v>
      </c>
      <c r="AY282" s="96">
        <v>85.9</v>
      </c>
      <c r="AZ282" s="92">
        <f t="shared" si="524"/>
        <v>5961.0304999999998</v>
      </c>
      <c r="BA282" s="94">
        <v>69.394999999999996</v>
      </c>
    </row>
    <row r="283" spans="1:53" s="95" customFormat="1" x14ac:dyDescent="0.25">
      <c r="A283" s="87" t="s">
        <v>512</v>
      </c>
      <c r="B283" s="88" t="s">
        <v>553</v>
      </c>
      <c r="C283" s="89">
        <v>14.1</v>
      </c>
      <c r="D283" s="90">
        <v>82</v>
      </c>
      <c r="E283" s="91">
        <f>D283/C283</f>
        <v>5.8156028368794326</v>
      </c>
      <c r="F283" s="97">
        <v>115.5</v>
      </c>
      <c r="G283" s="92">
        <f t="shared" si="526"/>
        <v>5.1859500000000001</v>
      </c>
      <c r="H283" s="93">
        <v>4.4900000000000002E-2</v>
      </c>
      <c r="I283" s="89">
        <v>2.5</v>
      </c>
      <c r="J283" s="92">
        <f t="shared" si="513"/>
        <v>0</v>
      </c>
      <c r="K283" s="91">
        <v>0</v>
      </c>
      <c r="L283" s="97">
        <v>72.5</v>
      </c>
      <c r="M283" s="92">
        <f t="shared" si="514"/>
        <v>409.26249999999999</v>
      </c>
      <c r="N283" s="93">
        <v>5.6449999999999996</v>
      </c>
      <c r="O283" s="89">
        <v>127.4</v>
      </c>
      <c r="P283" s="2">
        <v>93</v>
      </c>
      <c r="Q283" s="93">
        <f t="shared" si="438"/>
        <v>0.72998430141287285</v>
      </c>
      <c r="R283" s="89">
        <v>280</v>
      </c>
      <c r="S283" s="2">
        <v>42</v>
      </c>
      <c r="T283" s="93">
        <f t="shared" si="439"/>
        <v>0.15</v>
      </c>
      <c r="U283" s="89">
        <v>127.4</v>
      </c>
      <c r="V283" s="92">
        <f t="shared" si="515"/>
        <v>3345.5240000000003</v>
      </c>
      <c r="W283" s="93">
        <v>26.26</v>
      </c>
      <c r="X283" s="89">
        <v>2.5</v>
      </c>
      <c r="Y283" s="92">
        <f t="shared" si="516"/>
        <v>4.5</v>
      </c>
      <c r="Z283" s="93">
        <v>1.8</v>
      </c>
      <c r="AA283" s="89">
        <v>127.4</v>
      </c>
      <c r="AB283" s="92">
        <f t="shared" si="517"/>
        <v>0.76440000000000008</v>
      </c>
      <c r="AC283" s="93">
        <v>6.0000000000000001E-3</v>
      </c>
      <c r="AD283" s="89">
        <v>127.4</v>
      </c>
      <c r="AE283" s="92">
        <f t="shared" si="518"/>
        <v>6.4973999999999998</v>
      </c>
      <c r="AF283" s="93">
        <v>5.0999999999999997E-2</v>
      </c>
      <c r="AG283" s="89">
        <v>280</v>
      </c>
      <c r="AH283" s="92">
        <f t="shared" si="519"/>
        <v>14</v>
      </c>
      <c r="AI283" s="61">
        <v>0.05</v>
      </c>
      <c r="AJ283" s="89">
        <v>127.4</v>
      </c>
      <c r="AK283" s="92">
        <f t="shared" si="520"/>
        <v>47.647600000000004</v>
      </c>
      <c r="AL283" s="93">
        <v>0.374</v>
      </c>
      <c r="AM283" s="89">
        <v>127.4</v>
      </c>
      <c r="AN283" s="92">
        <f t="shared" si="521"/>
        <v>268.43180000000007</v>
      </c>
      <c r="AO283" s="93">
        <v>2.1070000000000002</v>
      </c>
      <c r="AP283" s="89">
        <v>127.4</v>
      </c>
      <c r="AQ283" s="92">
        <f t="shared" si="522"/>
        <v>89.944400000000002</v>
      </c>
      <c r="AR283" s="93">
        <v>0.70599999999999996</v>
      </c>
      <c r="AS283" s="89">
        <v>127.4</v>
      </c>
      <c r="AT283" s="90">
        <v>0</v>
      </c>
      <c r="AU283" s="93">
        <f t="shared" si="440"/>
        <v>0</v>
      </c>
      <c r="AV283" s="89">
        <v>127.4</v>
      </c>
      <c r="AW283" s="92">
        <f t="shared" si="523"/>
        <v>1192.5914000000002</v>
      </c>
      <c r="AX283" s="93">
        <v>9.3610000000000007</v>
      </c>
      <c r="AY283" s="89">
        <v>127.4</v>
      </c>
      <c r="AZ283" s="92">
        <f t="shared" si="524"/>
        <v>8840.9230000000007</v>
      </c>
      <c r="BA283" s="94">
        <v>69.394999999999996</v>
      </c>
    </row>
    <row r="284" spans="1:53" s="95" customFormat="1" x14ac:dyDescent="0.25">
      <c r="A284" s="87" t="s">
        <v>513</v>
      </c>
      <c r="B284" s="88" t="s">
        <v>554</v>
      </c>
      <c r="C284" s="89">
        <v>11.1</v>
      </c>
      <c r="D284" s="90">
        <v>86</v>
      </c>
      <c r="E284" s="91">
        <f>D284/C284</f>
        <v>7.7477477477477477</v>
      </c>
      <c r="F284" s="97">
        <v>123.5</v>
      </c>
      <c r="G284" s="92">
        <f t="shared" si="526"/>
        <v>5.5451500000000005</v>
      </c>
      <c r="H284" s="93">
        <v>4.4900000000000002E-2</v>
      </c>
      <c r="I284" s="89">
        <v>12.9</v>
      </c>
      <c r="J284" s="92">
        <f t="shared" si="513"/>
        <v>13.674000000000001</v>
      </c>
      <c r="K284" s="91">
        <v>1.06</v>
      </c>
      <c r="L284" s="97">
        <v>75.099999999999994</v>
      </c>
      <c r="M284" s="92">
        <f t="shared" si="514"/>
        <v>423.93949999999995</v>
      </c>
      <c r="N284" s="93">
        <v>5.6449999999999996</v>
      </c>
      <c r="O284" s="89">
        <v>122.7</v>
      </c>
      <c r="P284" s="2">
        <v>100</v>
      </c>
      <c r="Q284" s="93">
        <f t="shared" si="438"/>
        <v>0.81499592502037488</v>
      </c>
      <c r="R284" s="89">
        <v>280</v>
      </c>
      <c r="S284" s="2">
        <v>60</v>
      </c>
      <c r="T284" s="93">
        <f t="shared" si="439"/>
        <v>0.21428571428571427</v>
      </c>
      <c r="U284" s="89">
        <v>122.7</v>
      </c>
      <c r="V284" s="92">
        <f t="shared" si="515"/>
        <v>3222.1020000000003</v>
      </c>
      <c r="W284" s="93">
        <v>26.26</v>
      </c>
      <c r="X284" s="89">
        <v>12.9</v>
      </c>
      <c r="Y284" s="92">
        <f t="shared" si="516"/>
        <v>23.220000000000002</v>
      </c>
      <c r="Z284" s="93">
        <v>1.8</v>
      </c>
      <c r="AA284" s="89">
        <v>122.7</v>
      </c>
      <c r="AB284" s="92">
        <f t="shared" si="517"/>
        <v>0.73620000000000008</v>
      </c>
      <c r="AC284" s="93">
        <v>6.0000000000000001E-3</v>
      </c>
      <c r="AD284" s="89">
        <v>122.7</v>
      </c>
      <c r="AE284" s="92">
        <f t="shared" si="518"/>
        <v>6.2576999999999998</v>
      </c>
      <c r="AF284" s="93">
        <v>5.0999999999999997E-2</v>
      </c>
      <c r="AG284" s="89">
        <v>280</v>
      </c>
      <c r="AH284" s="92">
        <f t="shared" si="519"/>
        <v>14</v>
      </c>
      <c r="AI284" s="61">
        <v>0.05</v>
      </c>
      <c r="AJ284" s="89">
        <v>122.7</v>
      </c>
      <c r="AK284" s="92">
        <f t="shared" si="520"/>
        <v>45.889800000000001</v>
      </c>
      <c r="AL284" s="93">
        <v>0.374</v>
      </c>
      <c r="AM284" s="89">
        <v>122.7</v>
      </c>
      <c r="AN284" s="92">
        <f t="shared" si="521"/>
        <v>258.52890000000002</v>
      </c>
      <c r="AO284" s="93">
        <v>2.1070000000000002</v>
      </c>
      <c r="AP284" s="89">
        <v>122.7</v>
      </c>
      <c r="AQ284" s="92">
        <f t="shared" si="522"/>
        <v>86.626199999999997</v>
      </c>
      <c r="AR284" s="93">
        <v>0.70599999999999996</v>
      </c>
      <c r="AS284" s="89">
        <v>122.7</v>
      </c>
      <c r="AT284" s="90">
        <v>0</v>
      </c>
      <c r="AU284" s="93">
        <f t="shared" si="440"/>
        <v>0</v>
      </c>
      <c r="AV284" s="89">
        <v>122.7</v>
      </c>
      <c r="AW284" s="92">
        <f t="shared" si="523"/>
        <v>1148.5947000000001</v>
      </c>
      <c r="AX284" s="93">
        <v>9.3610000000000007</v>
      </c>
      <c r="AY284" s="89">
        <v>122.7</v>
      </c>
      <c r="AZ284" s="92">
        <f t="shared" si="524"/>
        <v>8514.7664999999997</v>
      </c>
      <c r="BA284" s="94">
        <v>69.394999999999996</v>
      </c>
    </row>
    <row r="285" spans="1:53" s="95" customFormat="1" x14ac:dyDescent="0.25">
      <c r="A285" s="87" t="s">
        <v>514</v>
      </c>
      <c r="B285" s="88" t="s">
        <v>555</v>
      </c>
      <c r="C285" s="89">
        <v>25.1</v>
      </c>
      <c r="D285" s="90">
        <v>118</v>
      </c>
      <c r="E285" s="91">
        <f>D285/C285</f>
        <v>4.7011952191235054</v>
      </c>
      <c r="F285" s="97">
        <v>267.2</v>
      </c>
      <c r="G285" s="92">
        <f t="shared" si="526"/>
        <v>11.99728</v>
      </c>
      <c r="H285" s="93">
        <v>4.4900000000000002E-2</v>
      </c>
      <c r="I285" s="89">
        <v>0</v>
      </c>
      <c r="J285" s="92">
        <f t="shared" si="513"/>
        <v>0</v>
      </c>
      <c r="K285" s="91">
        <v>0</v>
      </c>
      <c r="L285" s="97">
        <v>100.7</v>
      </c>
      <c r="M285" s="92">
        <f t="shared" si="514"/>
        <v>568.45150000000001</v>
      </c>
      <c r="N285" s="93">
        <v>5.6449999999999996</v>
      </c>
      <c r="O285" s="89">
        <v>311.5</v>
      </c>
      <c r="P285" s="2">
        <v>248</v>
      </c>
      <c r="Q285" s="93">
        <f t="shared" si="438"/>
        <v>0.7961476725521669</v>
      </c>
      <c r="R285" s="89">
        <v>500</v>
      </c>
      <c r="S285" s="2">
        <v>42</v>
      </c>
      <c r="T285" s="93">
        <f t="shared" si="439"/>
        <v>8.4000000000000005E-2</v>
      </c>
      <c r="U285" s="89">
        <v>311.5</v>
      </c>
      <c r="V285" s="92">
        <f t="shared" si="515"/>
        <v>8179.9900000000007</v>
      </c>
      <c r="W285" s="93">
        <v>26.26</v>
      </c>
      <c r="X285" s="89">
        <v>0</v>
      </c>
      <c r="Y285" s="92">
        <f t="shared" si="516"/>
        <v>0</v>
      </c>
      <c r="Z285" s="93">
        <v>1.8</v>
      </c>
      <c r="AA285" s="89">
        <v>311.5</v>
      </c>
      <c r="AB285" s="92">
        <f t="shared" si="517"/>
        <v>1.869</v>
      </c>
      <c r="AC285" s="93">
        <v>6.0000000000000001E-3</v>
      </c>
      <c r="AD285" s="89">
        <v>311.5</v>
      </c>
      <c r="AE285" s="92">
        <f t="shared" si="518"/>
        <v>15.8865</v>
      </c>
      <c r="AF285" s="93">
        <v>5.0999999999999997E-2</v>
      </c>
      <c r="AG285" s="89">
        <v>500</v>
      </c>
      <c r="AH285" s="92">
        <f t="shared" si="519"/>
        <v>25</v>
      </c>
      <c r="AI285" s="61">
        <v>0.05</v>
      </c>
      <c r="AJ285" s="89">
        <v>311.5</v>
      </c>
      <c r="AK285" s="92">
        <f t="shared" si="520"/>
        <v>116.501</v>
      </c>
      <c r="AL285" s="93">
        <v>0.374</v>
      </c>
      <c r="AM285" s="89">
        <v>311.5</v>
      </c>
      <c r="AN285" s="92">
        <f t="shared" si="521"/>
        <v>656.33050000000003</v>
      </c>
      <c r="AO285" s="93">
        <v>2.1070000000000002</v>
      </c>
      <c r="AP285" s="89">
        <v>311.5</v>
      </c>
      <c r="AQ285" s="92">
        <f t="shared" si="522"/>
        <v>219.91899999999998</v>
      </c>
      <c r="AR285" s="93">
        <v>0.70599999999999996</v>
      </c>
      <c r="AS285" s="89">
        <v>311.5</v>
      </c>
      <c r="AT285" s="90">
        <v>0</v>
      </c>
      <c r="AU285" s="93">
        <f t="shared" si="440"/>
        <v>0</v>
      </c>
      <c r="AV285" s="89">
        <v>311.5</v>
      </c>
      <c r="AW285" s="92">
        <f t="shared" si="523"/>
        <v>2915.9515000000001</v>
      </c>
      <c r="AX285" s="93">
        <v>9.3610000000000007</v>
      </c>
      <c r="AY285" s="89">
        <v>311.5</v>
      </c>
      <c r="AZ285" s="92">
        <f t="shared" si="524"/>
        <v>21616.5425</v>
      </c>
      <c r="BA285" s="94">
        <v>69.394999999999996</v>
      </c>
    </row>
    <row r="286" spans="1:53" x14ac:dyDescent="0.25">
      <c r="A286" s="3" t="s">
        <v>515</v>
      </c>
      <c r="B286" s="31" t="s">
        <v>556</v>
      </c>
      <c r="C286" s="39">
        <v>54.7</v>
      </c>
      <c r="D286" s="2">
        <v>35</v>
      </c>
      <c r="E286" s="78">
        <v>0</v>
      </c>
      <c r="F286" s="85">
        <v>33</v>
      </c>
      <c r="G286" s="23">
        <f t="shared" si="526"/>
        <v>0.52800000000000002</v>
      </c>
      <c r="H286" s="61">
        <v>1.6E-2</v>
      </c>
      <c r="I286" s="39">
        <v>0</v>
      </c>
      <c r="J286" s="23">
        <f t="shared" si="513"/>
        <v>0</v>
      </c>
      <c r="K286" s="78">
        <v>0</v>
      </c>
      <c r="L286" s="85">
        <v>65</v>
      </c>
      <c r="M286" s="23">
        <f t="shared" si="514"/>
        <v>140.79</v>
      </c>
      <c r="N286" s="61">
        <v>2.1659999999999999</v>
      </c>
      <c r="O286" s="39">
        <v>117.97499999999999</v>
      </c>
      <c r="P286" s="2">
        <v>114</v>
      </c>
      <c r="Q286" s="61">
        <f t="shared" si="438"/>
        <v>0.96630642085187546</v>
      </c>
      <c r="R286" s="39">
        <v>388</v>
      </c>
      <c r="S286" s="2">
        <v>45</v>
      </c>
      <c r="T286" s="61">
        <f t="shared" si="439"/>
        <v>0.11597938144329897</v>
      </c>
      <c r="U286" s="39">
        <v>117.97499999999999</v>
      </c>
      <c r="V286" s="23">
        <f t="shared" si="515"/>
        <v>1081.8307499999999</v>
      </c>
      <c r="W286" s="61">
        <v>9.17</v>
      </c>
      <c r="X286" s="39">
        <v>0</v>
      </c>
      <c r="Y286" s="23">
        <f t="shared" si="516"/>
        <v>0</v>
      </c>
      <c r="Z286" s="61">
        <v>1.8</v>
      </c>
      <c r="AA286" s="39">
        <v>117.97499999999999</v>
      </c>
      <c r="AB286" s="23">
        <f t="shared" si="517"/>
        <v>0</v>
      </c>
      <c r="AC286" s="61">
        <v>0</v>
      </c>
      <c r="AD286" s="39">
        <v>117.97499999999999</v>
      </c>
      <c r="AE286" s="23">
        <f t="shared" si="518"/>
        <v>2.4774750000000001</v>
      </c>
      <c r="AF286" s="61">
        <v>2.1000000000000001E-2</v>
      </c>
      <c r="AG286" s="39">
        <v>388</v>
      </c>
      <c r="AH286" s="23">
        <f t="shared" si="519"/>
        <v>19.400000000000002</v>
      </c>
      <c r="AI286" s="61">
        <v>0.05</v>
      </c>
      <c r="AJ286" s="39">
        <v>117.97499999999999</v>
      </c>
      <c r="AK286" s="23">
        <f t="shared" si="520"/>
        <v>56.274074999999996</v>
      </c>
      <c r="AL286" s="61">
        <v>0.47699999999999998</v>
      </c>
      <c r="AM286" s="39">
        <v>117.97499999999999</v>
      </c>
      <c r="AN286" s="23">
        <f t="shared" si="521"/>
        <v>157.02472499999999</v>
      </c>
      <c r="AO286" s="61">
        <v>1.331</v>
      </c>
      <c r="AP286" s="39">
        <v>117.97499999999999</v>
      </c>
      <c r="AQ286" s="23">
        <f t="shared" si="522"/>
        <v>111.95827499999999</v>
      </c>
      <c r="AR286" s="61">
        <v>0.94899999999999995</v>
      </c>
      <c r="AS286" s="39">
        <v>117.97499999999999</v>
      </c>
      <c r="AT286" s="2">
        <v>0</v>
      </c>
      <c r="AU286" s="61">
        <f t="shared" si="440"/>
        <v>0</v>
      </c>
      <c r="AV286" s="39">
        <v>117.97499999999999</v>
      </c>
      <c r="AW286" s="23">
        <f t="shared" si="523"/>
        <v>881.86312499999997</v>
      </c>
      <c r="AX286" s="61">
        <v>7.4749999999999996</v>
      </c>
      <c r="AY286" s="39">
        <v>117.97499999999999</v>
      </c>
      <c r="AZ286" s="23">
        <f t="shared" si="524"/>
        <v>10712.012025</v>
      </c>
      <c r="BA286" s="49">
        <v>90.799000000000007</v>
      </c>
    </row>
    <row r="287" spans="1:53" x14ac:dyDescent="0.25">
      <c r="A287" s="3" t="s">
        <v>516</v>
      </c>
      <c r="B287" s="31" t="s">
        <v>557</v>
      </c>
      <c r="C287" s="40">
        <v>8</v>
      </c>
      <c r="D287" s="4">
        <v>0</v>
      </c>
      <c r="E287" s="78">
        <v>0</v>
      </c>
      <c r="F287" s="86">
        <v>7</v>
      </c>
      <c r="G287" s="23">
        <f t="shared" si="526"/>
        <v>0.112</v>
      </c>
      <c r="H287" s="61">
        <v>1.6E-2</v>
      </c>
      <c r="I287" s="39">
        <v>0</v>
      </c>
      <c r="J287" s="23">
        <f t="shared" si="513"/>
        <v>0</v>
      </c>
      <c r="K287" s="78">
        <v>0</v>
      </c>
      <c r="L287" s="86">
        <v>22.75</v>
      </c>
      <c r="M287" s="23">
        <f t="shared" si="514"/>
        <v>49.276499999999999</v>
      </c>
      <c r="N287" s="61">
        <v>2.1659999999999999</v>
      </c>
      <c r="O287" s="40">
        <v>62.75</v>
      </c>
      <c r="P287" s="4">
        <v>93</v>
      </c>
      <c r="Q287" s="61">
        <f t="shared" si="438"/>
        <v>1.4820717131474104</v>
      </c>
      <c r="R287" s="39">
        <v>130</v>
      </c>
      <c r="S287" s="2">
        <v>21</v>
      </c>
      <c r="T287" s="61">
        <f t="shared" si="439"/>
        <v>0.16153846153846155</v>
      </c>
      <c r="U287" s="40">
        <v>62.75</v>
      </c>
      <c r="V287" s="23">
        <f t="shared" si="515"/>
        <v>575.41750000000002</v>
      </c>
      <c r="W287" s="61">
        <v>9.17</v>
      </c>
      <c r="X287" s="39">
        <v>0</v>
      </c>
      <c r="Y287" s="23">
        <f t="shared" si="516"/>
        <v>0</v>
      </c>
      <c r="Z287" s="61">
        <v>1.8</v>
      </c>
      <c r="AA287" s="40">
        <v>62.75</v>
      </c>
      <c r="AB287" s="23">
        <f t="shared" si="517"/>
        <v>0</v>
      </c>
      <c r="AC287" s="61">
        <v>0</v>
      </c>
      <c r="AD287" s="40">
        <v>62.75</v>
      </c>
      <c r="AE287" s="23">
        <f t="shared" si="518"/>
        <v>1.31775</v>
      </c>
      <c r="AF287" s="61">
        <v>2.1000000000000001E-2</v>
      </c>
      <c r="AG287" s="39">
        <v>130</v>
      </c>
      <c r="AH287" s="23">
        <f t="shared" si="519"/>
        <v>6.5</v>
      </c>
      <c r="AI287" s="61">
        <v>0.05</v>
      </c>
      <c r="AJ287" s="40">
        <v>62.75</v>
      </c>
      <c r="AK287" s="23">
        <f t="shared" si="520"/>
        <v>29.931749999999997</v>
      </c>
      <c r="AL287" s="61">
        <v>0.47699999999999998</v>
      </c>
      <c r="AM287" s="40">
        <v>62.75</v>
      </c>
      <c r="AN287" s="23">
        <f t="shared" si="521"/>
        <v>83.520250000000004</v>
      </c>
      <c r="AO287" s="61">
        <v>1.331</v>
      </c>
      <c r="AP287" s="40">
        <v>62.75</v>
      </c>
      <c r="AQ287" s="23">
        <f t="shared" si="522"/>
        <v>59.549749999999996</v>
      </c>
      <c r="AR287" s="61">
        <v>0.94899999999999995</v>
      </c>
      <c r="AS287" s="40">
        <v>62.75</v>
      </c>
      <c r="AT287" s="2">
        <v>0</v>
      </c>
      <c r="AU287" s="61">
        <f t="shared" si="440"/>
        <v>0</v>
      </c>
      <c r="AV287" s="40">
        <v>62.75</v>
      </c>
      <c r="AW287" s="23">
        <f t="shared" si="523"/>
        <v>469.05624999999998</v>
      </c>
      <c r="AX287" s="61">
        <v>7.4749999999999996</v>
      </c>
      <c r="AY287" s="40">
        <v>62.75</v>
      </c>
      <c r="AZ287" s="23">
        <f t="shared" si="524"/>
        <v>5697.6372500000007</v>
      </c>
      <c r="BA287" s="49">
        <v>90.799000000000007</v>
      </c>
    </row>
    <row r="288" spans="1:53" x14ac:dyDescent="0.25">
      <c r="A288" s="3" t="s">
        <v>517</v>
      </c>
      <c r="B288" s="31" t="s">
        <v>558</v>
      </c>
      <c r="C288" s="40">
        <v>72.2</v>
      </c>
      <c r="D288" s="4">
        <v>33</v>
      </c>
      <c r="E288" s="78">
        <f>D288/C288</f>
        <v>0.45706371191135731</v>
      </c>
      <c r="F288" s="85">
        <v>63</v>
      </c>
      <c r="G288" s="23">
        <f t="shared" si="526"/>
        <v>1.008</v>
      </c>
      <c r="H288" s="61">
        <v>1.6E-2</v>
      </c>
      <c r="I288" s="39">
        <v>0</v>
      </c>
      <c r="J288" s="23">
        <f t="shared" si="513"/>
        <v>0</v>
      </c>
      <c r="K288" s="78">
        <v>0</v>
      </c>
      <c r="L288" s="85">
        <v>72.2</v>
      </c>
      <c r="M288" s="23">
        <f t="shared" si="514"/>
        <v>156.3852</v>
      </c>
      <c r="N288" s="61">
        <v>2.1659999999999999</v>
      </c>
      <c r="O288" s="40">
        <v>175.87</v>
      </c>
      <c r="P288" s="4">
        <v>140</v>
      </c>
      <c r="Q288" s="61">
        <f t="shared" si="438"/>
        <v>0.79604253141524983</v>
      </c>
      <c r="R288" s="39">
        <v>284</v>
      </c>
      <c r="S288" s="2">
        <v>41</v>
      </c>
      <c r="T288" s="61">
        <f t="shared" si="439"/>
        <v>0.14436619718309859</v>
      </c>
      <c r="U288" s="40">
        <v>175.87</v>
      </c>
      <c r="V288" s="23">
        <f t="shared" si="515"/>
        <v>1612.7279000000001</v>
      </c>
      <c r="W288" s="61">
        <v>9.17</v>
      </c>
      <c r="X288" s="39">
        <v>0</v>
      </c>
      <c r="Y288" s="23">
        <f t="shared" si="516"/>
        <v>0</v>
      </c>
      <c r="Z288" s="61">
        <v>1.8</v>
      </c>
      <c r="AA288" s="40">
        <v>175.87</v>
      </c>
      <c r="AB288" s="23">
        <f t="shared" si="517"/>
        <v>0</v>
      </c>
      <c r="AC288" s="61">
        <v>0</v>
      </c>
      <c r="AD288" s="40">
        <v>175.87</v>
      </c>
      <c r="AE288" s="23">
        <f t="shared" si="518"/>
        <v>3.6932700000000005</v>
      </c>
      <c r="AF288" s="61">
        <v>2.1000000000000001E-2</v>
      </c>
      <c r="AG288" s="39">
        <v>284</v>
      </c>
      <c r="AH288" s="23">
        <f t="shared" si="519"/>
        <v>14.200000000000001</v>
      </c>
      <c r="AI288" s="61">
        <v>0.05</v>
      </c>
      <c r="AJ288" s="40">
        <v>175.87</v>
      </c>
      <c r="AK288" s="23">
        <f t="shared" si="520"/>
        <v>83.889989999999997</v>
      </c>
      <c r="AL288" s="61">
        <v>0.47699999999999998</v>
      </c>
      <c r="AM288" s="40">
        <v>175.87</v>
      </c>
      <c r="AN288" s="23">
        <f t="shared" si="521"/>
        <v>234.08296999999999</v>
      </c>
      <c r="AO288" s="61">
        <v>1.331</v>
      </c>
      <c r="AP288" s="40">
        <v>175.87</v>
      </c>
      <c r="AQ288" s="23">
        <f t="shared" si="522"/>
        <v>166.90063000000001</v>
      </c>
      <c r="AR288" s="61">
        <v>0.94899999999999995</v>
      </c>
      <c r="AS288" s="40">
        <v>175.87</v>
      </c>
      <c r="AT288" s="2">
        <v>0</v>
      </c>
      <c r="AU288" s="61">
        <f t="shared" si="440"/>
        <v>0</v>
      </c>
      <c r="AV288" s="40">
        <v>175.87</v>
      </c>
      <c r="AW288" s="23">
        <f t="shared" si="523"/>
        <v>1314.62825</v>
      </c>
      <c r="AX288" s="61">
        <v>7.4749999999999996</v>
      </c>
      <c r="AY288" s="40">
        <v>175.87</v>
      </c>
      <c r="AZ288" s="23">
        <f t="shared" si="524"/>
        <v>15968.820130000002</v>
      </c>
      <c r="BA288" s="49">
        <v>90.799000000000007</v>
      </c>
    </row>
    <row r="289" spans="1:53" x14ac:dyDescent="0.25">
      <c r="A289" s="3" t="s">
        <v>518</v>
      </c>
      <c r="B289" s="31" t="s">
        <v>581</v>
      </c>
      <c r="C289" s="40">
        <v>60</v>
      </c>
      <c r="D289" s="4">
        <v>36</v>
      </c>
      <c r="E289" s="78">
        <v>0</v>
      </c>
      <c r="F289" s="85">
        <v>64.400000000000006</v>
      </c>
      <c r="G289" s="23">
        <f t="shared" si="526"/>
        <v>1.0304000000000002</v>
      </c>
      <c r="H289" s="61">
        <v>1.6E-2</v>
      </c>
      <c r="I289" s="39">
        <v>0</v>
      </c>
      <c r="J289" s="27">
        <f t="shared" ref="J289" si="527">K289*I289</f>
        <v>0</v>
      </c>
      <c r="K289" s="78">
        <v>1</v>
      </c>
      <c r="L289" s="85">
        <v>78.2</v>
      </c>
      <c r="M289" s="23">
        <f t="shared" si="514"/>
        <v>169.38120000000001</v>
      </c>
      <c r="N289" s="61">
        <v>2.1659999999999999</v>
      </c>
      <c r="O289" s="40">
        <v>102.78</v>
      </c>
      <c r="P289" s="4">
        <v>87</v>
      </c>
      <c r="Q289" s="61">
        <f t="shared" si="438"/>
        <v>0.84646818447168704</v>
      </c>
      <c r="R289" s="39">
        <v>280</v>
      </c>
      <c r="S289" s="2">
        <v>41</v>
      </c>
      <c r="T289" s="61">
        <f t="shared" si="439"/>
        <v>0.14642857142857144</v>
      </c>
      <c r="U289" s="40">
        <v>102.78</v>
      </c>
      <c r="V289" s="23">
        <f t="shared" ref="V289" si="528">W289*U289</f>
        <v>942.49260000000004</v>
      </c>
      <c r="W289" s="61">
        <v>9.17</v>
      </c>
      <c r="X289" s="39">
        <v>0</v>
      </c>
      <c r="Y289" s="23">
        <f t="shared" ref="Y289" si="529">Z289*X289</f>
        <v>0</v>
      </c>
      <c r="Z289" s="61">
        <v>1.8</v>
      </c>
      <c r="AA289" s="40">
        <v>102.78</v>
      </c>
      <c r="AB289" s="23">
        <f t="shared" ref="AB289" si="530">AC289*AA289</f>
        <v>0</v>
      </c>
      <c r="AC289" s="61">
        <v>0</v>
      </c>
      <c r="AD289" s="40">
        <v>102.78</v>
      </c>
      <c r="AE289" s="23">
        <f t="shared" ref="AE289" si="531">AF289*AD289</f>
        <v>2.1583800000000002</v>
      </c>
      <c r="AF289" s="61">
        <v>2.1000000000000001E-2</v>
      </c>
      <c r="AG289" s="39">
        <v>280</v>
      </c>
      <c r="AH289" s="23">
        <f t="shared" ref="AH289" si="532">AI289*AG289</f>
        <v>14</v>
      </c>
      <c r="AI289" s="61">
        <v>0.05</v>
      </c>
      <c r="AJ289" s="40">
        <v>102.78</v>
      </c>
      <c r="AK289" s="23">
        <f t="shared" ref="AK289" si="533">AL289*AJ289</f>
        <v>49.026060000000001</v>
      </c>
      <c r="AL289" s="61">
        <v>0.47699999999999998</v>
      </c>
      <c r="AM289" s="40">
        <v>102.78</v>
      </c>
      <c r="AN289" s="23">
        <f t="shared" ref="AN289" si="534">AO289*AM289</f>
        <v>136.80018000000001</v>
      </c>
      <c r="AO289" s="61">
        <v>1.331</v>
      </c>
      <c r="AP289" s="40">
        <v>102.78</v>
      </c>
      <c r="AQ289" s="23">
        <f t="shared" ref="AQ289" si="535">AR289*AP289</f>
        <v>97.538219999999995</v>
      </c>
      <c r="AR289" s="61">
        <v>0.94899999999999995</v>
      </c>
      <c r="AS289" s="40">
        <v>102.78</v>
      </c>
      <c r="AT289" s="4">
        <v>0</v>
      </c>
      <c r="AU289" s="61">
        <f t="shared" si="440"/>
        <v>0</v>
      </c>
      <c r="AV289" s="40">
        <v>102.78</v>
      </c>
      <c r="AW289" s="23">
        <f t="shared" ref="AW289" si="536">AX289*AV289</f>
        <v>768.28049999999996</v>
      </c>
      <c r="AX289" s="61">
        <v>7.4749999999999996</v>
      </c>
      <c r="AY289" s="40">
        <v>102.78</v>
      </c>
      <c r="AZ289" s="23">
        <f t="shared" ref="AZ289" si="537">BA289*AY289</f>
        <v>9332.3212200000016</v>
      </c>
      <c r="BA289" s="49">
        <v>90.799000000000007</v>
      </c>
    </row>
    <row r="290" spans="1:53" s="95" customFormat="1" x14ac:dyDescent="0.25">
      <c r="A290" s="87" t="s">
        <v>519</v>
      </c>
      <c r="B290" s="88" t="s">
        <v>559</v>
      </c>
      <c r="C290" s="89">
        <v>35</v>
      </c>
      <c r="D290" s="90">
        <v>222</v>
      </c>
      <c r="E290" s="91">
        <f>D290/C290</f>
        <v>6.3428571428571425</v>
      </c>
      <c r="F290" s="97">
        <v>283.89999999999998</v>
      </c>
      <c r="G290" s="92">
        <f t="shared" si="526"/>
        <v>12.747109999999999</v>
      </c>
      <c r="H290" s="93">
        <v>4.4900000000000002E-2</v>
      </c>
      <c r="I290" s="89">
        <v>14</v>
      </c>
      <c r="J290" s="92">
        <f t="shared" si="513"/>
        <v>14.84</v>
      </c>
      <c r="K290" s="91">
        <v>1.06</v>
      </c>
      <c r="L290" s="97">
        <v>207.5</v>
      </c>
      <c r="M290" s="92">
        <f t="shared" si="514"/>
        <v>1171.3374999999999</v>
      </c>
      <c r="N290" s="93">
        <v>5.6449999999999996</v>
      </c>
      <c r="O290" s="89">
        <v>272.8</v>
      </c>
      <c r="P290" s="2">
        <v>227</v>
      </c>
      <c r="Q290" s="93">
        <f t="shared" si="438"/>
        <v>0.83211143695014655</v>
      </c>
      <c r="R290" s="89">
        <v>600</v>
      </c>
      <c r="S290" s="2">
        <v>91</v>
      </c>
      <c r="T290" s="93">
        <f t="shared" si="439"/>
        <v>0.15166666666666667</v>
      </c>
      <c r="U290" s="89">
        <v>272.8</v>
      </c>
      <c r="V290" s="92">
        <f t="shared" si="515"/>
        <v>7163.728000000001</v>
      </c>
      <c r="W290" s="93">
        <v>26.26</v>
      </c>
      <c r="X290" s="89">
        <v>14</v>
      </c>
      <c r="Y290" s="92">
        <f t="shared" si="516"/>
        <v>25.2</v>
      </c>
      <c r="Z290" s="93">
        <v>1.8</v>
      </c>
      <c r="AA290" s="89">
        <v>272.8</v>
      </c>
      <c r="AB290" s="92">
        <f t="shared" si="517"/>
        <v>1.6368</v>
      </c>
      <c r="AC290" s="93">
        <v>6.0000000000000001E-3</v>
      </c>
      <c r="AD290" s="89">
        <v>272.8</v>
      </c>
      <c r="AE290" s="92">
        <f t="shared" si="518"/>
        <v>13.912799999999999</v>
      </c>
      <c r="AF290" s="93">
        <v>5.0999999999999997E-2</v>
      </c>
      <c r="AG290" s="89">
        <v>600</v>
      </c>
      <c r="AH290" s="92">
        <f t="shared" si="519"/>
        <v>30</v>
      </c>
      <c r="AI290" s="61">
        <v>0.05</v>
      </c>
      <c r="AJ290" s="89">
        <v>272.8</v>
      </c>
      <c r="AK290" s="92">
        <f t="shared" si="520"/>
        <v>102.02720000000001</v>
      </c>
      <c r="AL290" s="93">
        <v>0.374</v>
      </c>
      <c r="AM290" s="89">
        <v>272.8</v>
      </c>
      <c r="AN290" s="92">
        <f t="shared" si="521"/>
        <v>574.78960000000006</v>
      </c>
      <c r="AO290" s="93">
        <v>2.1070000000000002</v>
      </c>
      <c r="AP290" s="89">
        <v>272.8</v>
      </c>
      <c r="AQ290" s="92">
        <f t="shared" si="522"/>
        <v>192.5968</v>
      </c>
      <c r="AR290" s="93">
        <v>0.70599999999999996</v>
      </c>
      <c r="AS290" s="89">
        <v>272.8</v>
      </c>
      <c r="AT290" s="90">
        <v>0</v>
      </c>
      <c r="AU290" s="93">
        <f t="shared" si="440"/>
        <v>0</v>
      </c>
      <c r="AV290" s="89">
        <v>272.8</v>
      </c>
      <c r="AW290" s="92">
        <f t="shared" si="523"/>
        <v>2553.6808000000001</v>
      </c>
      <c r="AX290" s="93">
        <v>9.3610000000000007</v>
      </c>
      <c r="AY290" s="89">
        <v>272.8</v>
      </c>
      <c r="AZ290" s="92">
        <f t="shared" si="524"/>
        <v>18930.955999999998</v>
      </c>
      <c r="BA290" s="94">
        <v>69.394999999999996</v>
      </c>
    </row>
    <row r="291" spans="1:53" s="95" customFormat="1" x14ac:dyDescent="0.25">
      <c r="A291" s="87" t="s">
        <v>520</v>
      </c>
      <c r="B291" s="88" t="s">
        <v>560</v>
      </c>
      <c r="C291" s="89">
        <v>5.9</v>
      </c>
      <c r="D291" s="90">
        <v>43</v>
      </c>
      <c r="E291" s="91">
        <f>D291/C291</f>
        <v>7.2881355932203382</v>
      </c>
      <c r="F291" s="97">
        <v>50.2</v>
      </c>
      <c r="G291" s="92">
        <f t="shared" si="526"/>
        <v>2.2539800000000003</v>
      </c>
      <c r="H291" s="93">
        <v>4.4900000000000002E-2</v>
      </c>
      <c r="I291" s="89">
        <v>6.4</v>
      </c>
      <c r="J291" s="92">
        <f t="shared" si="513"/>
        <v>6.7840000000000007</v>
      </c>
      <c r="K291" s="91">
        <v>1.06</v>
      </c>
      <c r="L291" s="97">
        <v>40.4</v>
      </c>
      <c r="M291" s="92">
        <f t="shared" si="514"/>
        <v>228.05799999999996</v>
      </c>
      <c r="N291" s="93">
        <v>5.6449999999999996</v>
      </c>
      <c r="O291" s="89">
        <v>59.4</v>
      </c>
      <c r="P291" s="2">
        <v>39</v>
      </c>
      <c r="Q291" s="93">
        <f t="shared" si="438"/>
        <v>0.65656565656565657</v>
      </c>
      <c r="R291" s="89">
        <v>130</v>
      </c>
      <c r="S291" s="2">
        <v>21</v>
      </c>
      <c r="T291" s="93">
        <f t="shared" si="439"/>
        <v>0.16153846153846155</v>
      </c>
      <c r="U291" s="89">
        <v>59.4</v>
      </c>
      <c r="V291" s="92">
        <f t="shared" si="515"/>
        <v>1559.8440000000001</v>
      </c>
      <c r="W291" s="93">
        <v>26.26</v>
      </c>
      <c r="X291" s="89">
        <v>6.4</v>
      </c>
      <c r="Y291" s="92">
        <f t="shared" si="516"/>
        <v>11.520000000000001</v>
      </c>
      <c r="Z291" s="93">
        <v>1.8</v>
      </c>
      <c r="AA291" s="89">
        <v>59.4</v>
      </c>
      <c r="AB291" s="92">
        <f t="shared" si="517"/>
        <v>0.35639999999999999</v>
      </c>
      <c r="AC291" s="93">
        <v>6.0000000000000001E-3</v>
      </c>
      <c r="AD291" s="89">
        <v>59.4</v>
      </c>
      <c r="AE291" s="92">
        <f t="shared" si="518"/>
        <v>3.0293999999999999</v>
      </c>
      <c r="AF291" s="93">
        <v>5.0999999999999997E-2</v>
      </c>
      <c r="AG291" s="89">
        <v>130</v>
      </c>
      <c r="AH291" s="92">
        <f t="shared" si="519"/>
        <v>6.5</v>
      </c>
      <c r="AI291" s="61">
        <v>0.05</v>
      </c>
      <c r="AJ291" s="89">
        <v>59.4</v>
      </c>
      <c r="AK291" s="92">
        <f t="shared" si="520"/>
        <v>22.215599999999998</v>
      </c>
      <c r="AL291" s="93">
        <v>0.374</v>
      </c>
      <c r="AM291" s="89">
        <v>59.4</v>
      </c>
      <c r="AN291" s="92">
        <f t="shared" si="521"/>
        <v>125.15580000000001</v>
      </c>
      <c r="AO291" s="93">
        <v>2.1070000000000002</v>
      </c>
      <c r="AP291" s="89">
        <v>59.4</v>
      </c>
      <c r="AQ291" s="92">
        <f t="shared" si="522"/>
        <v>41.936399999999999</v>
      </c>
      <c r="AR291" s="93">
        <v>0.70599999999999996</v>
      </c>
      <c r="AS291" s="89">
        <v>59.4</v>
      </c>
      <c r="AT291" s="90">
        <v>0</v>
      </c>
      <c r="AU291" s="93">
        <f t="shared" si="440"/>
        <v>0</v>
      </c>
      <c r="AV291" s="89">
        <v>59.4</v>
      </c>
      <c r="AW291" s="92">
        <f t="shared" si="523"/>
        <v>556.04340000000002</v>
      </c>
      <c r="AX291" s="93">
        <v>9.3610000000000007</v>
      </c>
      <c r="AY291" s="89">
        <v>59.4</v>
      </c>
      <c r="AZ291" s="92">
        <f t="shared" si="524"/>
        <v>4122.0630000000001</v>
      </c>
      <c r="BA291" s="94">
        <v>69.394999999999996</v>
      </c>
    </row>
    <row r="292" spans="1:53" s="95" customFormat="1" x14ac:dyDescent="0.25">
      <c r="A292" s="87" t="s">
        <v>521</v>
      </c>
      <c r="B292" s="88" t="s">
        <v>561</v>
      </c>
      <c r="C292" s="89">
        <v>5.0999999999999996</v>
      </c>
      <c r="D292" s="90">
        <v>38</v>
      </c>
      <c r="E292" s="91">
        <f>D292/C292</f>
        <v>7.4509803921568629</v>
      </c>
      <c r="F292" s="97">
        <v>42.7</v>
      </c>
      <c r="G292" s="92">
        <f t="shared" si="526"/>
        <v>1.9172300000000002</v>
      </c>
      <c r="H292" s="93">
        <v>4.4900000000000002E-2</v>
      </c>
      <c r="I292" s="89">
        <v>1.3</v>
      </c>
      <c r="J292" s="92">
        <f t="shared" si="513"/>
        <v>1.3780000000000001</v>
      </c>
      <c r="K292" s="91">
        <v>1.06</v>
      </c>
      <c r="L292" s="97">
        <v>35.6</v>
      </c>
      <c r="M292" s="92">
        <f t="shared" si="514"/>
        <v>200.96199999999999</v>
      </c>
      <c r="N292" s="93">
        <v>5.6449999999999996</v>
      </c>
      <c r="O292" s="89">
        <v>41.6</v>
      </c>
      <c r="P292" s="2">
        <v>34</v>
      </c>
      <c r="Q292" s="93">
        <f t="shared" si="438"/>
        <v>0.81730769230769229</v>
      </c>
      <c r="R292" s="89">
        <v>100</v>
      </c>
      <c r="S292" s="2">
        <v>16</v>
      </c>
      <c r="T292" s="93">
        <f t="shared" si="439"/>
        <v>0.16</v>
      </c>
      <c r="U292" s="89">
        <v>41.6</v>
      </c>
      <c r="V292" s="92">
        <f t="shared" si="515"/>
        <v>1092.4160000000002</v>
      </c>
      <c r="W292" s="93">
        <v>26.26</v>
      </c>
      <c r="X292" s="89">
        <v>1.3</v>
      </c>
      <c r="Y292" s="92">
        <f t="shared" si="516"/>
        <v>2.3400000000000003</v>
      </c>
      <c r="Z292" s="93">
        <v>1.8</v>
      </c>
      <c r="AA292" s="89">
        <v>41.6</v>
      </c>
      <c r="AB292" s="92">
        <f t="shared" si="517"/>
        <v>0.24960000000000002</v>
      </c>
      <c r="AC292" s="93">
        <v>6.0000000000000001E-3</v>
      </c>
      <c r="AD292" s="89">
        <v>41.6</v>
      </c>
      <c r="AE292" s="92">
        <f t="shared" si="518"/>
        <v>2.1215999999999999</v>
      </c>
      <c r="AF292" s="93">
        <v>5.0999999999999997E-2</v>
      </c>
      <c r="AG292" s="89">
        <v>100</v>
      </c>
      <c r="AH292" s="92">
        <f t="shared" si="519"/>
        <v>5</v>
      </c>
      <c r="AI292" s="61">
        <v>0.05</v>
      </c>
      <c r="AJ292" s="89">
        <v>41.6</v>
      </c>
      <c r="AK292" s="92">
        <f t="shared" si="520"/>
        <v>15.558400000000001</v>
      </c>
      <c r="AL292" s="93">
        <v>0.374</v>
      </c>
      <c r="AM292" s="89">
        <v>41.6</v>
      </c>
      <c r="AN292" s="92">
        <f t="shared" si="521"/>
        <v>87.651200000000017</v>
      </c>
      <c r="AO292" s="93">
        <v>2.1070000000000002</v>
      </c>
      <c r="AP292" s="89">
        <v>41.6</v>
      </c>
      <c r="AQ292" s="92">
        <f t="shared" si="522"/>
        <v>29.369599999999998</v>
      </c>
      <c r="AR292" s="93">
        <v>0.70599999999999996</v>
      </c>
      <c r="AS292" s="89">
        <v>41.6</v>
      </c>
      <c r="AT292" s="90">
        <v>0</v>
      </c>
      <c r="AU292" s="93">
        <f t="shared" si="440"/>
        <v>0</v>
      </c>
      <c r="AV292" s="89">
        <v>41.6</v>
      </c>
      <c r="AW292" s="92">
        <f t="shared" si="523"/>
        <v>389.41760000000005</v>
      </c>
      <c r="AX292" s="93">
        <v>9.3610000000000007</v>
      </c>
      <c r="AY292" s="89">
        <v>41.6</v>
      </c>
      <c r="AZ292" s="92">
        <f t="shared" si="524"/>
        <v>2886.8319999999999</v>
      </c>
      <c r="BA292" s="94">
        <v>69.394999999999996</v>
      </c>
    </row>
    <row r="293" spans="1:53" x14ac:dyDescent="0.25">
      <c r="A293" s="3" t="s">
        <v>522</v>
      </c>
      <c r="B293" s="31" t="s">
        <v>562</v>
      </c>
      <c r="C293" s="39">
        <v>6.3</v>
      </c>
      <c r="D293" s="2">
        <v>18</v>
      </c>
      <c r="E293" s="78">
        <f>D293/C293</f>
        <v>2.8571428571428572</v>
      </c>
      <c r="F293" s="85">
        <v>38.799999999999997</v>
      </c>
      <c r="G293" s="23">
        <f t="shared" si="526"/>
        <v>0.62080000000000002</v>
      </c>
      <c r="H293" s="61">
        <v>1.6E-2</v>
      </c>
      <c r="I293" s="39">
        <v>0</v>
      </c>
      <c r="J293" s="23">
        <f t="shared" si="513"/>
        <v>0</v>
      </c>
      <c r="K293" s="78">
        <v>0</v>
      </c>
      <c r="L293" s="85">
        <v>43.8</v>
      </c>
      <c r="M293" s="23">
        <f t="shared" si="514"/>
        <v>94.870799999999988</v>
      </c>
      <c r="N293" s="61">
        <v>2.1659999999999999</v>
      </c>
      <c r="O293" s="39">
        <v>43.8</v>
      </c>
      <c r="P293" s="2">
        <v>22</v>
      </c>
      <c r="Q293" s="61">
        <f t="shared" si="438"/>
        <v>0.50228310502283113</v>
      </c>
      <c r="R293" s="39">
        <v>40</v>
      </c>
      <c r="S293" s="2">
        <v>18</v>
      </c>
      <c r="T293" s="61">
        <f t="shared" si="439"/>
        <v>0.45</v>
      </c>
      <c r="U293" s="39">
        <v>43.8</v>
      </c>
      <c r="V293" s="23">
        <f t="shared" si="515"/>
        <v>401.64599999999996</v>
      </c>
      <c r="W293" s="61">
        <v>9.17</v>
      </c>
      <c r="X293" s="39">
        <v>0</v>
      </c>
      <c r="Y293" s="23">
        <f t="shared" si="516"/>
        <v>0</v>
      </c>
      <c r="Z293" s="61">
        <v>1.8</v>
      </c>
      <c r="AA293" s="39">
        <v>43.8</v>
      </c>
      <c r="AB293" s="23">
        <f t="shared" si="517"/>
        <v>0</v>
      </c>
      <c r="AC293" s="61">
        <v>0</v>
      </c>
      <c r="AD293" s="39">
        <v>43.8</v>
      </c>
      <c r="AE293" s="23">
        <f t="shared" si="518"/>
        <v>0.91979999999999995</v>
      </c>
      <c r="AF293" s="61">
        <v>2.1000000000000001E-2</v>
      </c>
      <c r="AG293" s="39">
        <v>40</v>
      </c>
      <c r="AH293" s="23">
        <f t="shared" si="519"/>
        <v>2</v>
      </c>
      <c r="AI293" s="61">
        <v>0.05</v>
      </c>
      <c r="AJ293" s="39">
        <v>43.8</v>
      </c>
      <c r="AK293" s="23">
        <f t="shared" si="520"/>
        <v>20.892599999999998</v>
      </c>
      <c r="AL293" s="61">
        <v>0.47699999999999998</v>
      </c>
      <c r="AM293" s="39">
        <v>43.8</v>
      </c>
      <c r="AN293" s="23">
        <f t="shared" si="521"/>
        <v>58.297799999999995</v>
      </c>
      <c r="AO293" s="61">
        <v>1.331</v>
      </c>
      <c r="AP293" s="39">
        <v>43.8</v>
      </c>
      <c r="AQ293" s="23">
        <f t="shared" si="522"/>
        <v>41.566199999999995</v>
      </c>
      <c r="AR293" s="61">
        <v>0.94899999999999995</v>
      </c>
      <c r="AS293" s="39">
        <v>43.8</v>
      </c>
      <c r="AT293" s="2">
        <v>0</v>
      </c>
      <c r="AU293" s="61">
        <f t="shared" si="440"/>
        <v>0</v>
      </c>
      <c r="AV293" s="39">
        <v>43.8</v>
      </c>
      <c r="AW293" s="23">
        <f t="shared" si="523"/>
        <v>327.40499999999997</v>
      </c>
      <c r="AX293" s="61">
        <v>7.4749999999999996</v>
      </c>
      <c r="AY293" s="39">
        <v>43.8</v>
      </c>
      <c r="AZ293" s="23">
        <f t="shared" si="524"/>
        <v>3976.9962</v>
      </c>
      <c r="BA293" s="49">
        <v>90.799000000000007</v>
      </c>
    </row>
    <row r="294" spans="1:53" x14ac:dyDescent="0.25">
      <c r="A294" s="3" t="s">
        <v>523</v>
      </c>
      <c r="B294" s="31" t="s">
        <v>563</v>
      </c>
      <c r="C294" s="39">
        <v>0</v>
      </c>
      <c r="D294" s="2">
        <v>0</v>
      </c>
      <c r="E294" s="78">
        <v>0</v>
      </c>
      <c r="F294" s="85">
        <v>150.6</v>
      </c>
      <c r="G294" s="23">
        <f t="shared" si="526"/>
        <v>2.4095999999999997</v>
      </c>
      <c r="H294" s="61">
        <v>1.6E-2</v>
      </c>
      <c r="I294" s="39">
        <v>26.7</v>
      </c>
      <c r="J294" s="23">
        <f t="shared" si="513"/>
        <v>108.40199999999999</v>
      </c>
      <c r="K294" s="78">
        <v>4.0599999999999996</v>
      </c>
      <c r="L294" s="85">
        <v>76.2</v>
      </c>
      <c r="M294" s="23">
        <f t="shared" si="514"/>
        <v>165.04920000000001</v>
      </c>
      <c r="N294" s="61">
        <v>2.1659999999999999</v>
      </c>
      <c r="O294" s="39">
        <v>108.6</v>
      </c>
      <c r="P294" s="2">
        <v>118</v>
      </c>
      <c r="Q294" s="61">
        <f t="shared" si="438"/>
        <v>1.0865561694290977</v>
      </c>
      <c r="R294" s="39">
        <v>286</v>
      </c>
      <c r="S294" s="2">
        <v>22</v>
      </c>
      <c r="T294" s="61">
        <f t="shared" si="439"/>
        <v>7.6923076923076927E-2</v>
      </c>
      <c r="U294" s="39">
        <v>108.6</v>
      </c>
      <c r="V294" s="23">
        <f t="shared" si="515"/>
        <v>995.86199999999997</v>
      </c>
      <c r="W294" s="61">
        <v>9.17</v>
      </c>
      <c r="X294" s="39">
        <v>26.7</v>
      </c>
      <c r="Y294" s="23">
        <f t="shared" si="516"/>
        <v>48.06</v>
      </c>
      <c r="Z294" s="61">
        <v>1.8</v>
      </c>
      <c r="AA294" s="39">
        <v>108.6</v>
      </c>
      <c r="AB294" s="23">
        <f t="shared" si="517"/>
        <v>0</v>
      </c>
      <c r="AC294" s="61">
        <v>0</v>
      </c>
      <c r="AD294" s="39">
        <v>108.6</v>
      </c>
      <c r="AE294" s="23">
        <f t="shared" si="518"/>
        <v>2.2806000000000002</v>
      </c>
      <c r="AF294" s="61">
        <v>2.1000000000000001E-2</v>
      </c>
      <c r="AG294" s="39">
        <v>286</v>
      </c>
      <c r="AH294" s="23">
        <f t="shared" si="519"/>
        <v>14.3</v>
      </c>
      <c r="AI294" s="61">
        <v>0.05</v>
      </c>
      <c r="AJ294" s="39">
        <v>108.6</v>
      </c>
      <c r="AK294" s="23">
        <f t="shared" si="520"/>
        <v>51.802199999999992</v>
      </c>
      <c r="AL294" s="61">
        <v>0.47699999999999998</v>
      </c>
      <c r="AM294" s="39">
        <v>108.6</v>
      </c>
      <c r="AN294" s="23">
        <f t="shared" si="521"/>
        <v>144.54659999999998</v>
      </c>
      <c r="AO294" s="61">
        <v>1.331</v>
      </c>
      <c r="AP294" s="39">
        <v>108.6</v>
      </c>
      <c r="AQ294" s="23">
        <f t="shared" si="522"/>
        <v>103.06139999999999</v>
      </c>
      <c r="AR294" s="61">
        <v>0.94899999999999995</v>
      </c>
      <c r="AS294" s="39">
        <v>108.6</v>
      </c>
      <c r="AT294" s="2">
        <v>0</v>
      </c>
      <c r="AU294" s="61">
        <f t="shared" si="440"/>
        <v>0</v>
      </c>
      <c r="AV294" s="39">
        <v>108.6</v>
      </c>
      <c r="AW294" s="23">
        <f t="shared" si="523"/>
        <v>811.78499999999997</v>
      </c>
      <c r="AX294" s="61">
        <v>7.4749999999999996</v>
      </c>
      <c r="AY294" s="39">
        <v>108.6</v>
      </c>
      <c r="AZ294" s="23">
        <f t="shared" si="524"/>
        <v>9860.7713999999996</v>
      </c>
      <c r="BA294" s="49">
        <v>90.799000000000007</v>
      </c>
    </row>
    <row r="295" spans="1:53" x14ac:dyDescent="0.25">
      <c r="A295" s="3" t="s">
        <v>524</v>
      </c>
      <c r="B295" s="31" t="s">
        <v>564</v>
      </c>
      <c r="C295" s="39">
        <v>0</v>
      </c>
      <c r="D295" s="2">
        <v>0</v>
      </c>
      <c r="E295" s="78">
        <v>0</v>
      </c>
      <c r="F295" s="85">
        <v>141.69999999999999</v>
      </c>
      <c r="G295" s="23">
        <f t="shared" si="526"/>
        <v>2.2671999999999999</v>
      </c>
      <c r="H295" s="61">
        <v>1.6E-2</v>
      </c>
      <c r="I295" s="39">
        <v>85.2</v>
      </c>
      <c r="J295" s="23">
        <f t="shared" si="513"/>
        <v>466.89600000000007</v>
      </c>
      <c r="K295" s="78">
        <v>5.48</v>
      </c>
      <c r="L295" s="85">
        <v>40.299999999999997</v>
      </c>
      <c r="M295" s="23">
        <f t="shared" si="514"/>
        <v>87.289799999999985</v>
      </c>
      <c r="N295" s="61">
        <v>2.1659999999999999</v>
      </c>
      <c r="O295" s="39">
        <v>82.7</v>
      </c>
      <c r="P295" s="2">
        <v>113</v>
      </c>
      <c r="Q295" s="61">
        <f t="shared" si="438"/>
        <v>1.366384522370012</v>
      </c>
      <c r="R295" s="39">
        <v>236</v>
      </c>
      <c r="S295" s="2">
        <v>20</v>
      </c>
      <c r="T295" s="61">
        <f t="shared" si="439"/>
        <v>8.4745762711864403E-2</v>
      </c>
      <c r="U295" s="39">
        <v>82.7</v>
      </c>
      <c r="V295" s="23">
        <f t="shared" si="515"/>
        <v>758.35900000000004</v>
      </c>
      <c r="W295" s="61">
        <v>9.17</v>
      </c>
      <c r="X295" s="39">
        <v>85.2</v>
      </c>
      <c r="Y295" s="23">
        <f t="shared" si="516"/>
        <v>153.36000000000001</v>
      </c>
      <c r="Z295" s="61">
        <v>1.8</v>
      </c>
      <c r="AA295" s="39">
        <v>82.7</v>
      </c>
      <c r="AB295" s="23">
        <f t="shared" si="517"/>
        <v>0</v>
      </c>
      <c r="AC295" s="61">
        <v>0</v>
      </c>
      <c r="AD295" s="39">
        <v>82.7</v>
      </c>
      <c r="AE295" s="23">
        <f t="shared" si="518"/>
        <v>1.7367000000000001</v>
      </c>
      <c r="AF295" s="61">
        <v>2.1000000000000001E-2</v>
      </c>
      <c r="AG295" s="39">
        <v>236</v>
      </c>
      <c r="AH295" s="23">
        <f t="shared" si="519"/>
        <v>11.8</v>
      </c>
      <c r="AI295" s="61">
        <v>0.05</v>
      </c>
      <c r="AJ295" s="39">
        <v>82.7</v>
      </c>
      <c r="AK295" s="23">
        <f t="shared" si="520"/>
        <v>39.447899999999997</v>
      </c>
      <c r="AL295" s="61">
        <v>0.47699999999999998</v>
      </c>
      <c r="AM295" s="39">
        <v>82.7</v>
      </c>
      <c r="AN295" s="23">
        <f t="shared" si="521"/>
        <v>110.0737</v>
      </c>
      <c r="AO295" s="61">
        <v>1.331</v>
      </c>
      <c r="AP295" s="39">
        <v>82.7</v>
      </c>
      <c r="AQ295" s="23">
        <f t="shared" si="522"/>
        <v>78.482299999999995</v>
      </c>
      <c r="AR295" s="61">
        <v>0.94899999999999995</v>
      </c>
      <c r="AS295" s="39">
        <v>82.7</v>
      </c>
      <c r="AT295" s="2">
        <v>0</v>
      </c>
      <c r="AU295" s="61">
        <f t="shared" si="440"/>
        <v>0</v>
      </c>
      <c r="AV295" s="39">
        <v>82.7</v>
      </c>
      <c r="AW295" s="23">
        <f t="shared" si="523"/>
        <v>618.1825</v>
      </c>
      <c r="AX295" s="61">
        <v>7.4749999999999996</v>
      </c>
      <c r="AY295" s="39">
        <v>82.7</v>
      </c>
      <c r="AZ295" s="23">
        <f t="shared" si="524"/>
        <v>7509.0773000000008</v>
      </c>
      <c r="BA295" s="49">
        <v>90.799000000000007</v>
      </c>
    </row>
    <row r="296" spans="1:53" x14ac:dyDescent="0.25">
      <c r="A296" s="3" t="s">
        <v>525</v>
      </c>
      <c r="B296" s="31" t="s">
        <v>565</v>
      </c>
      <c r="C296" s="39">
        <v>78</v>
      </c>
      <c r="D296" s="2">
        <v>79</v>
      </c>
      <c r="E296" s="78">
        <f>D296/C296</f>
        <v>1.0128205128205128</v>
      </c>
      <c r="F296" s="85">
        <v>35</v>
      </c>
      <c r="G296" s="23">
        <f t="shared" si="526"/>
        <v>0.56000000000000005</v>
      </c>
      <c r="H296" s="61">
        <v>1.6E-2</v>
      </c>
      <c r="I296" s="39">
        <v>0</v>
      </c>
      <c r="J296" s="23">
        <f t="shared" si="513"/>
        <v>0</v>
      </c>
      <c r="K296" s="78">
        <v>0</v>
      </c>
      <c r="L296" s="85">
        <v>103.5</v>
      </c>
      <c r="M296" s="23">
        <f t="shared" si="514"/>
        <v>224.18099999999998</v>
      </c>
      <c r="N296" s="61">
        <v>2.1659999999999999</v>
      </c>
      <c r="O296" s="39">
        <v>72.760000000000005</v>
      </c>
      <c r="P296" s="2">
        <v>47</v>
      </c>
      <c r="Q296" s="61">
        <f t="shared" si="438"/>
        <v>0.6459593183067619</v>
      </c>
      <c r="R296" s="39">
        <v>275</v>
      </c>
      <c r="S296" s="2">
        <v>44</v>
      </c>
      <c r="T296" s="61">
        <f t="shared" si="439"/>
        <v>0.16</v>
      </c>
      <c r="U296" s="39">
        <v>72.760000000000005</v>
      </c>
      <c r="V296" s="23">
        <f t="shared" si="515"/>
        <v>667.20920000000001</v>
      </c>
      <c r="W296" s="61">
        <v>9.17</v>
      </c>
      <c r="X296" s="39">
        <v>0</v>
      </c>
      <c r="Y296" s="23">
        <f t="shared" si="516"/>
        <v>0</v>
      </c>
      <c r="Z296" s="61">
        <v>1.8</v>
      </c>
      <c r="AA296" s="39">
        <v>72.760000000000005</v>
      </c>
      <c r="AB296" s="23">
        <f t="shared" si="517"/>
        <v>0</v>
      </c>
      <c r="AC296" s="61">
        <v>0</v>
      </c>
      <c r="AD296" s="39">
        <v>72.760000000000005</v>
      </c>
      <c r="AE296" s="23">
        <f t="shared" si="518"/>
        <v>1.5279600000000002</v>
      </c>
      <c r="AF296" s="61">
        <v>2.1000000000000001E-2</v>
      </c>
      <c r="AG296" s="39">
        <v>275</v>
      </c>
      <c r="AH296" s="23">
        <f t="shared" si="519"/>
        <v>13.75</v>
      </c>
      <c r="AI296" s="61">
        <v>0.05</v>
      </c>
      <c r="AJ296" s="39">
        <v>72.760000000000005</v>
      </c>
      <c r="AK296" s="23">
        <f t="shared" si="520"/>
        <v>34.706519999999998</v>
      </c>
      <c r="AL296" s="61">
        <v>0.47699999999999998</v>
      </c>
      <c r="AM296" s="39">
        <v>72.760000000000005</v>
      </c>
      <c r="AN296" s="23">
        <f t="shared" si="521"/>
        <v>96.843560000000011</v>
      </c>
      <c r="AO296" s="61">
        <v>1.331</v>
      </c>
      <c r="AP296" s="39">
        <v>72.760000000000005</v>
      </c>
      <c r="AQ296" s="23">
        <f t="shared" si="522"/>
        <v>69.049239999999998</v>
      </c>
      <c r="AR296" s="61">
        <v>0.94899999999999995</v>
      </c>
      <c r="AS296" s="39">
        <v>72.760000000000005</v>
      </c>
      <c r="AT296" s="2">
        <v>0</v>
      </c>
      <c r="AU296" s="61">
        <f t="shared" si="440"/>
        <v>0</v>
      </c>
      <c r="AV296" s="39">
        <v>72.760000000000005</v>
      </c>
      <c r="AW296" s="23">
        <f t="shared" si="523"/>
        <v>543.88099999999997</v>
      </c>
      <c r="AX296" s="61">
        <v>7.4749999999999996</v>
      </c>
      <c r="AY296" s="39">
        <v>72.760000000000005</v>
      </c>
      <c r="AZ296" s="23">
        <f t="shared" si="524"/>
        <v>6606.5352400000011</v>
      </c>
      <c r="BA296" s="49">
        <v>90.799000000000007</v>
      </c>
    </row>
    <row r="297" spans="1:53" x14ac:dyDescent="0.25">
      <c r="A297" s="3" t="s">
        <v>526</v>
      </c>
      <c r="B297" s="31" t="s">
        <v>566</v>
      </c>
      <c r="C297" s="39">
        <v>47.6</v>
      </c>
      <c r="D297" s="2">
        <v>125</v>
      </c>
      <c r="E297" s="78">
        <f>D297/C297</f>
        <v>2.6260504201680672</v>
      </c>
      <c r="F297" s="85">
        <v>47.6</v>
      </c>
      <c r="G297" s="23">
        <f t="shared" si="526"/>
        <v>0.76160000000000005</v>
      </c>
      <c r="H297" s="61">
        <v>1.6E-2</v>
      </c>
      <c r="I297" s="39">
        <v>0</v>
      </c>
      <c r="J297" s="23">
        <f>K297*I297</f>
        <v>0</v>
      </c>
      <c r="K297" s="78">
        <v>0</v>
      </c>
      <c r="L297" s="85">
        <v>50</v>
      </c>
      <c r="M297" s="23">
        <f t="shared" si="514"/>
        <v>108.3</v>
      </c>
      <c r="N297" s="61">
        <v>2.1659999999999999</v>
      </c>
      <c r="O297" s="39">
        <v>120.3</v>
      </c>
      <c r="P297" s="2">
        <v>125</v>
      </c>
      <c r="Q297" s="61">
        <f t="shared" si="438"/>
        <v>1.0390689941812137</v>
      </c>
      <c r="R297" s="39">
        <v>240</v>
      </c>
      <c r="S297" s="2">
        <v>7</v>
      </c>
      <c r="T297" s="61">
        <f t="shared" si="439"/>
        <v>2.9166666666666667E-2</v>
      </c>
      <c r="U297" s="39">
        <v>120.3</v>
      </c>
      <c r="V297" s="23">
        <f t="shared" si="515"/>
        <v>1103.1510000000001</v>
      </c>
      <c r="W297" s="61">
        <v>9.17</v>
      </c>
      <c r="X297" s="39">
        <v>0</v>
      </c>
      <c r="Y297" s="23">
        <f t="shared" si="516"/>
        <v>0</v>
      </c>
      <c r="Z297" s="61">
        <v>1.8</v>
      </c>
      <c r="AA297" s="39">
        <v>120.3</v>
      </c>
      <c r="AB297" s="23">
        <f t="shared" si="517"/>
        <v>0</v>
      </c>
      <c r="AC297" s="61">
        <v>0</v>
      </c>
      <c r="AD297" s="39">
        <v>120.3</v>
      </c>
      <c r="AE297" s="23">
        <f t="shared" si="518"/>
        <v>2.5263</v>
      </c>
      <c r="AF297" s="61">
        <v>2.1000000000000001E-2</v>
      </c>
      <c r="AG297" s="39">
        <v>240</v>
      </c>
      <c r="AH297" s="23">
        <f t="shared" si="519"/>
        <v>12</v>
      </c>
      <c r="AI297" s="61">
        <v>0.05</v>
      </c>
      <c r="AJ297" s="39">
        <v>120.3</v>
      </c>
      <c r="AK297" s="23">
        <f t="shared" si="520"/>
        <v>57.383099999999999</v>
      </c>
      <c r="AL297" s="61">
        <v>0.47699999999999998</v>
      </c>
      <c r="AM297" s="39">
        <v>120.3</v>
      </c>
      <c r="AN297" s="23">
        <f t="shared" si="521"/>
        <v>160.11929999999998</v>
      </c>
      <c r="AO297" s="61">
        <v>1.331</v>
      </c>
      <c r="AP297" s="39">
        <v>120.3</v>
      </c>
      <c r="AQ297" s="23">
        <f t="shared" si="522"/>
        <v>114.1647</v>
      </c>
      <c r="AR297" s="61">
        <v>0.94899999999999995</v>
      </c>
      <c r="AS297" s="39">
        <v>120.3</v>
      </c>
      <c r="AT297" s="2">
        <v>0</v>
      </c>
      <c r="AU297" s="61">
        <f t="shared" si="440"/>
        <v>0</v>
      </c>
      <c r="AV297" s="39">
        <v>120.3</v>
      </c>
      <c r="AW297" s="23">
        <f t="shared" si="523"/>
        <v>899.24249999999995</v>
      </c>
      <c r="AX297" s="61">
        <v>7.4749999999999996</v>
      </c>
      <c r="AY297" s="39">
        <v>120.3</v>
      </c>
      <c r="AZ297" s="23">
        <f t="shared" si="524"/>
        <v>10923.119700000001</v>
      </c>
      <c r="BA297" s="49">
        <v>90.799000000000007</v>
      </c>
    </row>
    <row r="298" spans="1:53" x14ac:dyDescent="0.25">
      <c r="A298" s="3" t="s">
        <v>527</v>
      </c>
      <c r="B298" s="31" t="s">
        <v>567</v>
      </c>
      <c r="C298" s="39">
        <v>1</v>
      </c>
      <c r="D298" s="2">
        <v>0</v>
      </c>
      <c r="E298" s="78">
        <f>D298/C298</f>
        <v>0</v>
      </c>
      <c r="F298" s="85">
        <v>11.6</v>
      </c>
      <c r="G298" s="23">
        <f t="shared" si="526"/>
        <v>0.18559999999999999</v>
      </c>
      <c r="H298" s="61">
        <v>1.6E-2</v>
      </c>
      <c r="I298" s="39">
        <v>0</v>
      </c>
      <c r="J298" s="23">
        <f t="shared" si="513"/>
        <v>0</v>
      </c>
      <c r="K298" s="78">
        <v>0</v>
      </c>
      <c r="L298" s="85">
        <v>19.399999999999999</v>
      </c>
      <c r="M298" s="23">
        <f t="shared" si="514"/>
        <v>42.020399999999995</v>
      </c>
      <c r="N298" s="61">
        <v>2.1659999999999999</v>
      </c>
      <c r="O298" s="39">
        <v>65.97</v>
      </c>
      <c r="P298" s="2">
        <v>105</v>
      </c>
      <c r="Q298" s="61">
        <f t="shared" si="438"/>
        <v>1.5916325602546613</v>
      </c>
      <c r="R298" s="39">
        <v>140</v>
      </c>
      <c r="S298" s="2">
        <v>5</v>
      </c>
      <c r="T298" s="61">
        <f t="shared" si="439"/>
        <v>3.5714285714285712E-2</v>
      </c>
      <c r="U298" s="39">
        <v>65.97</v>
      </c>
      <c r="V298" s="23">
        <f t="shared" si="515"/>
        <v>604.94489999999996</v>
      </c>
      <c r="W298" s="61">
        <v>9.17</v>
      </c>
      <c r="X298" s="39">
        <v>0</v>
      </c>
      <c r="Y298" s="23">
        <f t="shared" si="516"/>
        <v>0</v>
      </c>
      <c r="Z298" s="61">
        <v>1.8</v>
      </c>
      <c r="AA298" s="39">
        <v>65.97</v>
      </c>
      <c r="AB298" s="23">
        <f t="shared" si="517"/>
        <v>0</v>
      </c>
      <c r="AC298" s="61">
        <v>0</v>
      </c>
      <c r="AD298" s="39">
        <v>65.97</v>
      </c>
      <c r="AE298" s="23">
        <f t="shared" si="518"/>
        <v>1.38537</v>
      </c>
      <c r="AF298" s="61">
        <v>2.1000000000000001E-2</v>
      </c>
      <c r="AG298" s="39">
        <v>140</v>
      </c>
      <c r="AH298" s="23">
        <f t="shared" si="519"/>
        <v>7</v>
      </c>
      <c r="AI298" s="61">
        <v>0.05</v>
      </c>
      <c r="AJ298" s="39">
        <v>65.97</v>
      </c>
      <c r="AK298" s="23">
        <f t="shared" si="520"/>
        <v>31.467689999999997</v>
      </c>
      <c r="AL298" s="61">
        <v>0.47699999999999998</v>
      </c>
      <c r="AM298" s="39">
        <v>65.97</v>
      </c>
      <c r="AN298" s="23">
        <f t="shared" si="521"/>
        <v>87.806069999999991</v>
      </c>
      <c r="AO298" s="61">
        <v>1.331</v>
      </c>
      <c r="AP298" s="39">
        <v>65.97</v>
      </c>
      <c r="AQ298" s="23">
        <f t="shared" si="522"/>
        <v>62.605529999999995</v>
      </c>
      <c r="AR298" s="61">
        <v>0.94899999999999995</v>
      </c>
      <c r="AS298" s="39">
        <v>65.97</v>
      </c>
      <c r="AT298" s="2">
        <v>0</v>
      </c>
      <c r="AU298" s="61">
        <f t="shared" si="440"/>
        <v>0</v>
      </c>
      <c r="AV298" s="39">
        <v>65.97</v>
      </c>
      <c r="AW298" s="23">
        <f t="shared" si="523"/>
        <v>493.12574999999998</v>
      </c>
      <c r="AX298" s="61">
        <v>7.4749999999999996</v>
      </c>
      <c r="AY298" s="39">
        <v>65.97</v>
      </c>
      <c r="AZ298" s="23">
        <f t="shared" si="524"/>
        <v>5990.0100300000004</v>
      </c>
      <c r="BA298" s="49">
        <v>90.799000000000007</v>
      </c>
    </row>
    <row r="299" spans="1:53" x14ac:dyDescent="0.25">
      <c r="A299" s="3" t="s">
        <v>528</v>
      </c>
      <c r="B299" s="31" t="s">
        <v>568</v>
      </c>
      <c r="C299" s="39">
        <v>42.6</v>
      </c>
      <c r="D299" s="2">
        <v>76</v>
      </c>
      <c r="E299" s="78">
        <f>D299/C299</f>
        <v>1.784037558685446</v>
      </c>
      <c r="F299" s="85">
        <v>36.4</v>
      </c>
      <c r="G299" s="23">
        <f t="shared" si="526"/>
        <v>0.58240000000000003</v>
      </c>
      <c r="H299" s="61">
        <v>1.6E-2</v>
      </c>
      <c r="I299" s="39">
        <v>13.6</v>
      </c>
      <c r="J299" s="23">
        <f t="shared" si="513"/>
        <v>21.08</v>
      </c>
      <c r="K299" s="78">
        <v>1.55</v>
      </c>
      <c r="L299" s="85">
        <v>52.6</v>
      </c>
      <c r="M299" s="23">
        <f t="shared" si="514"/>
        <v>113.9316</v>
      </c>
      <c r="N299" s="61">
        <v>2.1659999999999999</v>
      </c>
      <c r="O299" s="39">
        <v>57.7</v>
      </c>
      <c r="P299" s="2">
        <v>51</v>
      </c>
      <c r="Q299" s="61">
        <f t="shared" si="438"/>
        <v>0.88388214904679374</v>
      </c>
      <c r="R299" s="39">
        <v>130</v>
      </c>
      <c r="S299" s="2">
        <v>23</v>
      </c>
      <c r="T299" s="61">
        <f t="shared" si="439"/>
        <v>0.17692307692307693</v>
      </c>
      <c r="U299" s="39">
        <v>57.7</v>
      </c>
      <c r="V299" s="23">
        <f t="shared" si="515"/>
        <v>529.10900000000004</v>
      </c>
      <c r="W299" s="61">
        <v>9.17</v>
      </c>
      <c r="X299" s="39">
        <v>13.6</v>
      </c>
      <c r="Y299" s="23">
        <f t="shared" si="516"/>
        <v>24.48</v>
      </c>
      <c r="Z299" s="61">
        <v>1.8</v>
      </c>
      <c r="AA299" s="39">
        <v>57.7</v>
      </c>
      <c r="AB299" s="23">
        <f t="shared" si="517"/>
        <v>0</v>
      </c>
      <c r="AC299" s="61">
        <v>0</v>
      </c>
      <c r="AD299" s="39">
        <v>57.7</v>
      </c>
      <c r="AE299" s="23">
        <f t="shared" si="518"/>
        <v>1.2117000000000002</v>
      </c>
      <c r="AF299" s="61">
        <v>2.1000000000000001E-2</v>
      </c>
      <c r="AG299" s="39">
        <v>130</v>
      </c>
      <c r="AH299" s="23">
        <f t="shared" si="519"/>
        <v>6.5</v>
      </c>
      <c r="AI299" s="61">
        <v>0.05</v>
      </c>
      <c r="AJ299" s="39">
        <v>57.7</v>
      </c>
      <c r="AK299" s="23">
        <f t="shared" si="520"/>
        <v>27.5229</v>
      </c>
      <c r="AL299" s="61">
        <v>0.47699999999999998</v>
      </c>
      <c r="AM299" s="39">
        <v>57.7</v>
      </c>
      <c r="AN299" s="23">
        <f t="shared" si="521"/>
        <v>76.798699999999997</v>
      </c>
      <c r="AO299" s="61">
        <v>1.331</v>
      </c>
      <c r="AP299" s="39">
        <v>57.7</v>
      </c>
      <c r="AQ299" s="23">
        <f t="shared" si="522"/>
        <v>54.757300000000001</v>
      </c>
      <c r="AR299" s="61">
        <v>0.94899999999999995</v>
      </c>
      <c r="AS299" s="39">
        <v>57.7</v>
      </c>
      <c r="AT299" s="2">
        <v>0</v>
      </c>
      <c r="AU299" s="61">
        <f t="shared" si="440"/>
        <v>0</v>
      </c>
      <c r="AV299" s="39">
        <v>57.7</v>
      </c>
      <c r="AW299" s="23">
        <f t="shared" si="523"/>
        <v>431.3075</v>
      </c>
      <c r="AX299" s="61">
        <v>7.4749999999999996</v>
      </c>
      <c r="AY299" s="39">
        <v>57.7</v>
      </c>
      <c r="AZ299" s="23">
        <f t="shared" si="524"/>
        <v>5239.1023000000005</v>
      </c>
      <c r="BA299" s="49">
        <v>90.799000000000007</v>
      </c>
    </row>
    <row r="300" spans="1:53" x14ac:dyDescent="0.25">
      <c r="A300" s="3" t="s">
        <v>529</v>
      </c>
      <c r="B300" s="31" t="s">
        <v>569</v>
      </c>
      <c r="C300" s="39">
        <v>0</v>
      </c>
      <c r="D300" s="2">
        <v>0</v>
      </c>
      <c r="E300" s="78">
        <v>0</v>
      </c>
      <c r="F300" s="85">
        <v>30.4</v>
      </c>
      <c r="G300" s="23">
        <f t="shared" si="526"/>
        <v>0.4864</v>
      </c>
      <c r="H300" s="61">
        <v>1.6E-2</v>
      </c>
      <c r="I300" s="39">
        <v>0</v>
      </c>
      <c r="J300" s="23">
        <f t="shared" si="513"/>
        <v>0</v>
      </c>
      <c r="K300" s="78">
        <v>0</v>
      </c>
      <c r="L300" s="85">
        <v>60.81</v>
      </c>
      <c r="M300" s="23">
        <f t="shared" si="514"/>
        <v>131.71446</v>
      </c>
      <c r="N300" s="61">
        <v>2.1659999999999999</v>
      </c>
      <c r="O300" s="39">
        <v>60.81</v>
      </c>
      <c r="P300" s="2">
        <v>30</v>
      </c>
      <c r="Q300" s="61">
        <f t="shared" si="438"/>
        <v>0.49333991119881598</v>
      </c>
      <c r="R300" s="39">
        <v>314</v>
      </c>
      <c r="S300" s="2">
        <v>40</v>
      </c>
      <c r="T300" s="61">
        <f t="shared" si="439"/>
        <v>0.12738853503184713</v>
      </c>
      <c r="U300" s="39">
        <v>60.81</v>
      </c>
      <c r="V300" s="23">
        <f t="shared" si="515"/>
        <v>557.6277</v>
      </c>
      <c r="W300" s="61">
        <v>9.17</v>
      </c>
      <c r="X300" s="39">
        <v>0</v>
      </c>
      <c r="Y300" s="23">
        <f t="shared" si="516"/>
        <v>0</v>
      </c>
      <c r="Z300" s="61">
        <v>1.8</v>
      </c>
      <c r="AA300" s="39">
        <v>60.81</v>
      </c>
      <c r="AB300" s="23">
        <f t="shared" si="517"/>
        <v>0</v>
      </c>
      <c r="AC300" s="61">
        <v>0</v>
      </c>
      <c r="AD300" s="39">
        <v>60.81</v>
      </c>
      <c r="AE300" s="23">
        <f t="shared" si="518"/>
        <v>1.2770100000000002</v>
      </c>
      <c r="AF300" s="61">
        <v>2.1000000000000001E-2</v>
      </c>
      <c r="AG300" s="39">
        <v>314</v>
      </c>
      <c r="AH300" s="23">
        <f t="shared" si="519"/>
        <v>15.700000000000001</v>
      </c>
      <c r="AI300" s="61">
        <v>0.05</v>
      </c>
      <c r="AJ300" s="39">
        <v>60.81</v>
      </c>
      <c r="AK300" s="23">
        <f t="shared" si="520"/>
        <v>29.00637</v>
      </c>
      <c r="AL300" s="61">
        <v>0.47699999999999998</v>
      </c>
      <c r="AM300" s="39">
        <v>60.81</v>
      </c>
      <c r="AN300" s="23">
        <f t="shared" si="521"/>
        <v>80.938109999999995</v>
      </c>
      <c r="AO300" s="61">
        <v>1.331</v>
      </c>
      <c r="AP300" s="39">
        <v>60.81</v>
      </c>
      <c r="AQ300" s="23">
        <f t="shared" si="522"/>
        <v>57.708689999999997</v>
      </c>
      <c r="AR300" s="61">
        <v>0.94899999999999995</v>
      </c>
      <c r="AS300" s="39">
        <v>60.81</v>
      </c>
      <c r="AT300" s="2">
        <v>0</v>
      </c>
      <c r="AU300" s="61">
        <f t="shared" si="440"/>
        <v>0</v>
      </c>
      <c r="AV300" s="39">
        <v>60.81</v>
      </c>
      <c r="AW300" s="23">
        <f t="shared" si="523"/>
        <v>454.55475000000001</v>
      </c>
      <c r="AX300" s="61">
        <v>7.4749999999999996</v>
      </c>
      <c r="AY300" s="39">
        <v>60.81</v>
      </c>
      <c r="AZ300" s="23">
        <f t="shared" si="524"/>
        <v>5521.4871900000007</v>
      </c>
      <c r="BA300" s="49">
        <v>90.799000000000007</v>
      </c>
    </row>
    <row r="301" spans="1:53" x14ac:dyDescent="0.25">
      <c r="A301" s="3" t="s">
        <v>530</v>
      </c>
      <c r="B301" s="31" t="s">
        <v>570</v>
      </c>
      <c r="C301" s="39">
        <v>11.5</v>
      </c>
      <c r="D301" s="2">
        <v>30</v>
      </c>
      <c r="E301" s="78">
        <f>D301/C301</f>
        <v>2.6086956521739131</v>
      </c>
      <c r="F301" s="85">
        <v>30.9</v>
      </c>
      <c r="G301" s="23">
        <f t="shared" si="526"/>
        <v>0.49440000000000001</v>
      </c>
      <c r="H301" s="61">
        <v>1.6E-2</v>
      </c>
      <c r="I301" s="39">
        <v>0</v>
      </c>
      <c r="J301" s="23">
        <f t="shared" si="513"/>
        <v>0</v>
      </c>
      <c r="K301" s="78">
        <v>0</v>
      </c>
      <c r="L301" s="39">
        <v>32.630000000000003</v>
      </c>
      <c r="M301" s="23">
        <f t="shared" si="514"/>
        <v>70.676580000000001</v>
      </c>
      <c r="N301" s="61">
        <v>2.1659999999999999</v>
      </c>
      <c r="O301" s="39">
        <v>57.72</v>
      </c>
      <c r="P301" s="2">
        <v>44</v>
      </c>
      <c r="Q301" s="61">
        <f t="shared" si="438"/>
        <v>0.76230076230076227</v>
      </c>
      <c r="R301" s="39">
        <v>56</v>
      </c>
      <c r="S301" s="2">
        <v>18</v>
      </c>
      <c r="T301" s="61">
        <f t="shared" si="439"/>
        <v>0.32142857142857145</v>
      </c>
      <c r="U301" s="39">
        <v>57.72</v>
      </c>
      <c r="V301" s="23">
        <f t="shared" si="515"/>
        <v>529.29239999999993</v>
      </c>
      <c r="W301" s="61">
        <v>9.17</v>
      </c>
      <c r="X301" s="39">
        <v>0</v>
      </c>
      <c r="Y301" s="23">
        <f t="shared" si="516"/>
        <v>0</v>
      </c>
      <c r="Z301" s="61">
        <v>1.8</v>
      </c>
      <c r="AA301" s="39">
        <v>57.72</v>
      </c>
      <c r="AB301" s="23">
        <f t="shared" si="517"/>
        <v>0</v>
      </c>
      <c r="AC301" s="61">
        <v>0</v>
      </c>
      <c r="AD301" s="39">
        <v>57.72</v>
      </c>
      <c r="AE301" s="23">
        <f t="shared" si="518"/>
        <v>1.2121200000000001</v>
      </c>
      <c r="AF301" s="61">
        <v>2.1000000000000001E-2</v>
      </c>
      <c r="AG301" s="39">
        <v>56</v>
      </c>
      <c r="AH301" s="23">
        <f t="shared" si="519"/>
        <v>2.8000000000000003</v>
      </c>
      <c r="AI301" s="61">
        <v>0.05</v>
      </c>
      <c r="AJ301" s="39">
        <v>57.72</v>
      </c>
      <c r="AK301" s="23">
        <f t="shared" si="520"/>
        <v>27.532439999999998</v>
      </c>
      <c r="AL301" s="61">
        <v>0.47699999999999998</v>
      </c>
      <c r="AM301" s="39">
        <v>57.72</v>
      </c>
      <c r="AN301" s="23">
        <f t="shared" si="521"/>
        <v>76.825319999999991</v>
      </c>
      <c r="AO301" s="61">
        <v>1.331</v>
      </c>
      <c r="AP301" s="39">
        <v>57.72</v>
      </c>
      <c r="AQ301" s="23">
        <f t="shared" si="522"/>
        <v>54.77628</v>
      </c>
      <c r="AR301" s="61">
        <v>0.94899999999999995</v>
      </c>
      <c r="AS301" s="39">
        <v>57.72</v>
      </c>
      <c r="AT301" s="2">
        <v>0</v>
      </c>
      <c r="AU301" s="61">
        <f t="shared" si="440"/>
        <v>0</v>
      </c>
      <c r="AV301" s="39">
        <v>57.72</v>
      </c>
      <c r="AW301" s="23">
        <f t="shared" si="523"/>
        <v>431.45699999999999</v>
      </c>
      <c r="AX301" s="61">
        <v>7.4749999999999996</v>
      </c>
      <c r="AY301" s="39">
        <v>57.72</v>
      </c>
      <c r="AZ301" s="23">
        <f t="shared" si="524"/>
        <v>5240.9182799999999</v>
      </c>
      <c r="BA301" s="49">
        <v>90.799000000000007</v>
      </c>
    </row>
    <row r="302" spans="1:53" x14ac:dyDescent="0.25">
      <c r="A302" s="3" t="s">
        <v>531</v>
      </c>
      <c r="B302" s="31" t="s">
        <v>571</v>
      </c>
      <c r="C302" s="39">
        <v>32.200000000000003</v>
      </c>
      <c r="D302" s="2">
        <v>80</v>
      </c>
      <c r="E302" s="78">
        <f>D302/C302</f>
        <v>2.4844720496894408</v>
      </c>
      <c r="F302" s="85">
        <v>72.2</v>
      </c>
      <c r="G302" s="23">
        <f t="shared" si="526"/>
        <v>1.1552</v>
      </c>
      <c r="H302" s="61">
        <v>1.6E-2</v>
      </c>
      <c r="I302" s="39">
        <v>0</v>
      </c>
      <c r="J302" s="23">
        <f t="shared" si="513"/>
        <v>0</v>
      </c>
      <c r="K302" s="78">
        <v>0</v>
      </c>
      <c r="L302" s="39">
        <v>36.5</v>
      </c>
      <c r="M302" s="23">
        <f t="shared" si="514"/>
        <v>79.058999999999997</v>
      </c>
      <c r="N302" s="61">
        <v>2.1659999999999999</v>
      </c>
      <c r="O302" s="39">
        <v>67.010000000000005</v>
      </c>
      <c r="P302" s="2">
        <v>70</v>
      </c>
      <c r="Q302" s="61">
        <f t="shared" si="438"/>
        <v>1.0446202059394118</v>
      </c>
      <c r="R302" s="39">
        <v>200</v>
      </c>
      <c r="S302" s="2">
        <v>15</v>
      </c>
      <c r="T302" s="61">
        <f t="shared" si="439"/>
        <v>7.4999999999999997E-2</v>
      </c>
      <c r="U302" s="39">
        <v>67.010000000000005</v>
      </c>
      <c r="V302" s="23">
        <f t="shared" si="515"/>
        <v>614.48170000000005</v>
      </c>
      <c r="W302" s="61">
        <v>9.17</v>
      </c>
      <c r="X302" s="39">
        <v>0</v>
      </c>
      <c r="Y302" s="23">
        <f t="shared" si="516"/>
        <v>0</v>
      </c>
      <c r="Z302" s="61">
        <v>1.8</v>
      </c>
      <c r="AA302" s="39">
        <v>67.010000000000005</v>
      </c>
      <c r="AB302" s="23">
        <f t="shared" si="517"/>
        <v>0</v>
      </c>
      <c r="AC302" s="61">
        <v>0</v>
      </c>
      <c r="AD302" s="39">
        <v>67.010000000000005</v>
      </c>
      <c r="AE302" s="23">
        <f t="shared" si="518"/>
        <v>1.4072100000000003</v>
      </c>
      <c r="AF302" s="61">
        <v>2.1000000000000001E-2</v>
      </c>
      <c r="AG302" s="39">
        <v>200</v>
      </c>
      <c r="AH302" s="23">
        <f t="shared" si="519"/>
        <v>10</v>
      </c>
      <c r="AI302" s="61">
        <v>0.05</v>
      </c>
      <c r="AJ302" s="39">
        <v>67.010000000000005</v>
      </c>
      <c r="AK302" s="23">
        <f t="shared" si="520"/>
        <v>31.96377</v>
      </c>
      <c r="AL302" s="61">
        <v>0.47699999999999998</v>
      </c>
      <c r="AM302" s="39">
        <v>67.010000000000005</v>
      </c>
      <c r="AN302" s="23">
        <f t="shared" si="521"/>
        <v>89.190310000000011</v>
      </c>
      <c r="AO302" s="61">
        <v>1.331</v>
      </c>
      <c r="AP302" s="39">
        <v>67.010000000000005</v>
      </c>
      <c r="AQ302" s="23">
        <f t="shared" si="522"/>
        <v>63.592490000000005</v>
      </c>
      <c r="AR302" s="61">
        <v>0.94899999999999995</v>
      </c>
      <c r="AS302" s="39">
        <v>67.010000000000005</v>
      </c>
      <c r="AT302" s="2">
        <v>0</v>
      </c>
      <c r="AU302" s="61">
        <f t="shared" si="440"/>
        <v>0</v>
      </c>
      <c r="AV302" s="39">
        <v>67.010000000000005</v>
      </c>
      <c r="AW302" s="23">
        <f t="shared" si="523"/>
        <v>500.89975000000004</v>
      </c>
      <c r="AX302" s="61">
        <v>7.4749999999999996</v>
      </c>
      <c r="AY302" s="39">
        <v>67.010000000000005</v>
      </c>
      <c r="AZ302" s="23">
        <f t="shared" si="524"/>
        <v>6084.440990000001</v>
      </c>
      <c r="BA302" s="49">
        <v>90.799000000000007</v>
      </c>
    </row>
    <row r="303" spans="1:53" x14ac:dyDescent="0.25">
      <c r="A303" s="3" t="s">
        <v>532</v>
      </c>
      <c r="B303" s="31" t="s">
        <v>572</v>
      </c>
      <c r="C303" s="40">
        <v>30.23</v>
      </c>
      <c r="D303" s="4">
        <v>64</v>
      </c>
      <c r="E303" s="78">
        <f>D303/C303</f>
        <v>2.1171022163413826</v>
      </c>
      <c r="F303" s="86">
        <v>29</v>
      </c>
      <c r="G303" s="23">
        <f t="shared" si="526"/>
        <v>0.46400000000000002</v>
      </c>
      <c r="H303" s="61">
        <v>1.6E-2</v>
      </c>
      <c r="I303" s="39">
        <v>0.7</v>
      </c>
      <c r="J303" s="23">
        <f t="shared" si="513"/>
        <v>1.085</v>
      </c>
      <c r="K303" s="78">
        <v>1.55</v>
      </c>
      <c r="L303" s="40">
        <v>39.729999999999997</v>
      </c>
      <c r="M303" s="23">
        <f t="shared" si="514"/>
        <v>86.055179999999993</v>
      </c>
      <c r="N303" s="61">
        <v>2.1659999999999999</v>
      </c>
      <c r="O303" s="40">
        <v>50.63</v>
      </c>
      <c r="P303" s="4">
        <v>67</v>
      </c>
      <c r="Q303" s="61">
        <f t="shared" si="438"/>
        <v>1.3233260912502469</v>
      </c>
      <c r="R303" s="39">
        <v>117</v>
      </c>
      <c r="S303" s="2">
        <v>21</v>
      </c>
      <c r="T303" s="61">
        <f t="shared" si="439"/>
        <v>0.17948717948717949</v>
      </c>
      <c r="U303" s="40">
        <v>50.63</v>
      </c>
      <c r="V303" s="23">
        <f t="shared" si="515"/>
        <v>464.27710000000002</v>
      </c>
      <c r="W303" s="61">
        <v>9.17</v>
      </c>
      <c r="X303" s="39">
        <v>0.7</v>
      </c>
      <c r="Y303" s="23">
        <f t="shared" si="516"/>
        <v>1.26</v>
      </c>
      <c r="Z303" s="61">
        <v>1.8</v>
      </c>
      <c r="AA303" s="40">
        <v>50.63</v>
      </c>
      <c r="AB303" s="23">
        <f t="shared" si="517"/>
        <v>0</v>
      </c>
      <c r="AC303" s="61">
        <v>0</v>
      </c>
      <c r="AD303" s="40">
        <v>50.63</v>
      </c>
      <c r="AE303" s="23">
        <f t="shared" si="518"/>
        <v>1.0632300000000001</v>
      </c>
      <c r="AF303" s="61">
        <v>2.1000000000000001E-2</v>
      </c>
      <c r="AG303" s="39">
        <v>117</v>
      </c>
      <c r="AH303" s="23">
        <f t="shared" si="519"/>
        <v>5.8500000000000005</v>
      </c>
      <c r="AI303" s="61">
        <v>0.05</v>
      </c>
      <c r="AJ303" s="40">
        <v>50.63</v>
      </c>
      <c r="AK303" s="23">
        <f t="shared" si="520"/>
        <v>24.150510000000001</v>
      </c>
      <c r="AL303" s="61">
        <v>0.47699999999999998</v>
      </c>
      <c r="AM303" s="40">
        <v>50.63</v>
      </c>
      <c r="AN303" s="23">
        <f t="shared" si="521"/>
        <v>67.388530000000003</v>
      </c>
      <c r="AO303" s="61">
        <v>1.331</v>
      </c>
      <c r="AP303" s="40">
        <v>50.63</v>
      </c>
      <c r="AQ303" s="23">
        <f t="shared" si="522"/>
        <v>48.047870000000003</v>
      </c>
      <c r="AR303" s="61">
        <v>0.94899999999999995</v>
      </c>
      <c r="AS303" s="40">
        <v>50.63</v>
      </c>
      <c r="AT303" s="2">
        <v>0</v>
      </c>
      <c r="AU303" s="61">
        <f t="shared" si="440"/>
        <v>0</v>
      </c>
      <c r="AV303" s="40">
        <v>50.63</v>
      </c>
      <c r="AW303" s="23">
        <f t="shared" si="523"/>
        <v>378.45925</v>
      </c>
      <c r="AX303" s="61">
        <v>7.4749999999999996</v>
      </c>
      <c r="AY303" s="40">
        <v>50.63</v>
      </c>
      <c r="AZ303" s="23">
        <f t="shared" si="524"/>
        <v>4597.1533700000009</v>
      </c>
      <c r="BA303" s="49">
        <v>90.799000000000007</v>
      </c>
    </row>
    <row r="304" spans="1:53" x14ac:dyDescent="0.25">
      <c r="A304" s="3" t="s">
        <v>533</v>
      </c>
      <c r="B304" s="31" t="s">
        <v>573</v>
      </c>
      <c r="C304" s="40">
        <v>78</v>
      </c>
      <c r="D304" s="4">
        <v>0</v>
      </c>
      <c r="E304" s="78">
        <v>0</v>
      </c>
      <c r="F304" s="86">
        <v>46</v>
      </c>
      <c r="G304" s="23">
        <f t="shared" si="526"/>
        <v>0.73599999999999999</v>
      </c>
      <c r="H304" s="61">
        <v>1.6E-2</v>
      </c>
      <c r="I304" s="39">
        <v>0</v>
      </c>
      <c r="J304" s="23">
        <f t="shared" si="513"/>
        <v>0</v>
      </c>
      <c r="K304" s="78">
        <v>0</v>
      </c>
      <c r="L304" s="40">
        <v>99.4</v>
      </c>
      <c r="M304" s="23">
        <f t="shared" si="514"/>
        <v>215.3004</v>
      </c>
      <c r="N304" s="61">
        <v>2.1659999999999999</v>
      </c>
      <c r="O304" s="40">
        <v>99.39</v>
      </c>
      <c r="P304" s="4">
        <v>50</v>
      </c>
      <c r="Q304" s="61">
        <f t="shared" si="438"/>
        <v>0.50306871918704099</v>
      </c>
      <c r="R304" s="39">
        <v>250</v>
      </c>
      <c r="S304" s="2">
        <v>40</v>
      </c>
      <c r="T304" s="61">
        <f t="shared" si="439"/>
        <v>0.16</v>
      </c>
      <c r="U304" s="40">
        <v>99.39</v>
      </c>
      <c r="V304" s="23">
        <f t="shared" si="515"/>
        <v>911.40629999999999</v>
      </c>
      <c r="W304" s="61">
        <v>9.17</v>
      </c>
      <c r="X304" s="39">
        <v>0</v>
      </c>
      <c r="Y304" s="23">
        <f t="shared" si="516"/>
        <v>0</v>
      </c>
      <c r="Z304" s="61">
        <v>1.8</v>
      </c>
      <c r="AA304" s="40">
        <v>99.39</v>
      </c>
      <c r="AB304" s="23">
        <f t="shared" si="517"/>
        <v>0</v>
      </c>
      <c r="AC304" s="61">
        <v>0</v>
      </c>
      <c r="AD304" s="40">
        <v>99.39</v>
      </c>
      <c r="AE304" s="23">
        <f t="shared" si="518"/>
        <v>2.0871900000000001</v>
      </c>
      <c r="AF304" s="61">
        <v>2.1000000000000001E-2</v>
      </c>
      <c r="AG304" s="39">
        <v>250</v>
      </c>
      <c r="AH304" s="23">
        <f t="shared" si="519"/>
        <v>12.5</v>
      </c>
      <c r="AI304" s="61">
        <v>0.05</v>
      </c>
      <c r="AJ304" s="40">
        <v>99.39</v>
      </c>
      <c r="AK304" s="23">
        <f t="shared" si="520"/>
        <v>47.409030000000001</v>
      </c>
      <c r="AL304" s="61">
        <v>0.47699999999999998</v>
      </c>
      <c r="AM304" s="40">
        <v>99.39</v>
      </c>
      <c r="AN304" s="23">
        <f t="shared" si="521"/>
        <v>132.28809000000001</v>
      </c>
      <c r="AO304" s="61">
        <v>1.331</v>
      </c>
      <c r="AP304" s="40">
        <v>99.39</v>
      </c>
      <c r="AQ304" s="23">
        <f t="shared" si="522"/>
        <v>94.32110999999999</v>
      </c>
      <c r="AR304" s="61">
        <v>0.94899999999999995</v>
      </c>
      <c r="AS304" s="40">
        <v>99.39</v>
      </c>
      <c r="AT304" s="2">
        <v>0</v>
      </c>
      <c r="AU304" s="61">
        <f t="shared" si="440"/>
        <v>0</v>
      </c>
      <c r="AV304" s="40">
        <v>99.39</v>
      </c>
      <c r="AW304" s="23">
        <f t="shared" si="523"/>
        <v>742.94024999999999</v>
      </c>
      <c r="AX304" s="61">
        <v>7.4749999999999996</v>
      </c>
      <c r="AY304" s="40">
        <v>99.39</v>
      </c>
      <c r="AZ304" s="23">
        <f t="shared" si="524"/>
        <v>9024.5126100000016</v>
      </c>
      <c r="BA304" s="49">
        <v>90.799000000000007</v>
      </c>
    </row>
    <row r="305" spans="1:53" x14ac:dyDescent="0.25">
      <c r="A305" s="3" t="s">
        <v>534</v>
      </c>
      <c r="B305" s="31" t="s">
        <v>574</v>
      </c>
      <c r="C305" s="40">
        <v>78</v>
      </c>
      <c r="D305" s="4">
        <v>5</v>
      </c>
      <c r="E305" s="78">
        <v>0</v>
      </c>
      <c r="F305" s="86">
        <v>22.4</v>
      </c>
      <c r="G305" s="23">
        <f t="shared" si="526"/>
        <v>0.3584</v>
      </c>
      <c r="H305" s="61">
        <v>1.6E-2</v>
      </c>
      <c r="I305" s="39">
        <v>0</v>
      </c>
      <c r="J305" s="23">
        <f t="shared" ref="J305" si="538">K305*I305</f>
        <v>0</v>
      </c>
      <c r="K305" s="78">
        <v>0</v>
      </c>
      <c r="L305" s="40">
        <v>68.97</v>
      </c>
      <c r="M305" s="23">
        <f t="shared" si="514"/>
        <v>149.38901999999999</v>
      </c>
      <c r="N305" s="61">
        <v>2.1659999999999999</v>
      </c>
      <c r="O305" s="40">
        <v>144.65</v>
      </c>
      <c r="P305" s="4">
        <v>98</v>
      </c>
      <c r="Q305" s="61">
        <f t="shared" ref="Q305" si="539">P305/O305</f>
        <v>0.67749740753543031</v>
      </c>
      <c r="R305" s="39">
        <v>288</v>
      </c>
      <c r="S305" s="2">
        <v>41</v>
      </c>
      <c r="T305" s="61">
        <f t="shared" ref="T305" si="540">S305/R305</f>
        <v>0.1423611111111111</v>
      </c>
      <c r="U305" s="40">
        <v>144.65</v>
      </c>
      <c r="V305" s="23">
        <f t="shared" ref="V305" si="541">W305*U305</f>
        <v>1326.4404999999999</v>
      </c>
      <c r="W305" s="61">
        <v>9.17</v>
      </c>
      <c r="X305" s="39">
        <v>0</v>
      </c>
      <c r="Y305" s="23">
        <f t="shared" ref="Y305" si="542">Z305*X305</f>
        <v>0</v>
      </c>
      <c r="Z305" s="61">
        <v>1.8</v>
      </c>
      <c r="AA305" s="40">
        <v>144.65</v>
      </c>
      <c r="AB305" s="23">
        <f t="shared" ref="AB305" si="543">AC305*AA305</f>
        <v>0</v>
      </c>
      <c r="AC305" s="61">
        <v>0</v>
      </c>
      <c r="AD305" s="40">
        <v>144.65</v>
      </c>
      <c r="AE305" s="23">
        <f t="shared" ref="AE305" si="544">AF305*AD305</f>
        <v>3.0376500000000002</v>
      </c>
      <c r="AF305" s="61">
        <v>2.1000000000000001E-2</v>
      </c>
      <c r="AG305" s="39">
        <v>288</v>
      </c>
      <c r="AH305" s="23">
        <f t="shared" ref="AH305" si="545">AI305*AG305</f>
        <v>14.4</v>
      </c>
      <c r="AI305" s="61">
        <v>0.05</v>
      </c>
      <c r="AJ305" s="40">
        <v>144.65</v>
      </c>
      <c r="AK305" s="23">
        <f t="shared" ref="AK305" si="546">AL305*AJ305</f>
        <v>68.998050000000006</v>
      </c>
      <c r="AL305" s="61">
        <v>0.47699999999999998</v>
      </c>
      <c r="AM305" s="40">
        <v>144.65</v>
      </c>
      <c r="AN305" s="23">
        <f t="shared" ref="AN305" si="547">AO305*AM305</f>
        <v>192.52915000000002</v>
      </c>
      <c r="AO305" s="61">
        <v>1.331</v>
      </c>
      <c r="AP305" s="40">
        <v>144.65</v>
      </c>
      <c r="AQ305" s="23">
        <f t="shared" ref="AQ305" si="548">AR305*AP305</f>
        <v>137.27285000000001</v>
      </c>
      <c r="AR305" s="61">
        <v>0.94899999999999995</v>
      </c>
      <c r="AS305" s="40">
        <v>144.65</v>
      </c>
      <c r="AT305" s="2">
        <v>0</v>
      </c>
      <c r="AU305" s="61">
        <f t="shared" ref="AU305" si="549">AT305/AS305</f>
        <v>0</v>
      </c>
      <c r="AV305" s="40">
        <v>144.65</v>
      </c>
      <c r="AW305" s="23">
        <f t="shared" ref="AW305" si="550">AX305*AV305</f>
        <v>1081.25875</v>
      </c>
      <c r="AX305" s="61">
        <v>7.4749999999999996</v>
      </c>
      <c r="AY305" s="40">
        <v>144.65</v>
      </c>
      <c r="AZ305" s="23">
        <f t="shared" ref="AZ305" si="551">BA305*AY305</f>
        <v>13134.075350000001</v>
      </c>
      <c r="BA305" s="49">
        <v>90.799000000000007</v>
      </c>
    </row>
    <row r="306" spans="1:53" x14ac:dyDescent="0.25">
      <c r="A306" s="3" t="s">
        <v>619</v>
      </c>
      <c r="B306" s="31" t="s">
        <v>582</v>
      </c>
      <c r="C306" s="40">
        <v>35.700000000000003</v>
      </c>
      <c r="D306" s="4">
        <v>0</v>
      </c>
      <c r="E306" s="78">
        <v>0</v>
      </c>
      <c r="F306" s="86">
        <v>14.5</v>
      </c>
      <c r="G306" s="23">
        <f t="shared" si="526"/>
        <v>0.23200000000000001</v>
      </c>
      <c r="H306" s="61">
        <v>1.6E-2</v>
      </c>
      <c r="I306" s="39">
        <v>0</v>
      </c>
      <c r="J306" s="27">
        <f t="shared" si="513"/>
        <v>0</v>
      </c>
      <c r="K306" s="78">
        <v>0</v>
      </c>
      <c r="L306" s="39">
        <v>52.64</v>
      </c>
      <c r="M306" s="23">
        <f t="shared" si="514"/>
        <v>114.01823999999999</v>
      </c>
      <c r="N306" s="61">
        <v>2.1659999999999999</v>
      </c>
      <c r="O306" s="40">
        <v>86.91</v>
      </c>
      <c r="P306" s="4">
        <v>50</v>
      </c>
      <c r="Q306" s="61">
        <f t="shared" ref="Q306:Q307" si="552">P306/O306</f>
        <v>0.57530778966747209</v>
      </c>
      <c r="R306" s="39">
        <v>206</v>
      </c>
      <c r="S306" s="2">
        <v>21</v>
      </c>
      <c r="T306" s="61">
        <f t="shared" ref="T306:T307" si="553">S306/R306</f>
        <v>0.10194174757281553</v>
      </c>
      <c r="U306" s="40">
        <v>86.91</v>
      </c>
      <c r="V306" s="23">
        <f t="shared" si="515"/>
        <v>796.96469999999999</v>
      </c>
      <c r="W306" s="61">
        <v>9.17</v>
      </c>
      <c r="X306" s="39">
        <v>0</v>
      </c>
      <c r="Y306" s="23">
        <f t="shared" si="516"/>
        <v>0</v>
      </c>
      <c r="Z306" s="61">
        <v>1.8</v>
      </c>
      <c r="AA306" s="40">
        <v>86.91</v>
      </c>
      <c r="AB306" s="23">
        <f t="shared" si="517"/>
        <v>0</v>
      </c>
      <c r="AC306" s="61">
        <v>0</v>
      </c>
      <c r="AD306" s="40">
        <v>86.91</v>
      </c>
      <c r="AE306" s="23">
        <f t="shared" si="518"/>
        <v>1.82511</v>
      </c>
      <c r="AF306" s="61">
        <v>2.1000000000000001E-2</v>
      </c>
      <c r="AG306" s="39">
        <v>206</v>
      </c>
      <c r="AH306" s="23">
        <f t="shared" si="519"/>
        <v>10.3</v>
      </c>
      <c r="AI306" s="61">
        <v>0.05</v>
      </c>
      <c r="AJ306" s="40">
        <v>86.91</v>
      </c>
      <c r="AK306" s="23">
        <f t="shared" si="520"/>
        <v>41.456069999999997</v>
      </c>
      <c r="AL306" s="61">
        <v>0.47699999999999998</v>
      </c>
      <c r="AM306" s="40">
        <v>86.91</v>
      </c>
      <c r="AN306" s="23">
        <f t="shared" si="521"/>
        <v>115.67720999999999</v>
      </c>
      <c r="AO306" s="61">
        <v>1.331</v>
      </c>
      <c r="AP306" s="40">
        <v>86.91</v>
      </c>
      <c r="AQ306" s="23">
        <f t="shared" si="522"/>
        <v>82.477589999999992</v>
      </c>
      <c r="AR306" s="61">
        <v>0.94899999999999995</v>
      </c>
      <c r="AS306" s="40">
        <v>86.91</v>
      </c>
      <c r="AT306" s="4">
        <v>0</v>
      </c>
      <c r="AU306" s="61">
        <f t="shared" ref="AU306:AU307" si="554">AT306/AS306</f>
        <v>0</v>
      </c>
      <c r="AV306" s="40">
        <v>86.91</v>
      </c>
      <c r="AW306" s="23">
        <f t="shared" si="523"/>
        <v>649.65224999999998</v>
      </c>
      <c r="AX306" s="61">
        <v>7.4749999999999996</v>
      </c>
      <c r="AY306" s="40">
        <v>86.91</v>
      </c>
      <c r="AZ306" s="23">
        <f t="shared" si="524"/>
        <v>7891.3410899999999</v>
      </c>
      <c r="BA306" s="49">
        <v>90.799000000000007</v>
      </c>
    </row>
    <row r="307" spans="1:53" x14ac:dyDescent="0.25">
      <c r="A307" s="3" t="s">
        <v>620</v>
      </c>
      <c r="B307" s="31" t="s">
        <v>583</v>
      </c>
      <c r="C307" s="40">
        <v>15.6</v>
      </c>
      <c r="D307" s="4">
        <v>24</v>
      </c>
      <c r="E307" s="78">
        <f>D307/C307</f>
        <v>1.5384615384615385</v>
      </c>
      <c r="F307" s="86">
        <v>23.3</v>
      </c>
      <c r="G307" s="23">
        <f t="shared" si="526"/>
        <v>0.37280000000000002</v>
      </c>
      <c r="H307" s="61">
        <v>1.6E-2</v>
      </c>
      <c r="I307" s="39">
        <v>39.200000000000003</v>
      </c>
      <c r="J307" s="27">
        <f t="shared" si="513"/>
        <v>60.760000000000005</v>
      </c>
      <c r="K307" s="78">
        <v>1.55</v>
      </c>
      <c r="L307" s="40">
        <v>25.1</v>
      </c>
      <c r="M307" s="23">
        <f t="shared" si="514"/>
        <v>54.366599999999998</v>
      </c>
      <c r="N307" s="61">
        <v>2.1659999999999999</v>
      </c>
      <c r="O307" s="40">
        <v>60.9</v>
      </c>
      <c r="P307" s="4">
        <v>68</v>
      </c>
      <c r="Q307" s="61">
        <f t="shared" si="552"/>
        <v>1.1165845648604269</v>
      </c>
      <c r="R307" s="39">
        <v>45</v>
      </c>
      <c r="S307" s="2">
        <v>1</v>
      </c>
      <c r="T307" s="61">
        <f t="shared" si="553"/>
        <v>2.2222222222222223E-2</v>
      </c>
      <c r="U307" s="40">
        <v>60.9</v>
      </c>
      <c r="V307" s="23">
        <f t="shared" si="515"/>
        <v>558.45299999999997</v>
      </c>
      <c r="W307" s="61">
        <v>9.17</v>
      </c>
      <c r="X307" s="39">
        <v>39.200000000000003</v>
      </c>
      <c r="Y307" s="23">
        <f t="shared" si="516"/>
        <v>70.56</v>
      </c>
      <c r="Z307" s="61">
        <v>1.8</v>
      </c>
      <c r="AA307" s="40">
        <v>60.9</v>
      </c>
      <c r="AB307" s="23">
        <f t="shared" si="517"/>
        <v>0</v>
      </c>
      <c r="AC307" s="61">
        <v>0</v>
      </c>
      <c r="AD307" s="40">
        <v>60.9</v>
      </c>
      <c r="AE307" s="23">
        <f t="shared" si="518"/>
        <v>1.2789000000000001</v>
      </c>
      <c r="AF307" s="61">
        <v>2.1000000000000001E-2</v>
      </c>
      <c r="AG307" s="39">
        <v>45</v>
      </c>
      <c r="AH307" s="23">
        <f t="shared" si="519"/>
        <v>2.25</v>
      </c>
      <c r="AI307" s="61">
        <v>0.05</v>
      </c>
      <c r="AJ307" s="40">
        <v>8.7200000000000006</v>
      </c>
      <c r="AK307" s="23">
        <f t="shared" si="520"/>
        <v>4.15944</v>
      </c>
      <c r="AL307" s="61">
        <v>0.47699999999999998</v>
      </c>
      <c r="AM307" s="40">
        <v>60.9</v>
      </c>
      <c r="AN307" s="23">
        <f t="shared" si="521"/>
        <v>81.057899999999989</v>
      </c>
      <c r="AO307" s="61">
        <v>1.331</v>
      </c>
      <c r="AP307" s="40">
        <v>60.9</v>
      </c>
      <c r="AQ307" s="23">
        <f t="shared" si="522"/>
        <v>57.794099999999993</v>
      </c>
      <c r="AR307" s="61">
        <v>0.94899999999999995</v>
      </c>
      <c r="AS307" s="40">
        <v>60.9</v>
      </c>
      <c r="AT307" s="4">
        <v>0</v>
      </c>
      <c r="AU307" s="61">
        <f t="shared" si="554"/>
        <v>0</v>
      </c>
      <c r="AV307" s="40">
        <v>14.2</v>
      </c>
      <c r="AW307" s="23">
        <f t="shared" si="523"/>
        <v>106.145</v>
      </c>
      <c r="AX307" s="61">
        <v>7.4749999999999996</v>
      </c>
      <c r="AY307" s="40">
        <v>60.9</v>
      </c>
      <c r="AZ307" s="23">
        <f t="shared" si="524"/>
        <v>5529.6590999999999</v>
      </c>
      <c r="BA307" s="49">
        <v>90.799000000000007</v>
      </c>
    </row>
    <row r="308" spans="1:53" x14ac:dyDescent="0.25">
      <c r="A308" s="3" t="s">
        <v>621</v>
      </c>
      <c r="B308" s="31" t="s">
        <v>578</v>
      </c>
      <c r="C308" s="40">
        <v>16.399999999999999</v>
      </c>
      <c r="D308" s="4">
        <v>25</v>
      </c>
      <c r="E308" s="78">
        <v>0</v>
      </c>
      <c r="F308" s="86">
        <v>48.2</v>
      </c>
      <c r="G308" s="23">
        <f t="shared" si="526"/>
        <v>0.77120000000000011</v>
      </c>
      <c r="H308" s="61">
        <v>1.6E-2</v>
      </c>
      <c r="I308" s="39">
        <v>0</v>
      </c>
      <c r="J308" s="27">
        <f t="shared" ref="J308" si="555">K308*I308</f>
        <v>0</v>
      </c>
      <c r="K308" s="78">
        <v>0</v>
      </c>
      <c r="L308" s="40">
        <v>48.29</v>
      </c>
      <c r="M308" s="23">
        <f t="shared" si="514"/>
        <v>104.59613999999999</v>
      </c>
      <c r="N308" s="61">
        <v>2.1659999999999999</v>
      </c>
      <c r="O308" s="40">
        <v>48.29</v>
      </c>
      <c r="P308" s="4">
        <v>55</v>
      </c>
      <c r="Q308" s="61">
        <f t="shared" ref="Q308" si="556">P308/O308</f>
        <v>1.1389521640091116</v>
      </c>
      <c r="R308" s="39">
        <v>200</v>
      </c>
      <c r="S308" s="2">
        <v>0</v>
      </c>
      <c r="T308" s="61">
        <f t="shared" ref="T308" si="557">S308/R308</f>
        <v>0</v>
      </c>
      <c r="U308" s="40">
        <v>48.29</v>
      </c>
      <c r="V308" s="23">
        <f t="shared" ref="V308" si="558">W308*U308</f>
        <v>442.8193</v>
      </c>
      <c r="W308" s="61">
        <v>9.17</v>
      </c>
      <c r="X308" s="39">
        <v>0</v>
      </c>
      <c r="Y308" s="23">
        <f t="shared" ref="Y308" si="559">Z308*X308</f>
        <v>0</v>
      </c>
      <c r="Z308" s="61">
        <v>1.8</v>
      </c>
      <c r="AA308" s="40">
        <v>48.29</v>
      </c>
      <c r="AB308" s="23">
        <f t="shared" ref="AB308" si="560">AC308*AA308</f>
        <v>0</v>
      </c>
      <c r="AC308" s="61">
        <v>0</v>
      </c>
      <c r="AD308" s="40">
        <v>48.29</v>
      </c>
      <c r="AE308" s="23">
        <f t="shared" ref="AE308" si="561">AF308*AD308</f>
        <v>1.0140899999999999</v>
      </c>
      <c r="AF308" s="61">
        <v>2.1000000000000001E-2</v>
      </c>
      <c r="AG308" s="39">
        <v>200</v>
      </c>
      <c r="AH308" s="23">
        <f t="shared" ref="AH308" si="562">AI308*AG308</f>
        <v>10</v>
      </c>
      <c r="AI308" s="61">
        <v>0.05</v>
      </c>
      <c r="AJ308" s="40">
        <v>48.29</v>
      </c>
      <c r="AK308" s="23">
        <f t="shared" ref="AK308" si="563">AL308*AJ308</f>
        <v>23.034329999999997</v>
      </c>
      <c r="AL308" s="61">
        <v>0.47699999999999998</v>
      </c>
      <c r="AM308" s="40">
        <v>48.29</v>
      </c>
      <c r="AN308" s="23">
        <f t="shared" ref="AN308" si="564">AO308*AM308</f>
        <v>64.273989999999998</v>
      </c>
      <c r="AO308" s="61">
        <v>1.331</v>
      </c>
      <c r="AP308" s="40">
        <v>48.29</v>
      </c>
      <c r="AQ308" s="23">
        <f t="shared" ref="AQ308" si="565">AR308*AP308</f>
        <v>45.827209999999994</v>
      </c>
      <c r="AR308" s="61">
        <v>0.94899999999999995</v>
      </c>
      <c r="AS308" s="40">
        <v>48.29</v>
      </c>
      <c r="AT308" s="4">
        <v>0</v>
      </c>
      <c r="AU308" s="61">
        <f t="shared" ref="AU308" si="566">AT308/AS308</f>
        <v>0</v>
      </c>
      <c r="AV308" s="40">
        <v>48.29</v>
      </c>
      <c r="AW308" s="23">
        <f t="shared" ref="AW308" si="567">AX308*AV308</f>
        <v>360.96774999999997</v>
      </c>
      <c r="AX308" s="61">
        <v>7.4749999999999996</v>
      </c>
      <c r="AY308" s="40">
        <v>48.29</v>
      </c>
      <c r="AZ308" s="23">
        <f t="shared" ref="AZ308" si="568">BA308*AY308</f>
        <v>4384.6837100000002</v>
      </c>
      <c r="BA308" s="49">
        <v>90.799000000000007</v>
      </c>
    </row>
    <row r="309" spans="1:53" s="9" customFormat="1" x14ac:dyDescent="0.25">
      <c r="A309" s="8" t="s">
        <v>622</v>
      </c>
      <c r="B309" s="32" t="s">
        <v>10</v>
      </c>
      <c r="C309" s="41">
        <f>SUM(C310:C315)</f>
        <v>4.9000000000000004</v>
      </c>
      <c r="D309" s="18">
        <f>SUM(D310:D315)</f>
        <v>4</v>
      </c>
      <c r="E309" s="79">
        <f>D309/C309</f>
        <v>0.81632653061224481</v>
      </c>
      <c r="F309" s="50">
        <f>SUM(F310:F315)</f>
        <v>194.60000000000002</v>
      </c>
      <c r="G309" s="25">
        <f>SUM(G310:G315)</f>
        <v>3.1136000000000004</v>
      </c>
      <c r="H309" s="62">
        <f>G309/F309</f>
        <v>1.6E-2</v>
      </c>
      <c r="I309" s="50">
        <f>SUM(I310:I315)</f>
        <v>10.3</v>
      </c>
      <c r="J309" s="25">
        <f>SUM(J310:J315)</f>
        <v>56.44400000000001</v>
      </c>
      <c r="K309" s="62">
        <f t="shared" si="460"/>
        <v>5.48</v>
      </c>
      <c r="L309" s="50">
        <f>SUM(L310:L315)</f>
        <v>355.83000000000004</v>
      </c>
      <c r="M309" s="25">
        <f>SUM(M310:M315)</f>
        <v>770.72777999999994</v>
      </c>
      <c r="N309" s="62">
        <f t="shared" ref="N309" si="569">M309/L309</f>
        <v>2.1659999999999995</v>
      </c>
      <c r="O309" s="50">
        <f>SUM(O310:O315)</f>
        <v>437.23</v>
      </c>
      <c r="P309" s="25">
        <f>SUM(P310:P315)</f>
        <v>218</v>
      </c>
      <c r="Q309" s="62">
        <f t="shared" si="438"/>
        <v>0.49859341765203669</v>
      </c>
      <c r="R309" s="50">
        <f>SUM(R310:R315)</f>
        <v>1000</v>
      </c>
      <c r="S309" s="25">
        <f>SUM(S310:S315)</f>
        <v>48</v>
      </c>
      <c r="T309" s="62">
        <f t="shared" si="439"/>
        <v>4.8000000000000001E-2</v>
      </c>
      <c r="U309" s="50">
        <f>SUM(U310:U315)</f>
        <v>437.23</v>
      </c>
      <c r="V309" s="25">
        <f>SUM(V310:V315)</f>
        <v>4009.3991000000001</v>
      </c>
      <c r="W309" s="62">
        <f t="shared" ref="W309" si="570">V309/U309</f>
        <v>9.17</v>
      </c>
      <c r="X309" s="50">
        <f>SUM(X310:X315)</f>
        <v>10.3</v>
      </c>
      <c r="Y309" s="25">
        <f>SUM(Y310:Y315)</f>
        <v>18.540000000000003</v>
      </c>
      <c r="Z309" s="62">
        <f t="shared" ref="Z309" si="571">Y309/X309</f>
        <v>1.8</v>
      </c>
      <c r="AA309" s="50">
        <f>SUM(AA310:AA315)</f>
        <v>437.23</v>
      </c>
      <c r="AB309" s="25">
        <f>SUM(AB310:AB315)</f>
        <v>0</v>
      </c>
      <c r="AC309" s="62">
        <f t="shared" ref="AC309" si="572">AB309/AA309</f>
        <v>0</v>
      </c>
      <c r="AD309" s="50">
        <f>SUM(AD310:AD315)</f>
        <v>437.23</v>
      </c>
      <c r="AE309" s="25">
        <f>SUM(AE310:AE315)</f>
        <v>9.1818300000000015</v>
      </c>
      <c r="AF309" s="62">
        <f t="shared" ref="AF309" si="573">AE309/AD309</f>
        <v>2.1000000000000001E-2</v>
      </c>
      <c r="AG309" s="50">
        <f>SUM(AG310:AG315)</f>
        <v>1000</v>
      </c>
      <c r="AH309" s="25">
        <f>SUM(AH310:AH315)</f>
        <v>50</v>
      </c>
      <c r="AI309" s="62">
        <f t="shared" ref="AI309" si="574">AH309/AG309</f>
        <v>0.05</v>
      </c>
      <c r="AJ309" s="50">
        <f>SUM(AJ310:AJ315)</f>
        <v>437.23</v>
      </c>
      <c r="AK309" s="25">
        <f>SUM(AK310:AK315)</f>
        <v>208.55870999999999</v>
      </c>
      <c r="AL309" s="62">
        <f t="shared" ref="AL309" si="575">AK309/AJ309</f>
        <v>0.47699999999999998</v>
      </c>
      <c r="AM309" s="50">
        <f>SUM(AM310:AM315)</f>
        <v>437.23</v>
      </c>
      <c r="AN309" s="25">
        <f>SUM(AN310:AN315)</f>
        <v>581.9531300000001</v>
      </c>
      <c r="AO309" s="62">
        <f t="shared" ref="AO309" si="576">AN309/AM309</f>
        <v>1.3310000000000002</v>
      </c>
      <c r="AP309" s="50">
        <f>SUM(AP310:AP315)</f>
        <v>437.23</v>
      </c>
      <c r="AQ309" s="25">
        <f>SUM(AQ310:AQ315)</f>
        <v>414.93126999999998</v>
      </c>
      <c r="AR309" s="62">
        <f t="shared" ref="AR309" si="577">AQ309/AP309</f>
        <v>0.94899999999999995</v>
      </c>
      <c r="AS309" s="50">
        <f>SUM(AS310:AS315)</f>
        <v>437.23</v>
      </c>
      <c r="AT309" s="25">
        <f>SUM(AT310:AT315)</f>
        <v>0</v>
      </c>
      <c r="AU309" s="62">
        <f t="shared" si="440"/>
        <v>0</v>
      </c>
      <c r="AV309" s="50">
        <f>SUM(AV310:AV315)</f>
        <v>437.23</v>
      </c>
      <c r="AW309" s="25">
        <f>SUM(AW310:AW315)</f>
        <v>3268.2942499999999</v>
      </c>
      <c r="AX309" s="62">
        <f t="shared" ref="AX309" si="578">AW309/AV309</f>
        <v>7.4749999999999996</v>
      </c>
      <c r="AY309" s="50">
        <f>SUM(AY310:AY315)</f>
        <v>437.23</v>
      </c>
      <c r="AZ309" s="25">
        <f>SUM(AZ310:AZ315)</f>
        <v>39700.046770000001</v>
      </c>
      <c r="BA309" s="51">
        <f t="shared" ref="BA309" si="579">AZ309/AY309</f>
        <v>90.798999999999992</v>
      </c>
    </row>
    <row r="310" spans="1:53" x14ac:dyDescent="0.25">
      <c r="A310" s="3" t="s">
        <v>623</v>
      </c>
      <c r="B310" s="31" t="s">
        <v>575</v>
      </c>
      <c r="C310" s="40">
        <v>0</v>
      </c>
      <c r="D310" s="4">
        <v>0</v>
      </c>
      <c r="E310" s="78">
        <v>0</v>
      </c>
      <c r="F310" s="40">
        <v>30.1</v>
      </c>
      <c r="G310" s="23">
        <f t="shared" ref="G310:G315" si="580">H310*F310</f>
        <v>0.48160000000000003</v>
      </c>
      <c r="H310" s="61">
        <v>1.6E-2</v>
      </c>
      <c r="I310" s="39">
        <v>0</v>
      </c>
      <c r="J310" s="27">
        <f>K310*I310</f>
        <v>0</v>
      </c>
      <c r="K310" s="78">
        <v>0</v>
      </c>
      <c r="L310" s="40">
        <v>60.04</v>
      </c>
      <c r="M310" s="23">
        <f>N310*L310</f>
        <v>130.04664</v>
      </c>
      <c r="N310" s="61">
        <v>2.1659999999999999</v>
      </c>
      <c r="O310" s="40">
        <v>60.04</v>
      </c>
      <c r="P310" s="4">
        <v>12</v>
      </c>
      <c r="Q310" s="61">
        <f t="shared" si="438"/>
        <v>0.19986675549633579</v>
      </c>
      <c r="R310" s="39">
        <v>250</v>
      </c>
      <c r="S310" s="2">
        <v>6</v>
      </c>
      <c r="T310" s="61">
        <f t="shared" si="439"/>
        <v>2.4E-2</v>
      </c>
      <c r="U310" s="40">
        <v>60.04</v>
      </c>
      <c r="V310" s="23">
        <f>W310*U310</f>
        <v>550.56679999999994</v>
      </c>
      <c r="W310" s="61">
        <v>9.17</v>
      </c>
      <c r="X310" s="39">
        <v>0</v>
      </c>
      <c r="Y310" s="23">
        <f>Z310*X310</f>
        <v>0</v>
      </c>
      <c r="Z310" s="61">
        <v>1.8</v>
      </c>
      <c r="AA310" s="40">
        <v>60.04</v>
      </c>
      <c r="AB310" s="23">
        <f>AC310*AA310</f>
        <v>0</v>
      </c>
      <c r="AC310" s="61">
        <v>0</v>
      </c>
      <c r="AD310" s="40">
        <v>60.04</v>
      </c>
      <c r="AE310" s="23">
        <f>AF310*AD310</f>
        <v>1.26084</v>
      </c>
      <c r="AF310" s="61">
        <v>2.1000000000000001E-2</v>
      </c>
      <c r="AG310" s="39">
        <v>250</v>
      </c>
      <c r="AH310" s="23">
        <f>AI310*AG310</f>
        <v>12.5</v>
      </c>
      <c r="AI310" s="61">
        <v>0.05</v>
      </c>
      <c r="AJ310" s="40">
        <v>60.04</v>
      </c>
      <c r="AK310" s="23">
        <f>AL310*AJ310</f>
        <v>28.63908</v>
      </c>
      <c r="AL310" s="61">
        <v>0.47699999999999998</v>
      </c>
      <c r="AM310" s="40">
        <v>60.04</v>
      </c>
      <c r="AN310" s="23">
        <f>AO310*AM310</f>
        <v>79.913240000000002</v>
      </c>
      <c r="AO310" s="61">
        <v>1.331</v>
      </c>
      <c r="AP310" s="40">
        <v>60.04</v>
      </c>
      <c r="AQ310" s="23">
        <f>AR310*AP310</f>
        <v>56.977959999999996</v>
      </c>
      <c r="AR310" s="61">
        <v>0.94899999999999995</v>
      </c>
      <c r="AS310" s="40">
        <v>60.04</v>
      </c>
      <c r="AT310" s="4">
        <v>0</v>
      </c>
      <c r="AU310" s="61">
        <f t="shared" si="440"/>
        <v>0</v>
      </c>
      <c r="AV310" s="40">
        <v>60.04</v>
      </c>
      <c r="AW310" s="23">
        <f>AX310*AV310</f>
        <v>448.79899999999998</v>
      </c>
      <c r="AX310" s="61">
        <v>7.4749999999999996</v>
      </c>
      <c r="AY310" s="40">
        <v>60.04</v>
      </c>
      <c r="AZ310" s="23">
        <f>BA310*AY310</f>
        <v>5451.5719600000002</v>
      </c>
      <c r="BA310" s="49">
        <v>90.799000000000007</v>
      </c>
    </row>
    <row r="311" spans="1:53" x14ac:dyDescent="0.25">
      <c r="A311" s="3" t="s">
        <v>624</v>
      </c>
      <c r="B311" s="31" t="s">
        <v>576</v>
      </c>
      <c r="C311" s="40">
        <v>0</v>
      </c>
      <c r="D311" s="4">
        <v>0</v>
      </c>
      <c r="E311" s="78">
        <v>0</v>
      </c>
      <c r="F311" s="40">
        <v>11.2</v>
      </c>
      <c r="G311" s="23">
        <f t="shared" si="580"/>
        <v>0.1792</v>
      </c>
      <c r="H311" s="61">
        <v>1.6E-2</v>
      </c>
      <c r="I311" s="39">
        <v>0</v>
      </c>
      <c r="J311" s="27">
        <f t="shared" ref="J311:J315" si="581">K311*I311</f>
        <v>0</v>
      </c>
      <c r="K311" s="78">
        <v>0</v>
      </c>
      <c r="L311" s="40">
        <v>22.49</v>
      </c>
      <c r="M311" s="23">
        <f t="shared" ref="M311:M315" si="582">N311*L311</f>
        <v>48.713339999999995</v>
      </c>
      <c r="N311" s="61">
        <v>2.1659999999999999</v>
      </c>
      <c r="O311" s="40">
        <v>22.49</v>
      </c>
      <c r="P311" s="4">
        <v>4</v>
      </c>
      <c r="Q311" s="61">
        <f t="shared" si="438"/>
        <v>0.1778568252556692</v>
      </c>
      <c r="R311" s="39">
        <v>120</v>
      </c>
      <c r="S311" s="2">
        <v>5</v>
      </c>
      <c r="T311" s="61">
        <f t="shared" si="439"/>
        <v>4.1666666666666664E-2</v>
      </c>
      <c r="U311" s="40">
        <v>22.49</v>
      </c>
      <c r="V311" s="23">
        <f t="shared" ref="V311:V315" si="583">W311*U311</f>
        <v>206.23329999999999</v>
      </c>
      <c r="W311" s="61">
        <v>9.17</v>
      </c>
      <c r="X311" s="39">
        <v>0</v>
      </c>
      <c r="Y311" s="23">
        <f t="shared" ref="Y311:Y315" si="584">Z311*X311</f>
        <v>0</v>
      </c>
      <c r="Z311" s="61">
        <v>1.8</v>
      </c>
      <c r="AA311" s="40">
        <v>22.49</v>
      </c>
      <c r="AB311" s="23">
        <f t="shared" ref="AB311:AB315" si="585">AC311*AA311</f>
        <v>0</v>
      </c>
      <c r="AC311" s="61">
        <v>0</v>
      </c>
      <c r="AD311" s="40">
        <v>22.49</v>
      </c>
      <c r="AE311" s="23">
        <f t="shared" ref="AE311:AE315" si="586">AF311*AD311</f>
        <v>0.47228999999999999</v>
      </c>
      <c r="AF311" s="61">
        <v>2.1000000000000001E-2</v>
      </c>
      <c r="AG311" s="39">
        <v>120</v>
      </c>
      <c r="AH311" s="23">
        <f t="shared" ref="AH311:AH315" si="587">AI311*AG311</f>
        <v>6</v>
      </c>
      <c r="AI311" s="61">
        <v>0.05</v>
      </c>
      <c r="AJ311" s="40">
        <v>22.49</v>
      </c>
      <c r="AK311" s="23">
        <f t="shared" ref="AK311:AK315" si="588">AL311*AJ311</f>
        <v>10.727729999999999</v>
      </c>
      <c r="AL311" s="61">
        <v>0.47699999999999998</v>
      </c>
      <c r="AM311" s="40">
        <v>22.49</v>
      </c>
      <c r="AN311" s="23">
        <f t="shared" ref="AN311:AN315" si="589">AO311*AM311</f>
        <v>29.934189999999997</v>
      </c>
      <c r="AO311" s="61">
        <v>1.331</v>
      </c>
      <c r="AP311" s="40">
        <v>22.49</v>
      </c>
      <c r="AQ311" s="23">
        <f t="shared" ref="AQ311:AQ315" si="590">AR311*AP311</f>
        <v>21.343009999999996</v>
      </c>
      <c r="AR311" s="61">
        <v>0.94899999999999995</v>
      </c>
      <c r="AS311" s="40">
        <v>22.49</v>
      </c>
      <c r="AT311" s="4">
        <v>0</v>
      </c>
      <c r="AU311" s="61">
        <f t="shared" si="440"/>
        <v>0</v>
      </c>
      <c r="AV311" s="40">
        <v>22.49</v>
      </c>
      <c r="AW311" s="23">
        <f t="shared" ref="AW311:AW315" si="591">AX311*AV311</f>
        <v>168.11274999999998</v>
      </c>
      <c r="AX311" s="61">
        <v>7.4749999999999996</v>
      </c>
      <c r="AY311" s="40">
        <v>22.49</v>
      </c>
      <c r="AZ311" s="23">
        <f t="shared" ref="AZ311:AZ315" si="592">BA311*AY311</f>
        <v>2042.06951</v>
      </c>
      <c r="BA311" s="49">
        <v>90.799000000000007</v>
      </c>
    </row>
    <row r="312" spans="1:53" x14ac:dyDescent="0.25">
      <c r="A312" s="3" t="s">
        <v>625</v>
      </c>
      <c r="B312" s="31" t="s">
        <v>577</v>
      </c>
      <c r="C312" s="39">
        <v>0</v>
      </c>
      <c r="D312" s="2">
        <v>0</v>
      </c>
      <c r="E312" s="78">
        <v>0</v>
      </c>
      <c r="F312" s="39">
        <v>15</v>
      </c>
      <c r="G312" s="23">
        <f t="shared" si="580"/>
        <v>0.24</v>
      </c>
      <c r="H312" s="61">
        <v>1.6E-2</v>
      </c>
      <c r="I312" s="39">
        <v>0</v>
      </c>
      <c r="J312" s="27">
        <f t="shared" si="581"/>
        <v>0</v>
      </c>
      <c r="K312" s="78">
        <v>0</v>
      </c>
      <c r="L312" s="39">
        <v>30.3</v>
      </c>
      <c r="M312" s="23">
        <f t="shared" si="582"/>
        <v>65.629800000000003</v>
      </c>
      <c r="N312" s="61">
        <v>2.1659999999999999</v>
      </c>
      <c r="O312" s="40">
        <v>45</v>
      </c>
      <c r="P312" s="4">
        <v>40</v>
      </c>
      <c r="Q312" s="61">
        <f t="shared" si="438"/>
        <v>0.88888888888888884</v>
      </c>
      <c r="R312" s="39">
        <v>130</v>
      </c>
      <c r="S312" s="2">
        <v>5</v>
      </c>
      <c r="T312" s="61">
        <f t="shared" si="439"/>
        <v>3.8461538461538464E-2</v>
      </c>
      <c r="U312" s="40">
        <v>45</v>
      </c>
      <c r="V312" s="23">
        <f t="shared" si="583"/>
        <v>412.65</v>
      </c>
      <c r="W312" s="61">
        <v>9.17</v>
      </c>
      <c r="X312" s="39">
        <v>0</v>
      </c>
      <c r="Y312" s="23">
        <f t="shared" si="584"/>
        <v>0</v>
      </c>
      <c r="Z312" s="61">
        <v>1.8</v>
      </c>
      <c r="AA312" s="40">
        <v>45</v>
      </c>
      <c r="AB312" s="23">
        <f t="shared" si="585"/>
        <v>0</v>
      </c>
      <c r="AC312" s="61">
        <v>0</v>
      </c>
      <c r="AD312" s="40">
        <v>45</v>
      </c>
      <c r="AE312" s="23">
        <f t="shared" si="586"/>
        <v>0.94500000000000006</v>
      </c>
      <c r="AF312" s="61">
        <v>2.1000000000000001E-2</v>
      </c>
      <c r="AG312" s="39">
        <v>130</v>
      </c>
      <c r="AH312" s="23">
        <f t="shared" si="587"/>
        <v>6.5</v>
      </c>
      <c r="AI312" s="61">
        <v>0.05</v>
      </c>
      <c r="AJ312" s="40">
        <v>45</v>
      </c>
      <c r="AK312" s="23">
        <f t="shared" si="588"/>
        <v>21.465</v>
      </c>
      <c r="AL312" s="61">
        <v>0.47699999999999998</v>
      </c>
      <c r="AM312" s="40">
        <v>45</v>
      </c>
      <c r="AN312" s="23">
        <f t="shared" si="589"/>
        <v>59.894999999999996</v>
      </c>
      <c r="AO312" s="61">
        <v>1.331</v>
      </c>
      <c r="AP312" s="40">
        <v>45</v>
      </c>
      <c r="AQ312" s="23">
        <f t="shared" si="590"/>
        <v>42.704999999999998</v>
      </c>
      <c r="AR312" s="61">
        <v>0.94899999999999995</v>
      </c>
      <c r="AS312" s="40">
        <v>45</v>
      </c>
      <c r="AT312" s="4">
        <v>0</v>
      </c>
      <c r="AU312" s="61">
        <f t="shared" si="440"/>
        <v>0</v>
      </c>
      <c r="AV312" s="40">
        <v>45</v>
      </c>
      <c r="AW312" s="23">
        <f t="shared" si="591"/>
        <v>336.375</v>
      </c>
      <c r="AX312" s="61">
        <v>7.4749999999999996</v>
      </c>
      <c r="AY312" s="40">
        <v>45</v>
      </c>
      <c r="AZ312" s="23">
        <f t="shared" si="592"/>
        <v>4085.9550000000004</v>
      </c>
      <c r="BA312" s="49">
        <v>90.799000000000007</v>
      </c>
    </row>
    <row r="313" spans="1:53" x14ac:dyDescent="0.25">
      <c r="A313" s="3" t="s">
        <v>626</v>
      </c>
      <c r="B313" s="31" t="s">
        <v>579</v>
      </c>
      <c r="C313" s="39">
        <v>2.4</v>
      </c>
      <c r="D313" s="2">
        <v>2</v>
      </c>
      <c r="E313" s="78">
        <f>D313/C313</f>
        <v>0.83333333333333337</v>
      </c>
      <c r="F313" s="40">
        <v>48.1</v>
      </c>
      <c r="G313" s="23">
        <f t="shared" si="580"/>
        <v>0.76960000000000006</v>
      </c>
      <c r="H313" s="61">
        <v>1.6E-2</v>
      </c>
      <c r="I313" s="39">
        <v>0</v>
      </c>
      <c r="J313" s="27">
        <f t="shared" si="581"/>
        <v>0</v>
      </c>
      <c r="K313" s="78">
        <v>0</v>
      </c>
      <c r="L313" s="40">
        <v>48.1</v>
      </c>
      <c r="M313" s="23">
        <f t="shared" si="582"/>
        <v>104.1846</v>
      </c>
      <c r="N313" s="61">
        <v>2.1659999999999999</v>
      </c>
      <c r="O313" s="40">
        <v>114.8</v>
      </c>
      <c r="P313" s="4">
        <v>81</v>
      </c>
      <c r="Q313" s="61">
        <f t="shared" si="438"/>
        <v>0.70557491289198604</v>
      </c>
      <c r="R313" s="39">
        <v>150</v>
      </c>
      <c r="S313" s="2">
        <v>6</v>
      </c>
      <c r="T313" s="61">
        <f t="shared" si="439"/>
        <v>0.04</v>
      </c>
      <c r="U313" s="40">
        <v>114.8</v>
      </c>
      <c r="V313" s="23">
        <f t="shared" si="583"/>
        <v>1052.7159999999999</v>
      </c>
      <c r="W313" s="61">
        <v>9.17</v>
      </c>
      <c r="X313" s="39">
        <v>0</v>
      </c>
      <c r="Y313" s="23">
        <f t="shared" si="584"/>
        <v>0</v>
      </c>
      <c r="Z313" s="61">
        <v>1.8</v>
      </c>
      <c r="AA313" s="40">
        <v>114.8</v>
      </c>
      <c r="AB313" s="23">
        <f t="shared" si="585"/>
        <v>0</v>
      </c>
      <c r="AC313" s="61">
        <v>0</v>
      </c>
      <c r="AD313" s="40">
        <v>114.8</v>
      </c>
      <c r="AE313" s="23">
        <f t="shared" si="586"/>
        <v>2.4108000000000001</v>
      </c>
      <c r="AF313" s="61">
        <v>2.1000000000000001E-2</v>
      </c>
      <c r="AG313" s="39">
        <v>150</v>
      </c>
      <c r="AH313" s="23">
        <f t="shared" si="587"/>
        <v>7.5</v>
      </c>
      <c r="AI313" s="61">
        <v>0.05</v>
      </c>
      <c r="AJ313" s="40">
        <v>114.8</v>
      </c>
      <c r="AK313" s="23">
        <f t="shared" si="588"/>
        <v>54.759599999999999</v>
      </c>
      <c r="AL313" s="61">
        <v>0.47699999999999998</v>
      </c>
      <c r="AM313" s="40">
        <v>114.8</v>
      </c>
      <c r="AN313" s="23">
        <f t="shared" si="589"/>
        <v>152.7988</v>
      </c>
      <c r="AO313" s="61">
        <v>1.331</v>
      </c>
      <c r="AP313" s="40">
        <v>114.8</v>
      </c>
      <c r="AQ313" s="23">
        <f t="shared" si="590"/>
        <v>108.94519999999999</v>
      </c>
      <c r="AR313" s="61">
        <v>0.94899999999999995</v>
      </c>
      <c r="AS313" s="40">
        <v>114.8</v>
      </c>
      <c r="AT313" s="4">
        <v>0</v>
      </c>
      <c r="AU313" s="61">
        <f t="shared" si="440"/>
        <v>0</v>
      </c>
      <c r="AV313" s="40">
        <v>114.8</v>
      </c>
      <c r="AW313" s="23">
        <f t="shared" si="591"/>
        <v>858.12999999999988</v>
      </c>
      <c r="AX313" s="61">
        <v>7.4749999999999996</v>
      </c>
      <c r="AY313" s="40">
        <v>114.8</v>
      </c>
      <c r="AZ313" s="23">
        <f t="shared" si="592"/>
        <v>10423.725200000001</v>
      </c>
      <c r="BA313" s="49">
        <v>90.799000000000007</v>
      </c>
    </row>
    <row r="314" spans="1:53" x14ac:dyDescent="0.25">
      <c r="A314" s="3" t="s">
        <v>627</v>
      </c>
      <c r="B314" s="31" t="s">
        <v>580</v>
      </c>
      <c r="C314" s="40">
        <v>2.5</v>
      </c>
      <c r="D314" s="4">
        <v>2</v>
      </c>
      <c r="E314" s="78">
        <f>D314/C314</f>
        <v>0.8</v>
      </c>
      <c r="F314" s="40">
        <v>50.2</v>
      </c>
      <c r="G314" s="23">
        <f t="shared" si="580"/>
        <v>0.80320000000000003</v>
      </c>
      <c r="H314" s="61">
        <v>1.6E-2</v>
      </c>
      <c r="I314" s="39">
        <v>0</v>
      </c>
      <c r="J314" s="27">
        <f t="shared" si="581"/>
        <v>0</v>
      </c>
      <c r="K314" s="78">
        <v>0</v>
      </c>
      <c r="L314" s="40">
        <v>106.9</v>
      </c>
      <c r="M314" s="23">
        <f t="shared" si="582"/>
        <v>231.5454</v>
      </c>
      <c r="N314" s="61">
        <v>2.1659999999999999</v>
      </c>
      <c r="O314" s="40">
        <v>106.9</v>
      </c>
      <c r="P314" s="4">
        <v>21</v>
      </c>
      <c r="Q314" s="61">
        <f t="shared" ref="Q314:Q316" si="593">P314/O314</f>
        <v>0.19644527595884004</v>
      </c>
      <c r="R314" s="39">
        <v>250</v>
      </c>
      <c r="S314" s="2">
        <v>23</v>
      </c>
      <c r="T314" s="61">
        <f t="shared" ref="T314:T316" si="594">S314/R314</f>
        <v>9.1999999999999998E-2</v>
      </c>
      <c r="U314" s="40">
        <v>106.9</v>
      </c>
      <c r="V314" s="23">
        <f t="shared" si="583"/>
        <v>980.27300000000002</v>
      </c>
      <c r="W314" s="61">
        <v>9.17</v>
      </c>
      <c r="X314" s="39">
        <v>0</v>
      </c>
      <c r="Y314" s="23">
        <f t="shared" si="584"/>
        <v>0</v>
      </c>
      <c r="Z314" s="61">
        <v>1.8</v>
      </c>
      <c r="AA314" s="40">
        <v>106.9</v>
      </c>
      <c r="AB314" s="23">
        <f t="shared" si="585"/>
        <v>0</v>
      </c>
      <c r="AC314" s="61">
        <v>0</v>
      </c>
      <c r="AD314" s="40">
        <v>106.9</v>
      </c>
      <c r="AE314" s="23">
        <f t="shared" si="586"/>
        <v>2.2449000000000003</v>
      </c>
      <c r="AF314" s="61">
        <v>2.1000000000000001E-2</v>
      </c>
      <c r="AG314" s="39">
        <v>250</v>
      </c>
      <c r="AH314" s="23">
        <f t="shared" si="587"/>
        <v>12.5</v>
      </c>
      <c r="AI314" s="61">
        <v>0.05</v>
      </c>
      <c r="AJ314" s="40">
        <v>106.9</v>
      </c>
      <c r="AK314" s="23">
        <f t="shared" si="588"/>
        <v>50.991300000000003</v>
      </c>
      <c r="AL314" s="61">
        <v>0.47699999999999998</v>
      </c>
      <c r="AM314" s="40">
        <v>106.9</v>
      </c>
      <c r="AN314" s="23">
        <f t="shared" si="589"/>
        <v>142.28390000000002</v>
      </c>
      <c r="AO314" s="61">
        <v>1.331</v>
      </c>
      <c r="AP314" s="40">
        <v>106.9</v>
      </c>
      <c r="AQ314" s="23">
        <f t="shared" si="590"/>
        <v>101.4481</v>
      </c>
      <c r="AR314" s="61">
        <v>0.94899999999999995</v>
      </c>
      <c r="AS314" s="40">
        <v>106.9</v>
      </c>
      <c r="AT314" s="4">
        <v>0</v>
      </c>
      <c r="AU314" s="61">
        <f t="shared" ref="AU314:AU316" si="595">AT314/AS314</f>
        <v>0</v>
      </c>
      <c r="AV314" s="40">
        <v>106.9</v>
      </c>
      <c r="AW314" s="23">
        <f t="shared" si="591"/>
        <v>799.07749999999999</v>
      </c>
      <c r="AX314" s="61">
        <v>7.4749999999999996</v>
      </c>
      <c r="AY314" s="40">
        <v>106.9</v>
      </c>
      <c r="AZ314" s="23">
        <f t="shared" si="592"/>
        <v>9706.4131000000016</v>
      </c>
      <c r="BA314" s="49">
        <v>90.799000000000007</v>
      </c>
    </row>
    <row r="315" spans="1:53" x14ac:dyDescent="0.25">
      <c r="A315" s="3" t="s">
        <v>628</v>
      </c>
      <c r="B315" s="31" t="s">
        <v>584</v>
      </c>
      <c r="C315" s="40">
        <v>0</v>
      </c>
      <c r="D315" s="4">
        <v>0</v>
      </c>
      <c r="E315" s="78">
        <v>0</v>
      </c>
      <c r="F315" s="40">
        <v>40</v>
      </c>
      <c r="G315" s="23">
        <f t="shared" si="580"/>
        <v>0.64</v>
      </c>
      <c r="H315" s="61">
        <v>1.6E-2</v>
      </c>
      <c r="I315" s="39">
        <v>10.3</v>
      </c>
      <c r="J315" s="27">
        <f t="shared" si="581"/>
        <v>56.44400000000001</v>
      </c>
      <c r="K315" s="78">
        <v>5.48</v>
      </c>
      <c r="L315" s="40">
        <v>88</v>
      </c>
      <c r="M315" s="23">
        <f t="shared" si="582"/>
        <v>190.608</v>
      </c>
      <c r="N315" s="61">
        <v>2.1659999999999999</v>
      </c>
      <c r="O315" s="40">
        <v>88</v>
      </c>
      <c r="P315" s="4">
        <v>60</v>
      </c>
      <c r="Q315" s="61">
        <f t="shared" si="593"/>
        <v>0.68181818181818177</v>
      </c>
      <c r="R315" s="39">
        <v>100</v>
      </c>
      <c r="S315" s="2">
        <v>3</v>
      </c>
      <c r="T315" s="61">
        <f t="shared" si="594"/>
        <v>0.03</v>
      </c>
      <c r="U315" s="40">
        <v>88</v>
      </c>
      <c r="V315" s="23">
        <f t="shared" si="583"/>
        <v>806.96</v>
      </c>
      <c r="W315" s="61">
        <v>9.17</v>
      </c>
      <c r="X315" s="39">
        <v>10.3</v>
      </c>
      <c r="Y315" s="23">
        <f t="shared" si="584"/>
        <v>18.540000000000003</v>
      </c>
      <c r="Z315" s="61">
        <v>1.8</v>
      </c>
      <c r="AA315" s="40">
        <v>88</v>
      </c>
      <c r="AB315" s="23">
        <f t="shared" si="585"/>
        <v>0</v>
      </c>
      <c r="AC315" s="61">
        <v>0</v>
      </c>
      <c r="AD315" s="40">
        <v>88</v>
      </c>
      <c r="AE315" s="23">
        <f t="shared" si="586"/>
        <v>1.8480000000000001</v>
      </c>
      <c r="AF315" s="61">
        <v>2.1000000000000001E-2</v>
      </c>
      <c r="AG315" s="39">
        <v>100</v>
      </c>
      <c r="AH315" s="23">
        <f t="shared" si="587"/>
        <v>5</v>
      </c>
      <c r="AI315" s="61">
        <v>0.05</v>
      </c>
      <c r="AJ315" s="40">
        <v>88</v>
      </c>
      <c r="AK315" s="23">
        <f t="shared" si="588"/>
        <v>41.975999999999999</v>
      </c>
      <c r="AL315" s="61">
        <v>0.47699999999999998</v>
      </c>
      <c r="AM315" s="40">
        <v>88</v>
      </c>
      <c r="AN315" s="23">
        <f t="shared" si="589"/>
        <v>117.128</v>
      </c>
      <c r="AO315" s="61">
        <v>1.331</v>
      </c>
      <c r="AP315" s="40">
        <v>88</v>
      </c>
      <c r="AQ315" s="23">
        <f t="shared" si="590"/>
        <v>83.512</v>
      </c>
      <c r="AR315" s="61">
        <v>0.94899999999999995</v>
      </c>
      <c r="AS315" s="40">
        <v>88</v>
      </c>
      <c r="AT315" s="4">
        <v>0</v>
      </c>
      <c r="AU315" s="61">
        <f t="shared" si="595"/>
        <v>0</v>
      </c>
      <c r="AV315" s="40">
        <v>88</v>
      </c>
      <c r="AW315" s="23">
        <f t="shared" si="591"/>
        <v>657.8</v>
      </c>
      <c r="AX315" s="61">
        <v>7.4749999999999996</v>
      </c>
      <c r="AY315" s="40">
        <v>88</v>
      </c>
      <c r="AZ315" s="23">
        <f t="shared" si="592"/>
        <v>7990.3120000000008</v>
      </c>
      <c r="BA315" s="49">
        <v>90.799000000000007</v>
      </c>
    </row>
    <row r="316" spans="1:53" s="10" customFormat="1" ht="15.75" thickBot="1" x14ac:dyDescent="0.3">
      <c r="A316" s="107" t="s">
        <v>217</v>
      </c>
      <c r="B316" s="108"/>
      <c r="C316" s="44">
        <f>SUM(C6,C34,C86,C115,C141,C169,C209,C231,C243,C264)</f>
        <v>6591.35</v>
      </c>
      <c r="D316" s="45">
        <f>SUM(D6,D34,D86,D115,D141,D169,D209,D231,D243,D264)</f>
        <v>11885</v>
      </c>
      <c r="E316" s="81">
        <f>D316/C316</f>
        <v>1.8031207567493759</v>
      </c>
      <c r="F316" s="54">
        <f>SUM(F6,F34,F86,F115,F141,F169,F209,F231,F243,F264)</f>
        <v>20839.868999999999</v>
      </c>
      <c r="G316" s="55">
        <f>SUM(G6,G34,G86,G115,G141,G169,G209,G231,G243,G264)</f>
        <v>1515.3185940000003</v>
      </c>
      <c r="H316" s="64">
        <f>G316/F316</f>
        <v>7.2712481733930301E-2</v>
      </c>
      <c r="I316" s="54">
        <f>SUM(I6,I34,I86,I115,I141,I169,I209,I231,I243,I264)</f>
        <v>6830.8099999999995</v>
      </c>
      <c r="J316" s="55">
        <f>SUM(J6,J34,J86,J115,J141,J169,J209,J231,J243,J264)</f>
        <v>14308.586999999998</v>
      </c>
      <c r="K316" s="64">
        <f t="shared" ref="K316" si="596">J316/I316</f>
        <v>2.094713072095403</v>
      </c>
      <c r="L316" s="54">
        <f>SUM(L6,L34,L86,L115,L141,L169,L209,L231,L243,L264)</f>
        <v>22516.373999999996</v>
      </c>
      <c r="M316" s="55">
        <f>SUM(M6,M34,M86,M115,M141,M169,M209,M231,M243,M264)</f>
        <v>43133.450747999988</v>
      </c>
      <c r="N316" s="64">
        <f t="shared" ref="N316" si="597">M316/L316</f>
        <v>1.9156481744351908</v>
      </c>
      <c r="O316" s="54">
        <f>SUM(O6,O34,O86,O115,O141,O169,O209,O231,O243,O264)</f>
        <v>37573.394</v>
      </c>
      <c r="P316" s="55">
        <f>SUM(P6,P34,P86,P115,P141,P169,P209,P231,P243,P264)</f>
        <v>24557</v>
      </c>
      <c r="Q316" s="64">
        <f t="shared" si="593"/>
        <v>0.65357417538591267</v>
      </c>
      <c r="R316" s="54">
        <f>SUM(R6,R34,R86,R115,R141,R169,R209,R231,R243,R264)</f>
        <v>67115.77</v>
      </c>
      <c r="S316" s="55">
        <f>SUM(S6,S34,S86,S115,S141,S169,S209,S231,S243,S264)</f>
        <v>4691</v>
      </c>
      <c r="T316" s="64">
        <f t="shared" si="594"/>
        <v>6.9894154533278838E-2</v>
      </c>
      <c r="U316" s="54">
        <f>SUM(U6,U34,U86,U115,U141,U169,U209,U231,U243,U264)</f>
        <v>37571.093999999997</v>
      </c>
      <c r="V316" s="55">
        <f>SUM(V6,V34,V86,V115,V141,V169,V209,V231,V243,V264)</f>
        <v>313868.96063999995</v>
      </c>
      <c r="W316" s="64">
        <f t="shared" ref="W316" si="598">V316/U316</f>
        <v>8.3540011009527682</v>
      </c>
      <c r="X316" s="54">
        <f>SUM(X6,X34,X86,X115,X141,X169,X209,X231,X243,X264)</f>
        <v>6820.3499999999995</v>
      </c>
      <c r="Y316" s="55">
        <f>SUM(Y6,Y34,Y86,Y115,Y141,Y169,Y209,Y231,Y243,Y264)</f>
        <v>10692.791000000001</v>
      </c>
      <c r="Z316" s="64">
        <f t="shared" ref="Z316" si="599">Y316/X316</f>
        <v>1.5677774601010215</v>
      </c>
      <c r="AA316" s="54">
        <f>SUM(AA6,AA34,AA86,AA115,AA141,AA169,AA209,AA231,AA243,AA264)</f>
        <v>37373.394</v>
      </c>
      <c r="AB316" s="55">
        <f>SUM(AB6,AB34,AB86,AB115,AB141,AB169,AB209,AB231,AB243,AB264)</f>
        <v>415.79804000000001</v>
      </c>
      <c r="AC316" s="64">
        <f t="shared" ref="AC316" si="600">AB316/AA316</f>
        <v>1.1125509232584015E-2</v>
      </c>
      <c r="AD316" s="54">
        <f>SUM(AD6,AD34,AD86,AD115,AD141,AD169,AD209,AD231,AD243,AD264)</f>
        <v>37373.394</v>
      </c>
      <c r="AE316" s="55">
        <f>SUM(AE6,AE34,AE86,AE115,AE141,AE169,AE209,AE231,AE243,AE264)</f>
        <v>1815.384114</v>
      </c>
      <c r="AF316" s="64">
        <f t="shared" ref="AF316" si="601">AE316/AD316</f>
        <v>4.8574237437466875E-2</v>
      </c>
      <c r="AG316" s="54">
        <f>SUM(AG6,AG34,AG86,AG115,AG141,AG169,AG209,AG231,AG243,AG264)</f>
        <v>64137.869999999995</v>
      </c>
      <c r="AH316" s="55">
        <f>SUM(AH6,AH34,AH86,AH115,AH141,AH169,AH209,AH231,AH243,AH264)</f>
        <v>8029.4633300000005</v>
      </c>
      <c r="AI316" s="64">
        <f t="shared" ref="AI316" si="602">AH316/AG316</f>
        <v>0.125190676428762</v>
      </c>
      <c r="AJ316" s="54">
        <f>SUM(AJ6,AJ34,AJ86,AJ115,AJ141,AJ169,AJ209,AJ231,AJ243,AJ264)</f>
        <v>36739.714</v>
      </c>
      <c r="AK316" s="55">
        <f>SUM(AK6,AK34,AK86,AK115,AK141,AK169,AK209,AK231,AK243,AK264)</f>
        <v>24059.500403999995</v>
      </c>
      <c r="AL316" s="64">
        <f t="shared" ref="AL316" si="603">AK316/AJ316</f>
        <v>0.65486357362498782</v>
      </c>
      <c r="AM316" s="54">
        <f>SUM(AM6,AM34,AM86,AM115,AM141,AM169,AM209,AM231,AM243,AM264)</f>
        <v>37567.093999999997</v>
      </c>
      <c r="AN316" s="55">
        <f>SUM(AN6,AN34,AN86,AN115,AN141,AN169,AN209,AN231,AN243,AN264)</f>
        <v>31743.723371999997</v>
      </c>
      <c r="AO316" s="64">
        <f t="shared" ref="AO316" si="604">AN316/AM316</f>
        <v>0.84498746088797816</v>
      </c>
      <c r="AP316" s="54">
        <f>SUM(AP6,AP34,AP86,AP115,AP141,AP169,AP209,AP231,AP243,AP264)</f>
        <v>37564.993999999999</v>
      </c>
      <c r="AQ316" s="55">
        <f>SUM(AQ6,AQ34,AQ86,AQ115,AQ141,AQ169,AQ209,AQ231,AQ243,AQ264)</f>
        <v>21740.355628000001</v>
      </c>
      <c r="AR316" s="64">
        <f t="shared" ref="AR316" si="605">AQ316/AP316</f>
        <v>0.57873976042695496</v>
      </c>
      <c r="AS316" s="54">
        <f>SUM(AS6,AS34,AS86,AS115,AS141,AS169,AS209,AS231,AS243,AS264)</f>
        <v>37570.493999999999</v>
      </c>
      <c r="AT316" s="55">
        <f>SUM(AT6,AT34,AT86,AT115,AT141,AT169,AT209,AT231,AT243,AT264)</f>
        <v>3237</v>
      </c>
      <c r="AU316" s="64">
        <f t="shared" si="595"/>
        <v>8.6158036676334357E-2</v>
      </c>
      <c r="AV316" s="54">
        <f>SUM(AV6,AV34,AV86,AV115,AV141,AV169,AV209,AV231,AV243,AV264)</f>
        <v>36943.544000000002</v>
      </c>
      <c r="AW316" s="55">
        <f>SUM(AW6,AW34,AW86,AW115,AW141,AW169,AW209,AW231,AW243,AW264)</f>
        <v>120279.60452600002</v>
      </c>
      <c r="AX316" s="64">
        <f t="shared" ref="AX316" si="606">AW316/AV316</f>
        <v>3.2557678961715211</v>
      </c>
      <c r="AY316" s="54">
        <f>SUM(AY6,AY34,AY86,AY115,AY141,AY169,AY209,AY231,AY243,AY264)</f>
        <v>37386.444000000003</v>
      </c>
      <c r="AZ316" s="55">
        <f>SUM(AZ6,AZ34,AZ86,AZ115,AZ141,AZ169,AZ209,AZ231,AZ243,AZ264)</f>
        <v>5472044.7701279996</v>
      </c>
      <c r="BA316" s="56">
        <f t="shared" ref="BA316" si="607">AZ316/AY316</f>
        <v>146.36440871798342</v>
      </c>
    </row>
    <row r="317" spans="1:53" x14ac:dyDescent="0.25">
      <c r="A317" s="7"/>
      <c r="B317" s="1"/>
      <c r="C317" s="28"/>
      <c r="D317" s="29"/>
      <c r="E317" s="28"/>
    </row>
    <row r="318" spans="1:53" x14ac:dyDescent="0.25">
      <c r="A318" s="7"/>
      <c r="B318" s="1"/>
      <c r="C318" s="28"/>
      <c r="D318" s="29"/>
      <c r="E318" s="28"/>
    </row>
    <row r="319" spans="1:53" x14ac:dyDescent="0.25">
      <c r="A319" s="7"/>
      <c r="B319" s="1"/>
      <c r="C319" s="28"/>
      <c r="D319" s="29"/>
      <c r="E319" s="28"/>
    </row>
    <row r="320" spans="1:53" x14ac:dyDescent="0.25">
      <c r="A320" s="7"/>
      <c r="B320" s="1"/>
      <c r="C320" s="28"/>
      <c r="D320" s="29"/>
      <c r="E320" s="28"/>
    </row>
    <row r="321" spans="1:5" x14ac:dyDescent="0.25">
      <c r="A321" s="7"/>
      <c r="B321" s="1"/>
      <c r="C321" s="28"/>
      <c r="D321" s="29"/>
      <c r="E321" s="28"/>
    </row>
    <row r="322" spans="1:5" x14ac:dyDescent="0.25">
      <c r="A322" s="7"/>
      <c r="B322" s="1"/>
      <c r="C322" s="28"/>
      <c r="D322" s="29"/>
      <c r="E322" s="28"/>
    </row>
    <row r="323" spans="1:5" x14ac:dyDescent="0.25">
      <c r="A323" s="7"/>
      <c r="B323" s="1"/>
      <c r="C323" s="28"/>
      <c r="D323" s="29"/>
      <c r="E323" s="28"/>
    </row>
    <row r="324" spans="1:5" x14ac:dyDescent="0.25">
      <c r="A324" s="7"/>
      <c r="B324" s="1"/>
      <c r="C324" s="28"/>
      <c r="D324" s="29"/>
      <c r="E324" s="28"/>
    </row>
    <row r="325" spans="1:5" x14ac:dyDescent="0.25">
      <c r="A325" s="7"/>
      <c r="B325" s="1"/>
      <c r="C325" s="28"/>
      <c r="D325" s="29"/>
      <c r="E325" s="28"/>
    </row>
    <row r="326" spans="1:5" x14ac:dyDescent="0.25">
      <c r="A326" s="7"/>
      <c r="B326" s="1"/>
      <c r="C326" s="28"/>
      <c r="D326" s="29"/>
      <c r="E326" s="28"/>
    </row>
    <row r="327" spans="1:5" x14ac:dyDescent="0.25">
      <c r="A327" s="7"/>
      <c r="B327" s="1"/>
      <c r="C327" s="28"/>
      <c r="D327" s="29"/>
      <c r="E327" s="28"/>
    </row>
    <row r="328" spans="1:5" x14ac:dyDescent="0.25">
      <c r="A328" s="7"/>
      <c r="B328" s="1"/>
      <c r="C328" s="28"/>
      <c r="D328" s="29"/>
      <c r="E328" s="28"/>
    </row>
    <row r="329" spans="1:5" x14ac:dyDescent="0.25">
      <c r="A329" s="7"/>
      <c r="B329" s="1"/>
      <c r="C329" s="28"/>
      <c r="D329" s="29"/>
      <c r="E329" s="28"/>
    </row>
    <row r="330" spans="1:5" x14ac:dyDescent="0.25">
      <c r="A330" s="7"/>
      <c r="B330" s="1"/>
      <c r="C330" s="28"/>
      <c r="D330" s="29"/>
      <c r="E330" s="28"/>
    </row>
    <row r="331" spans="1:5" x14ac:dyDescent="0.25">
      <c r="A331" s="7"/>
      <c r="B331" s="1"/>
      <c r="C331" s="28"/>
      <c r="D331" s="29"/>
      <c r="E331" s="28"/>
    </row>
    <row r="332" spans="1:5" x14ac:dyDescent="0.25">
      <c r="A332" s="7"/>
      <c r="B332" s="1"/>
      <c r="C332" s="28"/>
      <c r="D332" s="29"/>
      <c r="E332" s="28"/>
    </row>
    <row r="333" spans="1:5" x14ac:dyDescent="0.25">
      <c r="A333" s="7"/>
      <c r="B333" s="1"/>
      <c r="C333" s="28"/>
      <c r="D333" s="29"/>
      <c r="E333" s="28"/>
    </row>
    <row r="334" spans="1:5" x14ac:dyDescent="0.25">
      <c r="A334" s="7"/>
      <c r="B334" s="1"/>
      <c r="C334" s="28"/>
      <c r="D334" s="29"/>
      <c r="E334" s="28"/>
    </row>
    <row r="335" spans="1:5" x14ac:dyDescent="0.25">
      <c r="A335" s="7"/>
      <c r="B335" s="1"/>
      <c r="C335" s="28"/>
      <c r="D335" s="29"/>
      <c r="E335" s="28"/>
    </row>
    <row r="336" spans="1:5" x14ac:dyDescent="0.25">
      <c r="A336" s="7"/>
      <c r="B336" s="1"/>
      <c r="C336" s="28"/>
      <c r="D336" s="29"/>
      <c r="E336" s="28"/>
    </row>
    <row r="337" spans="1:5" x14ac:dyDescent="0.25">
      <c r="A337" s="7"/>
      <c r="B337" s="1"/>
      <c r="C337" s="28"/>
      <c r="D337" s="29"/>
      <c r="E337" s="28"/>
    </row>
    <row r="338" spans="1:5" x14ac:dyDescent="0.25">
      <c r="A338" s="7"/>
      <c r="B338" s="1"/>
      <c r="C338" s="28"/>
      <c r="D338" s="29"/>
      <c r="E338" s="28"/>
    </row>
    <row r="339" spans="1:5" x14ac:dyDescent="0.25">
      <c r="A339" s="7"/>
      <c r="B339" s="1"/>
      <c r="C339" s="28"/>
      <c r="D339" s="29"/>
      <c r="E339" s="28"/>
    </row>
    <row r="340" spans="1:5" x14ac:dyDescent="0.25">
      <c r="A340" s="7"/>
      <c r="B340" s="1"/>
      <c r="C340" s="28"/>
      <c r="D340" s="29"/>
      <c r="E340" s="28"/>
    </row>
    <row r="341" spans="1:5" x14ac:dyDescent="0.25">
      <c r="A341" s="7"/>
      <c r="B341" s="1"/>
      <c r="C341" s="28"/>
      <c r="D341" s="29"/>
      <c r="E341" s="28"/>
    </row>
    <row r="342" spans="1:5" x14ac:dyDescent="0.25">
      <c r="A342" s="7"/>
      <c r="B342" s="1"/>
      <c r="C342" s="28"/>
      <c r="D342" s="29"/>
      <c r="E342" s="28"/>
    </row>
    <row r="343" spans="1:5" x14ac:dyDescent="0.25">
      <c r="A343" s="7"/>
      <c r="B343" s="1"/>
      <c r="C343" s="28"/>
      <c r="D343" s="29"/>
      <c r="E343" s="28"/>
    </row>
    <row r="344" spans="1:5" x14ac:dyDescent="0.25">
      <c r="A344" s="7"/>
      <c r="B344" s="1"/>
      <c r="C344" s="28"/>
      <c r="D344" s="29"/>
      <c r="E344" s="28"/>
    </row>
    <row r="345" spans="1:5" x14ac:dyDescent="0.25">
      <c r="A345" s="7"/>
      <c r="B345" s="1"/>
      <c r="C345" s="28"/>
      <c r="D345" s="29"/>
      <c r="E345" s="28"/>
    </row>
    <row r="346" spans="1:5" x14ac:dyDescent="0.25">
      <c r="A346" s="7"/>
      <c r="B346" s="1"/>
      <c r="C346" s="28"/>
      <c r="D346" s="29"/>
      <c r="E346" s="28"/>
    </row>
    <row r="347" spans="1:5" x14ac:dyDescent="0.25">
      <c r="A347" s="7"/>
      <c r="B347" s="1"/>
      <c r="C347" s="28"/>
      <c r="D347" s="29"/>
      <c r="E347" s="28"/>
    </row>
    <row r="348" spans="1:5" x14ac:dyDescent="0.25">
      <c r="A348" s="7"/>
      <c r="B348" s="1"/>
      <c r="C348" s="28"/>
      <c r="D348" s="29"/>
      <c r="E348" s="28"/>
    </row>
    <row r="349" spans="1:5" x14ac:dyDescent="0.25">
      <c r="A349" s="7"/>
      <c r="B349" s="1"/>
      <c r="C349" s="28"/>
      <c r="D349" s="29"/>
      <c r="E349" s="28"/>
    </row>
    <row r="350" spans="1:5" x14ac:dyDescent="0.25">
      <c r="A350" s="7"/>
      <c r="B350" s="1"/>
      <c r="C350" s="28"/>
      <c r="D350" s="29"/>
      <c r="E350" s="28"/>
    </row>
    <row r="351" spans="1:5" x14ac:dyDescent="0.25">
      <c r="A351" s="7"/>
      <c r="B351" s="1"/>
      <c r="C351" s="28"/>
      <c r="D351" s="29"/>
      <c r="E351" s="28"/>
    </row>
    <row r="352" spans="1:5" x14ac:dyDescent="0.25">
      <c r="A352" s="7"/>
      <c r="B352" s="1"/>
      <c r="C352" s="28"/>
      <c r="D352" s="29"/>
      <c r="E352" s="28"/>
    </row>
    <row r="353" spans="1:5" x14ac:dyDescent="0.25">
      <c r="A353" s="7"/>
      <c r="B353" s="1"/>
      <c r="C353" s="28"/>
      <c r="D353" s="29"/>
      <c r="E353" s="28"/>
    </row>
    <row r="358" spans="1:5" x14ac:dyDescent="0.25">
      <c r="A358" s="7"/>
      <c r="B358" s="1"/>
      <c r="C358" s="28"/>
      <c r="D358" s="29"/>
      <c r="E358" s="28"/>
    </row>
    <row r="359" spans="1:5" x14ac:dyDescent="0.25">
      <c r="A359" s="7"/>
      <c r="B359" s="1"/>
      <c r="C359" s="28"/>
      <c r="D359" s="29"/>
      <c r="E359" s="28"/>
    </row>
    <row r="360" spans="1:5" x14ac:dyDescent="0.25">
      <c r="A360" s="7"/>
      <c r="B360" s="1"/>
      <c r="C360" s="28"/>
      <c r="D360" s="29"/>
      <c r="E360" s="28"/>
    </row>
    <row r="361" spans="1:5" x14ac:dyDescent="0.25">
      <c r="A361" s="7"/>
      <c r="B361" s="1"/>
      <c r="C361" s="28"/>
      <c r="D361" s="29"/>
      <c r="E361" s="28"/>
    </row>
    <row r="362" spans="1:5" x14ac:dyDescent="0.25">
      <c r="A362" s="7"/>
      <c r="B362" s="1"/>
      <c r="C362" s="28"/>
      <c r="D362" s="29"/>
      <c r="E362" s="28"/>
    </row>
    <row r="363" spans="1:5" x14ac:dyDescent="0.25">
      <c r="A363" s="7"/>
      <c r="B363" s="1"/>
      <c r="C363" s="28"/>
      <c r="D363" s="29"/>
      <c r="E363" s="28"/>
    </row>
    <row r="364" spans="1:5" x14ac:dyDescent="0.25">
      <c r="A364" s="7"/>
      <c r="B364" s="1"/>
      <c r="C364" s="28"/>
      <c r="D364" s="29"/>
      <c r="E364" s="28"/>
    </row>
    <row r="365" spans="1:5" x14ac:dyDescent="0.25">
      <c r="A365" s="7"/>
      <c r="B365" s="1"/>
      <c r="C365" s="28"/>
      <c r="D365" s="29"/>
      <c r="E365" s="28"/>
    </row>
    <row r="366" spans="1:5" x14ac:dyDescent="0.25">
      <c r="A366" s="7"/>
      <c r="B366" s="1"/>
      <c r="C366" s="28"/>
      <c r="D366" s="29"/>
      <c r="E366" s="28"/>
    </row>
    <row r="367" spans="1:5" x14ac:dyDescent="0.25">
      <c r="A367" s="7"/>
      <c r="B367" s="1"/>
      <c r="C367" s="28"/>
      <c r="D367" s="29"/>
      <c r="E367" s="28"/>
    </row>
    <row r="368" spans="1:5" x14ac:dyDescent="0.25">
      <c r="A368" s="7"/>
      <c r="B368" s="1"/>
      <c r="C368" s="28"/>
      <c r="D368" s="29"/>
      <c r="E368" s="28"/>
    </row>
    <row r="369" spans="1:5" x14ac:dyDescent="0.25">
      <c r="A369" s="7"/>
      <c r="B369" s="1"/>
      <c r="C369" s="28"/>
      <c r="D369" s="29"/>
      <c r="E369" s="28"/>
    </row>
    <row r="370" spans="1:5" x14ac:dyDescent="0.25">
      <c r="A370" s="7"/>
      <c r="B370" s="1"/>
      <c r="C370" s="28"/>
      <c r="D370" s="29"/>
      <c r="E370" s="28"/>
    </row>
    <row r="371" spans="1:5" x14ac:dyDescent="0.25">
      <c r="A371" s="7"/>
      <c r="B371" s="1"/>
      <c r="C371" s="28"/>
      <c r="D371" s="29"/>
      <c r="E371" s="28"/>
    </row>
    <row r="372" spans="1:5" x14ac:dyDescent="0.25">
      <c r="A372" s="7"/>
      <c r="B372" s="1"/>
      <c r="C372" s="28"/>
      <c r="D372" s="29"/>
      <c r="E372" s="28"/>
    </row>
    <row r="373" spans="1:5" x14ac:dyDescent="0.25">
      <c r="A373" s="7"/>
      <c r="B373" s="1"/>
      <c r="C373" s="28"/>
      <c r="D373" s="29"/>
      <c r="E373" s="28"/>
    </row>
    <row r="374" spans="1:5" x14ac:dyDescent="0.25">
      <c r="A374" s="7"/>
      <c r="B374" s="1"/>
      <c r="C374" s="28"/>
      <c r="D374" s="29"/>
      <c r="E374" s="28"/>
    </row>
    <row r="375" spans="1:5" x14ac:dyDescent="0.25">
      <c r="A375" s="7"/>
      <c r="B375" s="1"/>
      <c r="C375" s="28"/>
      <c r="D375" s="29"/>
      <c r="E375" s="28"/>
    </row>
    <row r="376" spans="1:5" x14ac:dyDescent="0.25">
      <c r="A376" s="7"/>
      <c r="B376" s="1"/>
      <c r="C376" s="28"/>
      <c r="D376" s="29"/>
      <c r="E376" s="28"/>
    </row>
    <row r="377" spans="1:5" x14ac:dyDescent="0.25">
      <c r="A377" s="7"/>
      <c r="B377" s="1"/>
      <c r="C377" s="28"/>
      <c r="D377" s="29"/>
      <c r="E377" s="28"/>
    </row>
    <row r="378" spans="1:5" x14ac:dyDescent="0.25">
      <c r="A378" s="7"/>
      <c r="B378" s="1"/>
      <c r="C378" s="28"/>
      <c r="D378" s="29"/>
      <c r="E378" s="28"/>
    </row>
    <row r="379" spans="1:5" x14ac:dyDescent="0.25">
      <c r="A379" s="7"/>
      <c r="B379" s="1"/>
      <c r="C379" s="28"/>
      <c r="D379" s="29"/>
      <c r="E379" s="28"/>
    </row>
    <row r="380" spans="1:5" x14ac:dyDescent="0.25">
      <c r="A380" s="7"/>
      <c r="B380" s="1"/>
      <c r="C380" s="28"/>
      <c r="D380" s="29"/>
      <c r="E380" s="28"/>
    </row>
    <row r="381" spans="1:5" x14ac:dyDescent="0.25">
      <c r="A381" s="7"/>
      <c r="B381" s="1"/>
      <c r="C381" s="28"/>
      <c r="D381" s="29"/>
      <c r="E381" s="28"/>
    </row>
    <row r="382" spans="1:5" x14ac:dyDescent="0.25">
      <c r="A382" s="7"/>
      <c r="B382" s="1"/>
      <c r="C382" s="28"/>
      <c r="D382" s="29"/>
      <c r="E382" s="28"/>
    </row>
    <row r="383" spans="1:5" x14ac:dyDescent="0.25">
      <c r="A383" s="7"/>
      <c r="B383" s="1"/>
      <c r="C383" s="28"/>
      <c r="D383" s="29"/>
      <c r="E383" s="28"/>
    </row>
    <row r="384" spans="1:5" x14ac:dyDescent="0.25">
      <c r="A384" s="7"/>
      <c r="B384" s="1"/>
      <c r="C384" s="28"/>
      <c r="D384" s="29"/>
      <c r="E384" s="28"/>
    </row>
    <row r="385" spans="1:5" x14ac:dyDescent="0.25">
      <c r="A385" s="7"/>
      <c r="B385" s="1"/>
      <c r="C385" s="28"/>
      <c r="D385" s="29"/>
      <c r="E385" s="28"/>
    </row>
    <row r="386" spans="1:5" x14ac:dyDescent="0.25">
      <c r="A386" s="7"/>
      <c r="B386" s="1"/>
      <c r="C386" s="28"/>
      <c r="D386" s="29"/>
      <c r="E386" s="28"/>
    </row>
    <row r="387" spans="1:5" x14ac:dyDescent="0.25">
      <c r="A387" s="7"/>
      <c r="B387" s="1"/>
      <c r="C387" s="28"/>
      <c r="D387" s="29"/>
      <c r="E387" s="28"/>
    </row>
    <row r="388" spans="1:5" x14ac:dyDescent="0.25">
      <c r="A388" s="7"/>
      <c r="B388" s="1"/>
      <c r="C388" s="28"/>
      <c r="D388" s="29"/>
      <c r="E388" s="28"/>
    </row>
    <row r="389" spans="1:5" x14ac:dyDescent="0.25">
      <c r="A389" s="7"/>
      <c r="B389" s="1"/>
      <c r="C389" s="28"/>
      <c r="D389" s="29"/>
      <c r="E389" s="28"/>
    </row>
    <row r="390" spans="1:5" x14ac:dyDescent="0.25">
      <c r="A390" s="7"/>
      <c r="B390" s="1"/>
      <c r="C390" s="28"/>
      <c r="D390" s="29"/>
      <c r="E390" s="28"/>
    </row>
    <row r="391" spans="1:5" x14ac:dyDescent="0.25">
      <c r="A391" s="7"/>
      <c r="B391" s="1"/>
      <c r="C391" s="28"/>
      <c r="D391" s="29"/>
      <c r="E391" s="28"/>
    </row>
    <row r="392" spans="1:5" x14ac:dyDescent="0.25">
      <c r="A392" s="7"/>
      <c r="B392" s="1"/>
      <c r="C392" s="28"/>
      <c r="D392" s="29"/>
      <c r="E392" s="28"/>
    </row>
    <row r="393" spans="1:5" x14ac:dyDescent="0.25">
      <c r="A393" s="7"/>
      <c r="B393" s="1"/>
      <c r="C393" s="28"/>
      <c r="D393" s="29"/>
      <c r="E393" s="28"/>
    </row>
    <row r="394" spans="1:5" x14ac:dyDescent="0.25">
      <c r="A394" s="7"/>
      <c r="B394" s="1"/>
      <c r="C394" s="28"/>
      <c r="D394" s="29"/>
      <c r="E394" s="28"/>
    </row>
    <row r="395" spans="1:5" x14ac:dyDescent="0.25">
      <c r="A395" s="7"/>
      <c r="B395" s="1"/>
      <c r="C395" s="28"/>
      <c r="D395" s="29"/>
      <c r="E395" s="28"/>
    </row>
    <row r="396" spans="1:5" x14ac:dyDescent="0.25">
      <c r="A396" s="7"/>
      <c r="B396" s="1"/>
      <c r="C396" s="28"/>
      <c r="D396" s="29"/>
      <c r="E396" s="28"/>
    </row>
    <row r="397" spans="1:5" x14ac:dyDescent="0.25">
      <c r="A397" s="7"/>
      <c r="B397" s="1"/>
      <c r="C397" s="28"/>
      <c r="D397" s="29"/>
      <c r="E397" s="28"/>
    </row>
    <row r="398" spans="1:5" x14ac:dyDescent="0.25">
      <c r="A398" s="7"/>
      <c r="B398" s="1"/>
      <c r="C398" s="28"/>
      <c r="D398" s="29"/>
      <c r="E398" s="28"/>
    </row>
    <row r="399" spans="1:5" x14ac:dyDescent="0.25">
      <c r="A399" s="7"/>
      <c r="B399" s="1"/>
      <c r="C399" s="28"/>
      <c r="D399" s="29"/>
      <c r="E399" s="28"/>
    </row>
    <row r="400" spans="1:5" x14ac:dyDescent="0.25">
      <c r="A400" s="7"/>
      <c r="B400" s="1"/>
      <c r="C400" s="28"/>
      <c r="D400" s="29"/>
      <c r="E400" s="28"/>
    </row>
    <row r="401" spans="1:5" x14ac:dyDescent="0.25">
      <c r="A401" s="7"/>
      <c r="B401" s="1"/>
      <c r="C401" s="28"/>
      <c r="D401" s="29"/>
      <c r="E401" s="28"/>
    </row>
    <row r="402" spans="1:5" x14ac:dyDescent="0.25">
      <c r="A402" s="7"/>
      <c r="B402" s="1"/>
      <c r="C402" s="28"/>
      <c r="D402" s="29"/>
      <c r="E402" s="28"/>
    </row>
    <row r="403" spans="1:5" x14ac:dyDescent="0.25">
      <c r="A403" s="7"/>
      <c r="B403" s="1"/>
      <c r="C403" s="28"/>
      <c r="D403" s="29"/>
      <c r="E403" s="28"/>
    </row>
    <row r="404" spans="1:5" x14ac:dyDescent="0.25">
      <c r="A404" s="7"/>
      <c r="B404" s="1"/>
      <c r="C404" s="28"/>
      <c r="D404" s="29"/>
      <c r="E404" s="28"/>
    </row>
    <row r="405" spans="1:5" x14ac:dyDescent="0.25">
      <c r="A405" s="7"/>
      <c r="B405" s="1"/>
      <c r="C405" s="28"/>
      <c r="D405" s="29"/>
      <c r="E405" s="28"/>
    </row>
    <row r="406" spans="1:5" x14ac:dyDescent="0.25">
      <c r="A406" s="7"/>
      <c r="B406" s="1"/>
      <c r="C406" s="28"/>
      <c r="D406" s="29"/>
      <c r="E406" s="28"/>
    </row>
    <row r="407" spans="1:5" x14ac:dyDescent="0.25">
      <c r="A407" s="7"/>
      <c r="B407" s="1"/>
      <c r="C407" s="28"/>
      <c r="D407" s="29"/>
      <c r="E407" s="28"/>
    </row>
    <row r="408" spans="1:5" x14ac:dyDescent="0.25">
      <c r="A408" s="7"/>
      <c r="B408" s="1"/>
      <c r="C408" s="28"/>
      <c r="D408" s="29"/>
      <c r="E408" s="28"/>
    </row>
    <row r="409" spans="1:5" x14ac:dyDescent="0.25">
      <c r="A409" s="7"/>
      <c r="B409" s="1"/>
      <c r="C409" s="28"/>
      <c r="D409" s="29"/>
      <c r="E409" s="28"/>
    </row>
    <row r="410" spans="1:5" x14ac:dyDescent="0.25">
      <c r="A410" s="7"/>
      <c r="B410" s="1"/>
      <c r="C410" s="28"/>
      <c r="D410" s="29"/>
      <c r="E410" s="28"/>
    </row>
    <row r="411" spans="1:5" x14ac:dyDescent="0.25">
      <c r="A411" s="7"/>
      <c r="B411" s="1"/>
      <c r="C411" s="28"/>
      <c r="D411" s="29"/>
      <c r="E411" s="28"/>
    </row>
    <row r="412" spans="1:5" x14ac:dyDescent="0.25">
      <c r="A412" s="7"/>
      <c r="B412" s="1"/>
      <c r="C412" s="28"/>
      <c r="D412" s="29"/>
      <c r="E412" s="28"/>
    </row>
    <row r="413" spans="1:5" x14ac:dyDescent="0.25">
      <c r="A413" s="7"/>
      <c r="B413" s="1"/>
      <c r="C413" s="28"/>
      <c r="D413" s="29"/>
      <c r="E413" s="28"/>
    </row>
    <row r="414" spans="1:5" x14ac:dyDescent="0.25">
      <c r="A414" s="7"/>
      <c r="B414" s="1"/>
      <c r="C414" s="28"/>
      <c r="D414" s="29"/>
      <c r="E414" s="28"/>
    </row>
    <row r="415" spans="1:5" x14ac:dyDescent="0.25">
      <c r="A415" s="7"/>
      <c r="B415" s="1"/>
      <c r="C415" s="28"/>
      <c r="D415" s="29"/>
      <c r="E415" s="28"/>
    </row>
    <row r="416" spans="1:5" x14ac:dyDescent="0.25">
      <c r="A416" s="7"/>
      <c r="B416" s="1"/>
      <c r="C416" s="28"/>
      <c r="D416" s="29"/>
      <c r="E416" s="28"/>
    </row>
    <row r="417" spans="1:5" x14ac:dyDescent="0.25">
      <c r="A417" s="7"/>
      <c r="B417" s="1"/>
      <c r="C417" s="28"/>
      <c r="D417" s="29"/>
      <c r="E417" s="28"/>
    </row>
    <row r="418" spans="1:5" x14ac:dyDescent="0.25">
      <c r="A418" s="7"/>
      <c r="B418" s="1"/>
      <c r="C418" s="28"/>
      <c r="D418" s="29"/>
      <c r="E418" s="28"/>
    </row>
    <row r="419" spans="1:5" x14ac:dyDescent="0.25">
      <c r="A419" s="7"/>
      <c r="B419" s="1"/>
      <c r="C419" s="28"/>
      <c r="D419" s="29"/>
      <c r="E419" s="28"/>
    </row>
    <row r="420" spans="1:5" x14ac:dyDescent="0.25">
      <c r="A420" s="7"/>
      <c r="B420" s="1"/>
      <c r="C420" s="28"/>
      <c r="D420" s="29"/>
      <c r="E420" s="28"/>
    </row>
    <row r="421" spans="1:5" x14ac:dyDescent="0.25">
      <c r="A421" s="7"/>
      <c r="B421" s="1"/>
      <c r="C421" s="28"/>
      <c r="D421" s="29"/>
      <c r="E421" s="28"/>
    </row>
    <row r="422" spans="1:5" x14ac:dyDescent="0.25">
      <c r="A422" s="7"/>
      <c r="B422" s="1"/>
      <c r="C422" s="28"/>
      <c r="D422" s="29"/>
      <c r="E422" s="28"/>
    </row>
    <row r="423" spans="1:5" x14ac:dyDescent="0.25">
      <c r="A423" s="7"/>
      <c r="B423" s="1"/>
      <c r="C423" s="28"/>
      <c r="D423" s="29"/>
      <c r="E423" s="28"/>
    </row>
    <row r="424" spans="1:5" x14ac:dyDescent="0.25">
      <c r="A424" s="7"/>
      <c r="B424" s="1"/>
      <c r="C424" s="28"/>
      <c r="D424" s="29"/>
      <c r="E424" s="28"/>
    </row>
    <row r="425" spans="1:5" x14ac:dyDescent="0.25">
      <c r="A425" s="7"/>
      <c r="B425" s="1"/>
      <c r="C425" s="28"/>
      <c r="D425" s="29"/>
      <c r="E425" s="28"/>
    </row>
    <row r="426" spans="1:5" x14ac:dyDescent="0.25">
      <c r="A426" s="7"/>
      <c r="B426" s="1"/>
      <c r="C426" s="28"/>
      <c r="D426" s="29"/>
      <c r="E426" s="28"/>
    </row>
    <row r="427" spans="1:5" x14ac:dyDescent="0.25">
      <c r="A427" s="7"/>
      <c r="B427" s="1"/>
      <c r="C427" s="28"/>
      <c r="D427" s="29"/>
      <c r="E427" s="28"/>
    </row>
    <row r="428" spans="1:5" x14ac:dyDescent="0.25">
      <c r="A428" s="7"/>
      <c r="B428" s="1"/>
      <c r="C428" s="28"/>
      <c r="D428" s="29"/>
      <c r="E428" s="28"/>
    </row>
    <row r="429" spans="1:5" x14ac:dyDescent="0.25">
      <c r="A429" s="7"/>
      <c r="B429" s="1"/>
      <c r="C429" s="28"/>
      <c r="D429" s="29"/>
      <c r="E429" s="28"/>
    </row>
    <row r="430" spans="1:5" x14ac:dyDescent="0.25">
      <c r="A430" s="7"/>
      <c r="B430" s="1"/>
      <c r="C430" s="28"/>
      <c r="D430" s="29"/>
      <c r="E430" s="28"/>
    </row>
    <row r="431" spans="1:5" x14ac:dyDescent="0.25">
      <c r="A431" s="7"/>
      <c r="B431" s="1"/>
      <c r="C431" s="28"/>
      <c r="D431" s="29"/>
      <c r="E431" s="28"/>
    </row>
    <row r="432" spans="1:5" x14ac:dyDescent="0.25">
      <c r="A432" s="7"/>
      <c r="B432" s="1"/>
      <c r="C432" s="28"/>
      <c r="D432" s="29"/>
      <c r="E432" s="28"/>
    </row>
    <row r="433" spans="1:5" x14ac:dyDescent="0.25">
      <c r="A433" s="7"/>
      <c r="B433" s="1"/>
      <c r="C433" s="28"/>
      <c r="D433" s="29"/>
      <c r="E433" s="28"/>
    </row>
    <row r="434" spans="1:5" x14ac:dyDescent="0.25">
      <c r="A434" s="7"/>
      <c r="B434" s="1"/>
      <c r="C434" s="28"/>
      <c r="D434" s="29"/>
      <c r="E434" s="28"/>
    </row>
    <row r="435" spans="1:5" x14ac:dyDescent="0.25">
      <c r="A435" s="7"/>
      <c r="B435" s="1"/>
      <c r="C435" s="28"/>
      <c r="D435" s="29"/>
      <c r="E435" s="28"/>
    </row>
    <row r="436" spans="1:5" x14ac:dyDescent="0.25">
      <c r="A436" s="7"/>
      <c r="B436" s="1"/>
      <c r="C436" s="28"/>
      <c r="D436" s="29"/>
      <c r="E436" s="28"/>
    </row>
    <row r="437" spans="1:5" x14ac:dyDescent="0.25">
      <c r="A437" s="7"/>
      <c r="B437" s="1"/>
      <c r="C437" s="28"/>
      <c r="D437" s="29"/>
      <c r="E437" s="28"/>
    </row>
    <row r="438" spans="1:5" x14ac:dyDescent="0.25">
      <c r="A438" s="7"/>
      <c r="B438" s="1"/>
      <c r="C438" s="28"/>
      <c r="D438" s="29"/>
      <c r="E438" s="28"/>
    </row>
    <row r="439" spans="1:5" x14ac:dyDescent="0.25">
      <c r="A439" s="7"/>
      <c r="B439" s="1"/>
      <c r="C439" s="28"/>
      <c r="D439" s="29"/>
      <c r="E439" s="28"/>
    </row>
    <row r="440" spans="1:5" x14ac:dyDescent="0.25">
      <c r="A440" s="7"/>
      <c r="B440" s="1"/>
      <c r="C440" s="28"/>
      <c r="D440" s="29"/>
      <c r="E440" s="28"/>
    </row>
    <row r="441" spans="1:5" x14ac:dyDescent="0.25">
      <c r="A441" s="7"/>
      <c r="B441" s="1"/>
      <c r="C441" s="28"/>
      <c r="D441" s="29"/>
      <c r="E441" s="28"/>
    </row>
    <row r="442" spans="1:5" x14ac:dyDescent="0.25">
      <c r="A442" s="7"/>
      <c r="B442" s="1"/>
      <c r="C442" s="28"/>
      <c r="D442" s="29"/>
      <c r="E442" s="28"/>
    </row>
    <row r="443" spans="1:5" x14ac:dyDescent="0.25">
      <c r="A443" s="7"/>
      <c r="B443" s="1"/>
      <c r="C443" s="28"/>
      <c r="D443" s="29"/>
      <c r="E443" s="28"/>
    </row>
    <row r="444" spans="1:5" x14ac:dyDescent="0.25">
      <c r="A444" s="7"/>
      <c r="B444" s="1"/>
      <c r="C444" s="28"/>
      <c r="D444" s="29"/>
      <c r="E444" s="28"/>
    </row>
    <row r="445" spans="1:5" x14ac:dyDescent="0.25">
      <c r="A445" s="7"/>
      <c r="B445" s="1"/>
      <c r="C445" s="28"/>
      <c r="D445" s="29"/>
      <c r="E445" s="28"/>
    </row>
    <row r="446" spans="1:5" x14ac:dyDescent="0.25">
      <c r="A446" s="7"/>
      <c r="B446" s="1"/>
      <c r="C446" s="28"/>
      <c r="D446" s="29"/>
      <c r="E446" s="28"/>
    </row>
    <row r="447" spans="1:5" x14ac:dyDescent="0.25">
      <c r="A447" s="7"/>
      <c r="B447" s="1"/>
      <c r="C447" s="28"/>
      <c r="D447" s="29"/>
      <c r="E447" s="28"/>
    </row>
    <row r="448" spans="1:5" x14ac:dyDescent="0.25">
      <c r="A448" s="7"/>
      <c r="B448" s="1"/>
      <c r="C448" s="28"/>
      <c r="D448" s="29"/>
      <c r="E448" s="28"/>
    </row>
    <row r="449" spans="1:5" x14ac:dyDescent="0.25">
      <c r="A449" s="7"/>
      <c r="B449" s="1"/>
      <c r="C449" s="28"/>
      <c r="D449" s="29"/>
      <c r="E449" s="28"/>
    </row>
    <row r="450" spans="1:5" x14ac:dyDescent="0.25">
      <c r="A450" s="7"/>
      <c r="B450" s="1"/>
      <c r="C450" s="28"/>
      <c r="D450" s="29"/>
      <c r="E450" s="28"/>
    </row>
    <row r="451" spans="1:5" x14ac:dyDescent="0.25">
      <c r="A451" s="7"/>
      <c r="B451" s="1"/>
      <c r="C451" s="28"/>
      <c r="D451" s="29"/>
      <c r="E451" s="28"/>
    </row>
    <row r="452" spans="1:5" x14ac:dyDescent="0.25">
      <c r="A452" s="7"/>
      <c r="B452" s="1"/>
      <c r="C452" s="28"/>
      <c r="D452" s="29"/>
      <c r="E452" s="28"/>
    </row>
    <row r="453" spans="1:5" x14ac:dyDescent="0.25">
      <c r="A453" s="7"/>
      <c r="B453" s="1"/>
      <c r="C453" s="28"/>
      <c r="D453" s="29"/>
      <c r="E453" s="28"/>
    </row>
    <row r="454" spans="1:5" x14ac:dyDescent="0.25">
      <c r="A454" s="7"/>
      <c r="B454" s="1"/>
      <c r="C454" s="28"/>
      <c r="D454" s="29"/>
      <c r="E454" s="28"/>
    </row>
    <row r="455" spans="1:5" x14ac:dyDescent="0.25">
      <c r="A455" s="7"/>
      <c r="B455" s="1"/>
      <c r="C455" s="28"/>
      <c r="D455" s="29"/>
      <c r="E455" s="28"/>
    </row>
    <row r="456" spans="1:5" x14ac:dyDescent="0.25">
      <c r="A456" s="7"/>
      <c r="B456" s="1"/>
      <c r="C456" s="28"/>
      <c r="D456" s="29"/>
      <c r="E456" s="28"/>
    </row>
    <row r="457" spans="1:5" x14ac:dyDescent="0.25">
      <c r="A457" s="7"/>
      <c r="B457" s="1"/>
      <c r="C457" s="28"/>
      <c r="D457" s="29"/>
      <c r="E457" s="28"/>
    </row>
    <row r="458" spans="1:5" x14ac:dyDescent="0.25">
      <c r="A458" s="7"/>
      <c r="B458" s="1"/>
      <c r="C458" s="28"/>
      <c r="D458" s="29"/>
      <c r="E458" s="28"/>
    </row>
    <row r="459" spans="1:5" x14ac:dyDescent="0.25">
      <c r="A459" s="7"/>
      <c r="B459" s="1"/>
      <c r="C459" s="28"/>
      <c r="D459" s="29"/>
      <c r="E459" s="28"/>
    </row>
    <row r="460" spans="1:5" x14ac:dyDescent="0.25">
      <c r="A460" s="7"/>
      <c r="B460" s="1"/>
      <c r="C460" s="28"/>
      <c r="D460" s="29"/>
      <c r="E460" s="28"/>
    </row>
    <row r="461" spans="1:5" x14ac:dyDescent="0.25">
      <c r="A461" s="7"/>
      <c r="B461" s="1"/>
      <c r="C461" s="28"/>
      <c r="D461" s="29"/>
      <c r="E461" s="28"/>
    </row>
    <row r="462" spans="1:5" x14ac:dyDescent="0.25">
      <c r="A462" s="7"/>
      <c r="B462" s="1"/>
      <c r="C462" s="28"/>
      <c r="D462" s="29"/>
      <c r="E462" s="28"/>
    </row>
    <row r="463" spans="1:5" x14ac:dyDescent="0.25">
      <c r="A463" s="7"/>
      <c r="B463" s="1"/>
      <c r="C463" s="28"/>
      <c r="D463" s="29"/>
      <c r="E463" s="28"/>
    </row>
  </sheetData>
  <mergeCells count="20">
    <mergeCell ref="C1:E3"/>
    <mergeCell ref="F1:H3"/>
    <mergeCell ref="A316:B316"/>
    <mergeCell ref="A1:A4"/>
    <mergeCell ref="B1:B4"/>
    <mergeCell ref="I1:K3"/>
    <mergeCell ref="L1:N3"/>
    <mergeCell ref="O1:Q3"/>
    <mergeCell ref="R1:T3"/>
    <mergeCell ref="U1:W3"/>
    <mergeCell ref="AV1:AX3"/>
    <mergeCell ref="AY1:BA3"/>
    <mergeCell ref="X1:Z3"/>
    <mergeCell ref="AA1:AC3"/>
    <mergeCell ref="AD1:AF3"/>
    <mergeCell ref="AG1:AI3"/>
    <mergeCell ref="AJ1:AL3"/>
    <mergeCell ref="AM1:AO3"/>
    <mergeCell ref="AP1:AR3"/>
    <mergeCell ref="AS1:AU3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 мониторинга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</dc:creator>
  <cp:lastModifiedBy>Пуртов Сергей Юрьевич</cp:lastModifiedBy>
  <cp:lastPrinted>2018-05-04T03:17:53Z</cp:lastPrinted>
  <dcterms:created xsi:type="dcterms:W3CDTF">2013-02-13T02:13:43Z</dcterms:created>
  <dcterms:modified xsi:type="dcterms:W3CDTF">2020-05-14T22:52:58Z</dcterms:modified>
</cp:coreProperties>
</file>