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Соцтуры 2022\"/>
    </mc:Choice>
  </mc:AlternateContent>
  <bookViews>
    <workbookView xWindow="0" yWindow="0" windowWidth="28800" windowHeight="12435"/>
  </bookViews>
  <sheets>
    <sheet name="Прил" sheetId="1" r:id="rId1"/>
  </sheets>
  <definedNames>
    <definedName name="_xlnm.Print_Titles" localSheetId="0">Прил!$2:$3</definedName>
  </definedNames>
  <calcPr calcId="152511"/>
</workbook>
</file>

<file path=xl/calcChain.xml><?xml version="1.0" encoding="utf-8"?>
<calcChain xmlns="http://schemas.openxmlformats.org/spreadsheetml/2006/main">
  <c r="Q87" i="1" l="1"/>
  <c r="Q86" i="1"/>
  <c r="Q83" i="1"/>
  <c r="Q82" i="1"/>
  <c r="Q81" i="1"/>
  <c r="Q45" i="1"/>
  <c r="Q44" i="1"/>
  <c r="Q41" i="1"/>
  <c r="Q40" i="1"/>
  <c r="Q39" i="1"/>
  <c r="Q38" i="1"/>
  <c r="Q35" i="1"/>
  <c r="Q95" i="1"/>
  <c r="Q93" i="1"/>
  <c r="Q94" i="1"/>
  <c r="Q74" i="1"/>
  <c r="Q73" i="1"/>
  <c r="Q72" i="1"/>
  <c r="Q71" i="1"/>
  <c r="Q64" i="1"/>
  <c r="Q63" i="1"/>
  <c r="Q62" i="1"/>
  <c r="Q61" i="1"/>
  <c r="Q68" i="1"/>
  <c r="Q67" i="1"/>
  <c r="Q26" i="1"/>
  <c r="Q27" i="1"/>
  <c r="Q58" i="1"/>
  <c r="Q57" i="1"/>
  <c r="Q56" i="1"/>
  <c r="Q53" i="1"/>
  <c r="Q54" i="1"/>
  <c r="Q55" i="1"/>
  <c r="Q50" i="1"/>
  <c r="Q48" i="1"/>
  <c r="Q49" i="1"/>
  <c r="Q32" i="1"/>
  <c r="Q31" i="1"/>
  <c r="Q30" i="1"/>
  <c r="Q17" i="1"/>
  <c r="Q16" i="1"/>
  <c r="Q15" i="1"/>
  <c r="Q23" i="1"/>
  <c r="Q22" i="1"/>
  <c r="Q21" i="1"/>
  <c r="Q20" i="1"/>
  <c r="Q19" i="1"/>
  <c r="Q18" i="1"/>
  <c r="Q7" i="1"/>
  <c r="Q6" i="1"/>
  <c r="H5" i="1"/>
  <c r="Q5" i="1" s="1"/>
  <c r="Q8" i="1"/>
  <c r="Q90" i="1"/>
  <c r="Q11" i="1"/>
  <c r="Q78" i="1"/>
  <c r="Q77" i="1"/>
  <c r="P14" i="1" l="1"/>
  <c r="P92" i="1"/>
  <c r="P89" i="1"/>
  <c r="P85" i="1"/>
  <c r="P80" i="1"/>
  <c r="P76" i="1"/>
  <c r="P70" i="1"/>
  <c r="P66" i="1"/>
  <c r="P60" i="1"/>
  <c r="P52" i="1"/>
  <c r="P47" i="1"/>
  <c r="P43" i="1"/>
  <c r="P37" i="1"/>
  <c r="P29" i="1"/>
  <c r="P25" i="1"/>
  <c r="P10" i="1"/>
  <c r="P4" i="1"/>
  <c r="P34" i="1" l="1"/>
</calcChain>
</file>

<file path=xl/sharedStrings.xml><?xml version="1.0" encoding="utf-8"?>
<sst xmlns="http://schemas.openxmlformats.org/spreadsheetml/2006/main" count="511" uniqueCount="174">
  <si>
    <t>№ п/п</t>
  </si>
  <si>
    <t>Наименование участника</t>
  </si>
  <si>
    <t>Срок осуществления деятельности организации</t>
  </si>
  <si>
    <t>доступность тура для отдельных категорий граждан</t>
  </si>
  <si>
    <t>Запрошенная субсидия</t>
  </si>
  <si>
    <t>балл</t>
  </si>
  <si>
    <t>Актуальность программы социального тура</t>
  </si>
  <si>
    <t>Качественные характеристики</t>
  </si>
  <si>
    <t>наличие специализированного транспорта</t>
  </si>
  <si>
    <t>наличие специальных технических средств</t>
  </si>
  <si>
    <t>общий балл</t>
  </si>
  <si>
    <t>соответ.</t>
  </si>
  <si>
    <t>Общий балл</t>
  </si>
  <si>
    <t>количество человек в группе</t>
  </si>
  <si>
    <t>Соответствие пакета документов/ количество групп</t>
  </si>
  <si>
    <t xml:space="preserve"> </t>
  </si>
  <si>
    <t xml:space="preserve">  соответ.</t>
  </si>
  <si>
    <t>мин 8 макс 8</t>
  </si>
  <si>
    <t>30 лет</t>
  </si>
  <si>
    <t>актуальна</t>
  </si>
  <si>
    <t>да</t>
  </si>
  <si>
    <t>«Экскурсия на горячие термальные источники НАЧИКИ»</t>
  </si>
  <si>
    <t>Всего: 80 чел.</t>
  </si>
  <si>
    <t>мин 23 макс 23</t>
  </si>
  <si>
    <t>мин 20 макс 20</t>
  </si>
  <si>
    <t>6 лет</t>
  </si>
  <si>
    <t>нет</t>
  </si>
  <si>
    <t>Всего: 100 чел.</t>
  </si>
  <si>
    <t>мин 10 макс 15</t>
  </si>
  <si>
    <t>3 года</t>
  </si>
  <si>
    <t xml:space="preserve">доступен для всех категорий граждан </t>
  </si>
  <si>
    <t>Этно-гастрономическая программа «Вкус Камчатки»</t>
  </si>
  <si>
    <t>мин 10 макс 20</t>
  </si>
  <si>
    <t>мин 18 макс 18</t>
  </si>
  <si>
    <t>1 год</t>
  </si>
  <si>
    <t>мин 4 макс 4</t>
  </si>
  <si>
    <t>доступен для всех категорий: 1-7, кроме маломобильных 8-12</t>
  </si>
  <si>
    <t>10 лет</t>
  </si>
  <si>
    <t>Обзорный полет на самолете Cessna Grand Caravan над действующими вулканами Камчатки (Карымской группы или Южно-Камчатской и Корякско-Авачинской группы)</t>
  </si>
  <si>
    <t>мин 9 макс 9</t>
  </si>
  <si>
    <t>доступен для всех категорий кроме инвалидов-колясочников</t>
  </si>
  <si>
    <t>Обзорный полет на самолете Cessna Grand Caravan над действующими вулканами Южно-Камчатской или Корякско-Авачинской группы</t>
  </si>
  <si>
    <t>Экскурсия на сап бордах</t>
  </si>
  <si>
    <t>мин 7 макс 21</t>
  </si>
  <si>
    <t>5 лет</t>
  </si>
  <si>
    <t>доступны для всех категорий, кроме маломобильных</t>
  </si>
  <si>
    <t>20 лет</t>
  </si>
  <si>
    <t>мин 5 макс 60</t>
  </si>
  <si>
    <t>доступен для всех категорий кроме инвалидов 1 группы</t>
  </si>
  <si>
    <t>мин 6 макс 7</t>
  </si>
  <si>
    <t>мин 8 макс 20</t>
  </si>
  <si>
    <t>2 года</t>
  </si>
  <si>
    <t>мин 4 макс 20</t>
  </si>
  <si>
    <t>Снегоходная экскурсия на Авачинский перевал</t>
  </si>
  <si>
    <t>мин 10 макс 10</t>
  </si>
  <si>
    <t>ООО «Адерс»</t>
  </si>
  <si>
    <t>Познавательная экскурсия: «Героическая оборона Петропавловска-Камчатского 1854г.» и прогулка по берегу Тихого океана</t>
  </si>
  <si>
    <t>Всего: 36 чел.</t>
  </si>
  <si>
    <t>мин 12 макс 12</t>
  </si>
  <si>
    <t xml:space="preserve">доступен для всех категорий, кроме имеющих серьеззные ограничения по передвижению </t>
  </si>
  <si>
    <t>«Познавательная экскурсия: «Общие принципы вулканической активности, история образования домашних вулканов» и купание в горячих источниках «Зеленовские озерки»</t>
  </si>
  <si>
    <t>доступен для всех категорий</t>
  </si>
  <si>
    <t>«Посещение Малкинских горячих источников»</t>
  </si>
  <si>
    <t>Всего: 54 чел.</t>
  </si>
  <si>
    <t>Ботаническая экскурсия к местам цветения лизинитона + Апачинские термальные источники</t>
  </si>
  <si>
    <t>Всего: 60 чел.</t>
  </si>
  <si>
    <t>Всего: 40 чел.</t>
  </si>
  <si>
    <t>Автомобильно-снегоходный тур «Вулкан Горелый»</t>
  </si>
  <si>
    <t>Всего: 4 чел.</t>
  </si>
  <si>
    <t xml:space="preserve">доступен для всех категорий граждан, кроме людей с ОВЗ </t>
  </si>
  <si>
    <t>Автомобильно-снегоходный тур: «Гастрономический мастер-класс на берегу океана»</t>
  </si>
  <si>
    <t>Всего: 17 чел.</t>
  </si>
  <si>
    <t>мин 17 макс 17</t>
  </si>
  <si>
    <t>Автомобильно-снегоходный тур: «Гастрономический мастер-класс на Малкинских источниках»</t>
  </si>
  <si>
    <t>Автомобильно-снегоходный тур: «Мини долина гейзеров»</t>
  </si>
  <si>
    <t>Морской тур: «Морской круиз в бухту Гротовая с обедом»</t>
  </si>
  <si>
    <t>Всего: 8 чел.</t>
  </si>
  <si>
    <t>Морской тур: «Морской круиз в бухту Тихая с осмотром гротов бухты Агатовая»</t>
  </si>
  <si>
    <t>Автомобильно-снегоходный тур: «Начикинские термальные источники»</t>
  </si>
  <si>
    <t>Автомобильно-снегоходный тур: «Пиначевские горячие источники»</t>
  </si>
  <si>
    <t>Всего: 90 чел.</t>
  </si>
  <si>
    <t>8 лет</t>
  </si>
  <si>
    <t>«Джип-тур Вилючинский перевал, купание в источниках»</t>
  </si>
  <si>
    <t>«Джип-тур Дачные источники, купание в источниках»</t>
  </si>
  <si>
    <t>«Джип-тур Дачные источники («Мини Долина гейзеров»), каньон Опасный»</t>
  </si>
  <si>
    <t>ООО «Вкус Камчатки»</t>
  </si>
  <si>
    <t>ООО «ЗимаЛето Трэвел Групп»</t>
  </si>
  <si>
    <t>ООО «Инджой Камчатка»</t>
  </si>
  <si>
    <t>ООО «Камчатское бюро путешествий»</t>
  </si>
  <si>
    <t>ООО «Камчатка-Глэмпинг»</t>
  </si>
  <si>
    <t>Всего: 158 чел.</t>
  </si>
  <si>
    <t>4 года</t>
  </si>
  <si>
    <t>доступен для всех категорий: 1-8, кроме маломобильных 9-12</t>
  </si>
  <si>
    <t>ООО «Камчатка Трэвел групп»</t>
  </si>
  <si>
    <t>«Катание на собачьих упряжках в питомнике ездовых собак «Камчадал» + этническая и гастрономическая программа в этно-кафе «Кэлылан»</t>
  </si>
  <si>
    <t xml:space="preserve">«Снегоходная экскурсия на мыс Маячный и побережье Тихого океана + музей «Вулканариум» </t>
  </si>
  <si>
    <t>Всего: 20 чел.</t>
  </si>
  <si>
    <t>«Снегоходная экскурсия к Авачинскому вулкану»</t>
  </si>
  <si>
    <t>мин 40 макс 40</t>
  </si>
  <si>
    <t>мин 30 макс 30</t>
  </si>
  <si>
    <t>ООО Туристическая компания «Камчатиннтур»</t>
  </si>
  <si>
    <t>«Экологическая экскурсия к Авачинскому вулкану «гора Верблюд»</t>
  </si>
  <si>
    <t>Всего: 92 чел.</t>
  </si>
  <si>
    <t>ООО «КамчатВизит»</t>
  </si>
  <si>
    <t>Экскурсия в питомник «Снежные псы»</t>
  </si>
  <si>
    <t>доступен для всех категорий, кроме маломобильных</t>
  </si>
  <si>
    <t>Всего: 16 чел.</t>
  </si>
  <si>
    <t>мин 16 макс 16</t>
  </si>
  <si>
    <t>Снегоходная экскурсия к Авачинскому вулкану</t>
  </si>
  <si>
    <t>Снегоходная экскурсия к Тихому океану и скалам «Три брата»</t>
  </si>
  <si>
    <t>ООО «Камчатская вершина»</t>
  </si>
  <si>
    <t>«Экскурсия вездеходом к каньону Опасный и Дачным термальным источником»</t>
  </si>
  <si>
    <t>мин 15 макс 20</t>
  </si>
  <si>
    <t>1 мес</t>
  </si>
  <si>
    <t>доступен для всех категорий, кроме малоподвижных инвалидов</t>
  </si>
  <si>
    <t>Всего: 22 чел.</t>
  </si>
  <si>
    <t>мин 22 макс 22</t>
  </si>
  <si>
    <t>«Снегоходная экскурсия к вулкану Бакенинг»</t>
  </si>
  <si>
    <t>Всего: 15 чел.</t>
  </si>
  <si>
    <t>мин 15 макс 15</t>
  </si>
  <si>
    <t>«Облет Мутновского, Горелого вулканов, купание в Ходуткинских горячих источниках»</t>
  </si>
  <si>
    <t>«Весення Долина гейзеров, купание в Налычевских горячих источниках»</t>
  </si>
  <si>
    <t>«Облет «Домашних» вулканов, купание в Налыческих горячих источниках»</t>
  </si>
  <si>
    <t>ООО «Туристская компания «Одиссей»</t>
  </si>
  <si>
    <t>«Автомобильно-снегоходный тур к Авачинскому перевалу и вулканической экструзии «Верблюд»»</t>
  </si>
  <si>
    <t>Всего: 50 чел.</t>
  </si>
  <si>
    <t>18 лет</t>
  </si>
  <si>
    <t>мин 5 макс 10</t>
  </si>
  <si>
    <t>«Автомобильно-снегоходный тур в бухту Малая Лагерная, к смотровой площадке «Три брата», к мысу Маячный и берегу Тихого океана»</t>
  </si>
  <si>
    <t>«Автомобильно-снегоходный тур в «Лавовую падь» и питомник ездовых собак «Сибирский клык»</t>
  </si>
  <si>
    <t>«Автобусный маршрут в корякское стойбище «кайныран» и к Зеленовских горячим источникам»</t>
  </si>
  <si>
    <t>Всего: 70 чел.</t>
  </si>
  <si>
    <t>ООО «Орлан Камчатка»</t>
  </si>
  <si>
    <t>«Экскурсия с катанием на собачьих упряжках и этнопрограммой»</t>
  </si>
  <si>
    <t>«Снегоходная экскурсия к горе Монах (Авачинский вулкан)»</t>
  </si>
  <si>
    <t>14 лет</t>
  </si>
  <si>
    <t>ООО «Причал»</t>
  </si>
  <si>
    <t>Снегоходная экскурсия «Берег Тихого океана, Мыс Вертикальный»</t>
  </si>
  <si>
    <t>мин 6 макс 20</t>
  </si>
  <si>
    <t>Всего: 180 чел.</t>
  </si>
  <si>
    <t>Всего: 64 чел.</t>
  </si>
  <si>
    <t>мин 8 макс 16</t>
  </si>
  <si>
    <t>Снегоходная экскурсия «Большие Банные источники»</t>
  </si>
  <si>
    <t>Снегоходная экскурсия «Горный массив Вачкажец»</t>
  </si>
  <si>
    <t>Снегоходная экскурсия «Мыс Маячный, мыс Вертикальный, Три брата»</t>
  </si>
  <si>
    <t>ООО «Пиар-агентство «Просто»</t>
  </si>
  <si>
    <t>Комплексная экскурсия по историческому центру Петропавловска «Секреты озера Култучного» взрослые</t>
  </si>
  <si>
    <t>Комплексная экскурсия по историческому центру Петропавловска «Секреты озера Култучного» дети</t>
  </si>
  <si>
    <t>Всего: 101 чел.</t>
  </si>
  <si>
    <t>Всего: 122 чел.</t>
  </si>
  <si>
    <t>мин 20 макс 50</t>
  </si>
  <si>
    <t>ООО «Ред Риверз»</t>
  </si>
  <si>
    <t>Снегоходный тур к Вилючинскому перевалу</t>
  </si>
  <si>
    <t>Всего: 110 чел.</t>
  </si>
  <si>
    <t>мин 3 макс 10</t>
  </si>
  <si>
    <t xml:space="preserve">доступен для всех категорий, кроме маломобильных </t>
  </si>
  <si>
    <t>Снегоходный тур к подножию Авачинского вулкана</t>
  </si>
  <si>
    <t>Снегоходный тур к Тихому океану (скалы Три брата, Петропавловский маяк)</t>
  </si>
  <si>
    <t>ООО «Снег»</t>
  </si>
  <si>
    <t>Всего: 10 чел.</t>
  </si>
  <si>
    <t>Снегоходная экскурсия на мыс Маячный</t>
  </si>
  <si>
    <t>ООО «Снежная долина»</t>
  </si>
  <si>
    <t>Посещение термальных источников «Снежной долины»</t>
  </si>
  <si>
    <t>Конный тур «Гремучая»</t>
  </si>
  <si>
    <t>ООО «Тайга»</t>
  </si>
  <si>
    <t>Всего: 120 чел.</t>
  </si>
  <si>
    <t>доступен для всех категорий, кроме людей с ОВЗ</t>
  </si>
  <si>
    <t>Конный тур «Экспресс – День Зимы» с катанием на санях</t>
  </si>
  <si>
    <t>Всего: 150 чел.</t>
  </si>
  <si>
    <t>Морской-пешеходный тур: «Морской круиз с высадкой в бухте Вилючинская»</t>
  </si>
  <si>
    <t>Развлекательная программа «Волшебные лошадки» (конно-пеший развлекательный тур)</t>
  </si>
  <si>
    <t>«В гостях у Берингийских собак», Питомник «Хальч», семьи Левковских"</t>
  </si>
  <si>
    <t>«Экскурсия на Вилючинский перевал + посещение бассейна базы отдыха «Карымшина»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</si>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</sst>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р.&quot;;[Red]\-#,##0.00\ &quot;р.&quot;"/>
    <numFmt numFmtId="165" formatCode="#,##0.00\ &quot;р.&quot;"/>
    <numFmt numFmtId="166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164" fontId="7" fillId="0" borderId="0" xfId="0" applyNumberFormat="1" applyFont="1"/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tabSelected="1" topLeftCell="A88" zoomScaleNormal="100" workbookViewId="0">
      <selection activeCell="B4" sqref="A4:Q99"/>
    </sheetView>
  </sheetViews>
  <sheetFormatPr defaultRowHeight="15" x14ac:dyDescent="0.25"/>
  <cols>
    <col min="1" max="1" width="4.42578125" customWidth="1"/>
    <col min="2" max="2" width="27.28515625" style="18" customWidth="1"/>
    <col min="3" max="3" width="7.7109375" customWidth="1"/>
    <col min="4" max="4" width="7.140625" style="2" customWidth="1"/>
    <col min="5" max="5" width="5.5703125" customWidth="1"/>
    <col min="6" max="6" width="3.5703125" style="2" customWidth="1"/>
    <col min="7" max="7" width="13.85546875" customWidth="1"/>
    <col min="8" max="8" width="5" style="5" customWidth="1"/>
    <col min="9" max="9" width="9.42578125" style="2" customWidth="1"/>
    <col min="10" max="10" width="4.5703125" style="2" customWidth="1"/>
    <col min="11" max="11" width="8.140625" customWidth="1"/>
    <col min="12" max="12" width="6.42578125" customWidth="1"/>
    <col min="13" max="13" width="7.85546875" customWidth="1"/>
    <col min="14" max="14" width="7.7109375" customWidth="1"/>
    <col min="15" max="15" width="5.7109375" customWidth="1"/>
    <col min="16" max="16" width="19.42578125" customWidth="1"/>
    <col min="17" max="17" width="6.28515625" customWidth="1"/>
    <col min="18" max="18" width="12.85546875" customWidth="1"/>
    <col min="19" max="19" width="14.140625" bestFit="1" customWidth="1"/>
    <col min="23" max="23" width="10.28515625" bestFit="1" customWidth="1"/>
  </cols>
  <sheetData>
    <row r="1" spans="1:18" ht="15.75" thickBot="1" x14ac:dyDescent="0.3">
      <c r="D1" s="6"/>
      <c r="F1" s="6"/>
      <c r="I1" s="6"/>
      <c r="J1" s="6"/>
      <c r="P1" t="s">
        <v>173</v>
      </c>
    </row>
    <row r="2" spans="1:18" ht="75" customHeight="1" x14ac:dyDescent="0.25">
      <c r="A2" s="126" t="s">
        <v>0</v>
      </c>
      <c r="B2" s="125" t="s">
        <v>1</v>
      </c>
      <c r="C2" s="108" t="s">
        <v>14</v>
      </c>
      <c r="D2" s="108" t="s">
        <v>13</v>
      </c>
      <c r="E2" s="108" t="s">
        <v>2</v>
      </c>
      <c r="F2" s="4"/>
      <c r="G2" s="108" t="s">
        <v>3</v>
      </c>
      <c r="H2" s="4"/>
      <c r="I2" s="108" t="s">
        <v>6</v>
      </c>
      <c r="J2" s="12"/>
      <c r="K2" s="119" t="s">
        <v>7</v>
      </c>
      <c r="L2" s="120"/>
      <c r="M2" s="120"/>
      <c r="N2" s="120"/>
      <c r="O2" s="121"/>
      <c r="P2" s="127" t="s">
        <v>4</v>
      </c>
      <c r="Q2" s="108" t="s">
        <v>12</v>
      </c>
    </row>
    <row r="3" spans="1:18" ht="108.75" customHeight="1" x14ac:dyDescent="0.25">
      <c r="A3" s="126"/>
      <c r="B3" s="125"/>
      <c r="C3" s="109"/>
      <c r="D3" s="109"/>
      <c r="E3" s="109"/>
      <c r="F3" s="3" t="s">
        <v>5</v>
      </c>
      <c r="G3" s="109"/>
      <c r="H3" s="3" t="s">
        <v>5</v>
      </c>
      <c r="I3" s="109"/>
      <c r="J3" s="13" t="s">
        <v>5</v>
      </c>
      <c r="K3" s="14" t="s">
        <v>8</v>
      </c>
      <c r="L3" s="3" t="s">
        <v>5</v>
      </c>
      <c r="M3" s="24" t="s">
        <v>9</v>
      </c>
      <c r="N3" s="3" t="s">
        <v>5</v>
      </c>
      <c r="O3" s="15" t="s">
        <v>10</v>
      </c>
      <c r="P3" s="128"/>
      <c r="Q3" s="109"/>
    </row>
    <row r="4" spans="1:18" ht="36" customHeight="1" x14ac:dyDescent="0.25">
      <c r="A4" s="113">
        <v>1</v>
      </c>
      <c r="B4" s="25" t="s">
        <v>55</v>
      </c>
      <c r="C4" s="26" t="s">
        <v>16</v>
      </c>
      <c r="D4" s="26"/>
      <c r="E4" s="26"/>
      <c r="F4" s="27"/>
      <c r="G4" s="26"/>
      <c r="H4" s="26"/>
      <c r="I4" s="26"/>
      <c r="J4" s="28"/>
      <c r="K4" s="29"/>
      <c r="L4" s="26"/>
      <c r="M4" s="26"/>
      <c r="N4" s="26" t="s">
        <v>15</v>
      </c>
      <c r="O4" s="30"/>
      <c r="P4" s="31">
        <f>SUM(P5:P8)</f>
        <v>835920</v>
      </c>
      <c r="Q4" s="32"/>
    </row>
    <row r="5" spans="1:18" ht="89.25" x14ac:dyDescent="0.25">
      <c r="A5" s="114"/>
      <c r="B5" s="26" t="s">
        <v>56</v>
      </c>
      <c r="C5" s="25" t="s">
        <v>57</v>
      </c>
      <c r="D5" s="33" t="s">
        <v>58</v>
      </c>
      <c r="E5" s="26" t="s">
        <v>29</v>
      </c>
      <c r="F5" s="34">
        <v>2</v>
      </c>
      <c r="G5" s="26" t="s">
        <v>59</v>
      </c>
      <c r="H5" s="34">
        <f>+F5</f>
        <v>2</v>
      </c>
      <c r="I5" s="26" t="s">
        <v>19</v>
      </c>
      <c r="J5" s="35">
        <v>2</v>
      </c>
      <c r="K5" s="29" t="s">
        <v>20</v>
      </c>
      <c r="L5" s="26">
        <v>2</v>
      </c>
      <c r="M5" s="26" t="s">
        <v>20</v>
      </c>
      <c r="N5" s="26">
        <v>2</v>
      </c>
      <c r="O5" s="36">
        <v>4</v>
      </c>
      <c r="P5" s="31">
        <v>181440</v>
      </c>
      <c r="Q5" s="37">
        <f>+O5+J5+H5+F5</f>
        <v>10</v>
      </c>
    </row>
    <row r="6" spans="1:18" ht="89.25" x14ac:dyDescent="0.25">
      <c r="A6" s="114"/>
      <c r="B6" s="26" t="s">
        <v>60</v>
      </c>
      <c r="C6" s="25" t="s">
        <v>57</v>
      </c>
      <c r="D6" s="33" t="s">
        <v>58</v>
      </c>
      <c r="E6" s="26" t="s">
        <v>29</v>
      </c>
      <c r="F6" s="34">
        <v>2</v>
      </c>
      <c r="G6" s="26" t="s">
        <v>61</v>
      </c>
      <c r="H6" s="34">
        <v>3</v>
      </c>
      <c r="I6" s="26" t="s">
        <v>19</v>
      </c>
      <c r="J6" s="35">
        <v>2</v>
      </c>
      <c r="K6" s="29" t="s">
        <v>20</v>
      </c>
      <c r="L6" s="26">
        <v>2</v>
      </c>
      <c r="M6" s="26" t="s">
        <v>20</v>
      </c>
      <c r="N6" s="61">
        <v>2</v>
      </c>
      <c r="O6" s="38">
        <v>4</v>
      </c>
      <c r="P6" s="31">
        <v>186300</v>
      </c>
      <c r="Q6" s="37">
        <f>+O6+J6+H6+F6</f>
        <v>11</v>
      </c>
    </row>
    <row r="7" spans="1:18" ht="63.75" customHeight="1" x14ac:dyDescent="0.25">
      <c r="A7" s="114"/>
      <c r="B7" s="26" t="s">
        <v>62</v>
      </c>
      <c r="C7" s="25" t="s">
        <v>57</v>
      </c>
      <c r="D7" s="33" t="s">
        <v>58</v>
      </c>
      <c r="E7" s="26" t="s">
        <v>29</v>
      </c>
      <c r="F7" s="34">
        <v>2</v>
      </c>
      <c r="G7" s="26" t="s">
        <v>61</v>
      </c>
      <c r="H7" s="34">
        <v>3</v>
      </c>
      <c r="I7" s="26" t="s">
        <v>19</v>
      </c>
      <c r="J7" s="35">
        <v>2</v>
      </c>
      <c r="K7" s="29" t="s">
        <v>20</v>
      </c>
      <c r="L7" s="26">
        <v>2</v>
      </c>
      <c r="M7" s="26" t="s">
        <v>20</v>
      </c>
      <c r="N7" s="61">
        <v>2</v>
      </c>
      <c r="O7" s="38">
        <v>4</v>
      </c>
      <c r="P7" s="31">
        <v>176580</v>
      </c>
      <c r="Q7" s="37">
        <f>+O7+J7+H7+F7</f>
        <v>11</v>
      </c>
    </row>
    <row r="8" spans="1:18" ht="63.75" customHeight="1" thickBot="1" x14ac:dyDescent="0.3">
      <c r="A8" s="114"/>
      <c r="B8" s="26" t="s">
        <v>172</v>
      </c>
      <c r="C8" s="25" t="s">
        <v>63</v>
      </c>
      <c r="D8" s="33" t="s">
        <v>33</v>
      </c>
      <c r="E8" s="26" t="s">
        <v>29</v>
      </c>
      <c r="F8" s="34">
        <v>2</v>
      </c>
      <c r="G8" s="26" t="s">
        <v>61</v>
      </c>
      <c r="H8" s="34">
        <v>3</v>
      </c>
      <c r="I8" s="26" t="s">
        <v>19</v>
      </c>
      <c r="J8" s="35">
        <v>3</v>
      </c>
      <c r="K8" s="39" t="s">
        <v>20</v>
      </c>
      <c r="L8" s="40">
        <v>2</v>
      </c>
      <c r="M8" s="40" t="s">
        <v>20</v>
      </c>
      <c r="N8" s="41">
        <v>2</v>
      </c>
      <c r="O8" s="42">
        <v>4</v>
      </c>
      <c r="P8" s="31">
        <v>291600</v>
      </c>
      <c r="Q8" s="37">
        <f>+O8+J8+H8+F8</f>
        <v>12</v>
      </c>
      <c r="R8" s="17"/>
    </row>
    <row r="9" spans="1:18" ht="22.5" customHeight="1" thickBot="1" x14ac:dyDescent="0.3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1"/>
      <c r="L9" s="131"/>
      <c r="M9" s="131"/>
      <c r="N9" s="131"/>
      <c r="O9" s="131"/>
      <c r="P9" s="130"/>
      <c r="Q9" s="130"/>
    </row>
    <row r="10" spans="1:18" s="22" customFormat="1" ht="42" customHeight="1" x14ac:dyDescent="0.25">
      <c r="A10" s="110">
        <v>2</v>
      </c>
      <c r="B10" s="43" t="s">
        <v>85</v>
      </c>
      <c r="C10" s="44" t="s">
        <v>16</v>
      </c>
      <c r="D10" s="44"/>
      <c r="E10" s="44"/>
      <c r="F10" s="45"/>
      <c r="G10" s="44"/>
      <c r="H10" s="44"/>
      <c r="I10" s="44"/>
      <c r="J10" s="46"/>
      <c r="K10" s="47"/>
      <c r="L10" s="48"/>
      <c r="M10" s="48"/>
      <c r="N10" s="48"/>
      <c r="O10" s="49"/>
      <c r="P10" s="50">
        <f>SUM(P11,P12)</f>
        <v>450540</v>
      </c>
      <c r="Q10" s="51"/>
    </row>
    <row r="11" spans="1:18" s="22" customFormat="1" ht="51" x14ac:dyDescent="0.25">
      <c r="A11" s="111"/>
      <c r="B11" s="44" t="s">
        <v>64</v>
      </c>
      <c r="C11" s="25" t="s">
        <v>65</v>
      </c>
      <c r="D11" s="62" t="s">
        <v>28</v>
      </c>
      <c r="E11" s="44" t="s">
        <v>29</v>
      </c>
      <c r="F11" s="34">
        <v>2</v>
      </c>
      <c r="G11" s="44" t="s">
        <v>30</v>
      </c>
      <c r="H11" s="52">
        <v>3</v>
      </c>
      <c r="I11" s="44" t="s">
        <v>19</v>
      </c>
      <c r="J11" s="16">
        <v>3</v>
      </c>
      <c r="K11" s="53" t="s">
        <v>20</v>
      </c>
      <c r="L11" s="62">
        <v>2</v>
      </c>
      <c r="M11" s="62" t="s">
        <v>26</v>
      </c>
      <c r="N11" s="62">
        <v>0</v>
      </c>
      <c r="O11" s="36">
        <v>2</v>
      </c>
      <c r="P11" s="50">
        <v>216540</v>
      </c>
      <c r="Q11" s="37">
        <f>+O11+J11+H11+F11</f>
        <v>10</v>
      </c>
    </row>
    <row r="12" spans="1:18" s="22" customFormat="1" ht="38.25" customHeight="1" x14ac:dyDescent="0.25">
      <c r="A12" s="112"/>
      <c r="B12" s="44" t="s">
        <v>31</v>
      </c>
      <c r="C12" s="25" t="s">
        <v>66</v>
      </c>
      <c r="D12" s="62" t="s">
        <v>32</v>
      </c>
      <c r="E12" s="44" t="s">
        <v>29</v>
      </c>
      <c r="F12" s="34">
        <v>2</v>
      </c>
      <c r="G12" s="44" t="s">
        <v>30</v>
      </c>
      <c r="H12" s="52">
        <v>3</v>
      </c>
      <c r="I12" s="44" t="s">
        <v>19</v>
      </c>
      <c r="J12" s="16">
        <v>3</v>
      </c>
      <c r="K12" s="53" t="s">
        <v>20</v>
      </c>
      <c r="L12" s="62">
        <v>2</v>
      </c>
      <c r="M12" s="62" t="s">
        <v>26</v>
      </c>
      <c r="N12" s="27">
        <v>0</v>
      </c>
      <c r="O12" s="36">
        <v>2</v>
      </c>
      <c r="P12" s="50">
        <v>234000</v>
      </c>
      <c r="Q12" s="37">
        <v>10</v>
      </c>
    </row>
    <row r="13" spans="1:18" ht="20.25" customHeight="1" thickBot="1" x14ac:dyDescent="0.3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4"/>
      <c r="M13" s="124"/>
      <c r="N13" s="124"/>
      <c r="O13" s="124"/>
      <c r="P13" s="123"/>
      <c r="Q13" s="123"/>
    </row>
    <row r="14" spans="1:18" s="20" customFormat="1" ht="42" customHeight="1" x14ac:dyDescent="0.25">
      <c r="A14" s="110">
        <v>3</v>
      </c>
      <c r="B14" s="43" t="s">
        <v>86</v>
      </c>
      <c r="C14" s="44" t="s">
        <v>16</v>
      </c>
      <c r="D14" s="44"/>
      <c r="E14" s="44"/>
      <c r="F14" s="45"/>
      <c r="G14" s="44"/>
      <c r="H14" s="44"/>
      <c r="I14" s="44"/>
      <c r="J14" s="46"/>
      <c r="K14" s="47"/>
      <c r="L14" s="48"/>
      <c r="M14" s="48"/>
      <c r="N14" s="48"/>
      <c r="O14" s="49"/>
      <c r="P14" s="50">
        <f>SUM(P15:P23)</f>
        <v>553959</v>
      </c>
      <c r="Q14" s="51"/>
    </row>
    <row r="15" spans="1:18" s="22" customFormat="1" ht="51" x14ac:dyDescent="0.25">
      <c r="A15" s="111"/>
      <c r="B15" s="44" t="s">
        <v>67</v>
      </c>
      <c r="C15" s="25" t="s">
        <v>68</v>
      </c>
      <c r="D15" s="62" t="s">
        <v>35</v>
      </c>
      <c r="E15" s="44" t="s">
        <v>34</v>
      </c>
      <c r="F15" s="34">
        <v>1</v>
      </c>
      <c r="G15" s="44" t="s">
        <v>69</v>
      </c>
      <c r="H15" s="52">
        <v>2</v>
      </c>
      <c r="I15" s="44" t="s">
        <v>19</v>
      </c>
      <c r="J15" s="16">
        <v>3</v>
      </c>
      <c r="K15" s="53" t="s">
        <v>20</v>
      </c>
      <c r="L15" s="62">
        <v>2</v>
      </c>
      <c r="M15" s="62" t="s">
        <v>26</v>
      </c>
      <c r="N15" s="62">
        <v>0</v>
      </c>
      <c r="O15" s="36">
        <v>2</v>
      </c>
      <c r="P15" s="50">
        <v>47808</v>
      </c>
      <c r="Q15" s="37">
        <f t="shared" ref="Q15:Q23" si="0">+O15+J15+H15+F15</f>
        <v>8</v>
      </c>
    </row>
    <row r="16" spans="1:18" s="22" customFormat="1" ht="51" x14ac:dyDescent="0.25">
      <c r="A16" s="111"/>
      <c r="B16" s="44" t="s">
        <v>70</v>
      </c>
      <c r="C16" s="25" t="s">
        <v>71</v>
      </c>
      <c r="D16" s="62" t="s">
        <v>72</v>
      </c>
      <c r="E16" s="44" t="s">
        <v>34</v>
      </c>
      <c r="F16" s="34">
        <v>1</v>
      </c>
      <c r="G16" s="44" t="s">
        <v>69</v>
      </c>
      <c r="H16" s="52">
        <v>2</v>
      </c>
      <c r="I16" s="44" t="s">
        <v>19</v>
      </c>
      <c r="J16" s="16">
        <v>3</v>
      </c>
      <c r="K16" s="53" t="s">
        <v>20</v>
      </c>
      <c r="L16" s="62">
        <v>2</v>
      </c>
      <c r="M16" s="62" t="s">
        <v>26</v>
      </c>
      <c r="N16" s="27">
        <v>0</v>
      </c>
      <c r="O16" s="36">
        <v>2</v>
      </c>
      <c r="P16" s="50">
        <v>85374</v>
      </c>
      <c r="Q16" s="37">
        <f t="shared" si="0"/>
        <v>8</v>
      </c>
    </row>
    <row r="17" spans="1:18" s="22" customFormat="1" ht="51" x14ac:dyDescent="0.25">
      <c r="A17" s="111"/>
      <c r="B17" s="44" t="s">
        <v>73</v>
      </c>
      <c r="C17" s="25" t="s">
        <v>71</v>
      </c>
      <c r="D17" s="62" t="s">
        <v>72</v>
      </c>
      <c r="E17" s="44" t="s">
        <v>34</v>
      </c>
      <c r="F17" s="34">
        <v>1</v>
      </c>
      <c r="G17" s="44" t="s">
        <v>69</v>
      </c>
      <c r="H17" s="52">
        <v>2</v>
      </c>
      <c r="I17" s="44" t="s">
        <v>19</v>
      </c>
      <c r="J17" s="16">
        <v>3</v>
      </c>
      <c r="K17" s="53" t="s">
        <v>20</v>
      </c>
      <c r="L17" s="62">
        <v>2</v>
      </c>
      <c r="M17" s="62" t="s">
        <v>26</v>
      </c>
      <c r="N17" s="62">
        <v>0</v>
      </c>
      <c r="O17" s="36">
        <v>2</v>
      </c>
      <c r="P17" s="50">
        <v>104040</v>
      </c>
      <c r="Q17" s="37">
        <f t="shared" si="0"/>
        <v>8</v>
      </c>
    </row>
    <row r="18" spans="1:18" s="22" customFormat="1" ht="51" x14ac:dyDescent="0.25">
      <c r="A18" s="111"/>
      <c r="B18" s="44" t="s">
        <v>74</v>
      </c>
      <c r="C18" s="25" t="s">
        <v>68</v>
      </c>
      <c r="D18" s="62" t="s">
        <v>35</v>
      </c>
      <c r="E18" s="44" t="s">
        <v>34</v>
      </c>
      <c r="F18" s="34">
        <v>1</v>
      </c>
      <c r="G18" s="44" t="s">
        <v>69</v>
      </c>
      <c r="H18" s="52">
        <v>2</v>
      </c>
      <c r="I18" s="44" t="s">
        <v>19</v>
      </c>
      <c r="J18" s="16">
        <v>3</v>
      </c>
      <c r="K18" s="53" t="s">
        <v>20</v>
      </c>
      <c r="L18" s="62">
        <v>2</v>
      </c>
      <c r="M18" s="62" t="s">
        <v>26</v>
      </c>
      <c r="N18" s="27">
        <v>0</v>
      </c>
      <c r="O18" s="36">
        <v>2</v>
      </c>
      <c r="P18" s="50">
        <v>42696</v>
      </c>
      <c r="Q18" s="37">
        <f t="shared" si="0"/>
        <v>8</v>
      </c>
    </row>
    <row r="19" spans="1:18" s="22" customFormat="1" ht="51" x14ac:dyDescent="0.25">
      <c r="A19" s="111"/>
      <c r="B19" s="44" t="s">
        <v>75</v>
      </c>
      <c r="C19" s="25" t="s">
        <v>76</v>
      </c>
      <c r="D19" s="62" t="s">
        <v>17</v>
      </c>
      <c r="E19" s="44" t="s">
        <v>34</v>
      </c>
      <c r="F19" s="34">
        <v>1</v>
      </c>
      <c r="G19" s="44" t="s">
        <v>69</v>
      </c>
      <c r="H19" s="52">
        <v>2</v>
      </c>
      <c r="I19" s="44" t="s">
        <v>19</v>
      </c>
      <c r="J19" s="16">
        <v>3</v>
      </c>
      <c r="K19" s="53" t="s">
        <v>20</v>
      </c>
      <c r="L19" s="62">
        <v>2</v>
      </c>
      <c r="M19" s="62" t="s">
        <v>26</v>
      </c>
      <c r="N19" s="62">
        <v>0</v>
      </c>
      <c r="O19" s="36">
        <v>2</v>
      </c>
      <c r="P19" s="50">
        <v>45864</v>
      </c>
      <c r="Q19" s="37">
        <f t="shared" si="0"/>
        <v>8</v>
      </c>
    </row>
    <row r="20" spans="1:18" s="23" customFormat="1" ht="38.25" x14ac:dyDescent="0.25">
      <c r="A20" s="111"/>
      <c r="B20" s="26" t="s">
        <v>169</v>
      </c>
      <c r="C20" s="25" t="s">
        <v>76</v>
      </c>
      <c r="D20" s="33" t="s">
        <v>17</v>
      </c>
      <c r="E20" s="26" t="s">
        <v>34</v>
      </c>
      <c r="F20" s="34">
        <v>1</v>
      </c>
      <c r="G20" s="44">
        <v>1</v>
      </c>
      <c r="H20" s="52">
        <v>2</v>
      </c>
      <c r="I20" s="44" t="s">
        <v>19</v>
      </c>
      <c r="J20" s="16">
        <v>3</v>
      </c>
      <c r="K20" s="63" t="s">
        <v>20</v>
      </c>
      <c r="L20" s="33">
        <v>2</v>
      </c>
      <c r="M20" s="33" t="s">
        <v>26</v>
      </c>
      <c r="N20" s="27">
        <v>0</v>
      </c>
      <c r="O20" s="36">
        <v>2</v>
      </c>
      <c r="P20" s="31">
        <v>63864</v>
      </c>
      <c r="Q20" s="37">
        <f t="shared" si="0"/>
        <v>8</v>
      </c>
    </row>
    <row r="21" spans="1:18" s="22" customFormat="1" ht="51" x14ac:dyDescent="0.25">
      <c r="A21" s="111"/>
      <c r="B21" s="44" t="s">
        <v>77</v>
      </c>
      <c r="C21" s="25" t="s">
        <v>76</v>
      </c>
      <c r="D21" s="62" t="s">
        <v>17</v>
      </c>
      <c r="E21" s="44" t="s">
        <v>34</v>
      </c>
      <c r="F21" s="34">
        <v>1</v>
      </c>
      <c r="G21" s="44" t="s">
        <v>69</v>
      </c>
      <c r="H21" s="52">
        <v>2</v>
      </c>
      <c r="I21" s="44" t="s">
        <v>19</v>
      </c>
      <c r="J21" s="16">
        <v>3</v>
      </c>
      <c r="K21" s="53" t="s">
        <v>20</v>
      </c>
      <c r="L21" s="62">
        <v>2</v>
      </c>
      <c r="M21" s="62" t="s">
        <v>26</v>
      </c>
      <c r="N21" s="27">
        <v>0</v>
      </c>
      <c r="O21" s="36">
        <v>2</v>
      </c>
      <c r="P21" s="50">
        <v>45864</v>
      </c>
      <c r="Q21" s="37">
        <f t="shared" si="0"/>
        <v>8</v>
      </c>
    </row>
    <row r="22" spans="1:18" s="21" customFormat="1" ht="51" x14ac:dyDescent="0.25">
      <c r="A22" s="111"/>
      <c r="B22" s="44" t="s">
        <v>78</v>
      </c>
      <c r="C22" s="25" t="s">
        <v>71</v>
      </c>
      <c r="D22" s="62" t="s">
        <v>72</v>
      </c>
      <c r="E22" s="44" t="s">
        <v>34</v>
      </c>
      <c r="F22" s="34">
        <v>1</v>
      </c>
      <c r="G22" s="44" t="s">
        <v>69</v>
      </c>
      <c r="H22" s="52">
        <v>2</v>
      </c>
      <c r="I22" s="44" t="s">
        <v>19</v>
      </c>
      <c r="J22" s="16">
        <v>3</v>
      </c>
      <c r="K22" s="53" t="s">
        <v>20</v>
      </c>
      <c r="L22" s="62">
        <v>2</v>
      </c>
      <c r="M22" s="62" t="s">
        <v>26</v>
      </c>
      <c r="N22" s="62">
        <v>0</v>
      </c>
      <c r="O22" s="36">
        <v>2</v>
      </c>
      <c r="P22" s="50">
        <v>82161</v>
      </c>
      <c r="Q22" s="37">
        <f t="shared" si="0"/>
        <v>8</v>
      </c>
    </row>
    <row r="23" spans="1:18" s="20" customFormat="1" ht="51" x14ac:dyDescent="0.25">
      <c r="A23" s="112"/>
      <c r="B23" s="44" t="s">
        <v>79</v>
      </c>
      <c r="C23" s="25" t="s">
        <v>68</v>
      </c>
      <c r="D23" s="62" t="s">
        <v>35</v>
      </c>
      <c r="E23" s="44" t="s">
        <v>34</v>
      </c>
      <c r="F23" s="34">
        <v>1</v>
      </c>
      <c r="G23" s="44" t="s">
        <v>69</v>
      </c>
      <c r="H23" s="52">
        <v>2</v>
      </c>
      <c r="I23" s="44" t="s">
        <v>19</v>
      </c>
      <c r="J23" s="16">
        <v>3</v>
      </c>
      <c r="K23" s="53" t="s">
        <v>20</v>
      </c>
      <c r="L23" s="62">
        <v>2</v>
      </c>
      <c r="M23" s="62" t="s">
        <v>26</v>
      </c>
      <c r="N23" s="27">
        <v>0</v>
      </c>
      <c r="O23" s="36">
        <v>2</v>
      </c>
      <c r="P23" s="50">
        <v>36288</v>
      </c>
      <c r="Q23" s="37">
        <f t="shared" si="0"/>
        <v>8</v>
      </c>
    </row>
    <row r="24" spans="1:18" ht="38.25" customHeight="1" thickBot="1" x14ac:dyDescent="0.3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4"/>
      <c r="L24" s="124"/>
      <c r="M24" s="124"/>
      <c r="N24" s="124"/>
      <c r="O24" s="124"/>
      <c r="P24" s="123"/>
      <c r="Q24" s="123"/>
    </row>
    <row r="25" spans="1:18" ht="34.5" customHeight="1" x14ac:dyDescent="0.25">
      <c r="A25" s="113">
        <v>4</v>
      </c>
      <c r="B25" s="54" t="s">
        <v>87</v>
      </c>
      <c r="C25" s="60" t="s">
        <v>11</v>
      </c>
      <c r="D25" s="33"/>
      <c r="E25" s="33"/>
      <c r="F25" s="64"/>
      <c r="G25" s="33"/>
      <c r="H25" s="33"/>
      <c r="I25" s="33"/>
      <c r="J25" s="65"/>
      <c r="K25" s="66"/>
      <c r="L25" s="67"/>
      <c r="M25" s="67"/>
      <c r="N25" s="67"/>
      <c r="O25" s="68"/>
      <c r="P25" s="69">
        <f>SUM(P26:P27)</f>
        <v>3130812</v>
      </c>
      <c r="Q25" s="64"/>
    </row>
    <row r="26" spans="1:18" ht="79.5" customHeight="1" x14ac:dyDescent="0.25">
      <c r="A26" s="114"/>
      <c r="B26" s="55" t="s">
        <v>38</v>
      </c>
      <c r="C26" s="25" t="s">
        <v>80</v>
      </c>
      <c r="D26" s="33" t="s">
        <v>39</v>
      </c>
      <c r="E26" s="62" t="s">
        <v>37</v>
      </c>
      <c r="F26" s="70">
        <v>3</v>
      </c>
      <c r="G26" s="60" t="s">
        <v>40</v>
      </c>
      <c r="H26" s="70">
        <v>2</v>
      </c>
      <c r="I26" s="33" t="s">
        <v>19</v>
      </c>
      <c r="J26" s="71">
        <v>3</v>
      </c>
      <c r="K26" s="29" t="s">
        <v>20</v>
      </c>
      <c r="L26" s="72">
        <v>2</v>
      </c>
      <c r="M26" s="29" t="s">
        <v>26</v>
      </c>
      <c r="N26" s="27">
        <v>0</v>
      </c>
      <c r="O26" s="73">
        <v>2</v>
      </c>
      <c r="P26" s="31">
        <v>2208870</v>
      </c>
      <c r="Q26" s="74">
        <f>+O26+J26+H26+F26</f>
        <v>10</v>
      </c>
    </row>
    <row r="27" spans="1:18" ht="72.75" customHeight="1" x14ac:dyDescent="0.25">
      <c r="A27" s="115"/>
      <c r="B27" s="26" t="s">
        <v>41</v>
      </c>
      <c r="C27" s="25" t="s">
        <v>80</v>
      </c>
      <c r="D27" s="33" t="s">
        <v>39</v>
      </c>
      <c r="E27" s="62" t="s">
        <v>37</v>
      </c>
      <c r="F27" s="70">
        <v>3</v>
      </c>
      <c r="G27" s="60" t="s">
        <v>40</v>
      </c>
      <c r="H27" s="70">
        <v>2</v>
      </c>
      <c r="I27" s="33" t="s">
        <v>19</v>
      </c>
      <c r="J27" s="71">
        <v>3</v>
      </c>
      <c r="K27" s="29" t="s">
        <v>20</v>
      </c>
      <c r="L27" s="72">
        <v>2</v>
      </c>
      <c r="M27" s="29" t="s">
        <v>26</v>
      </c>
      <c r="N27" s="27">
        <v>0</v>
      </c>
      <c r="O27" s="73">
        <v>2</v>
      </c>
      <c r="P27" s="31">
        <v>921942</v>
      </c>
      <c r="Q27" s="74">
        <f>+O27+J27+H27+F27</f>
        <v>10</v>
      </c>
      <c r="R27" s="18"/>
    </row>
    <row r="28" spans="1:18" ht="27.75" customHeight="1" thickBot="1" x14ac:dyDescent="0.3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4"/>
      <c r="L28" s="124"/>
      <c r="M28" s="124"/>
      <c r="N28" s="124"/>
      <c r="O28" s="124"/>
      <c r="P28" s="123"/>
      <c r="Q28" s="123"/>
    </row>
    <row r="29" spans="1:18" ht="30" customHeight="1" x14ac:dyDescent="0.25">
      <c r="A29" s="116">
        <v>5</v>
      </c>
      <c r="B29" s="8" t="s">
        <v>88</v>
      </c>
      <c r="C29" s="60" t="s">
        <v>11</v>
      </c>
      <c r="D29" s="26"/>
      <c r="E29" s="60"/>
      <c r="F29" s="75"/>
      <c r="G29" s="60"/>
      <c r="H29" s="75"/>
      <c r="I29" s="60"/>
      <c r="J29" s="76"/>
      <c r="K29" s="77"/>
      <c r="L29" s="78"/>
      <c r="M29" s="78"/>
      <c r="N29" s="78"/>
      <c r="O29" s="79"/>
      <c r="P29" s="80">
        <f>SUM(P30,P31,P32)</f>
        <v>1987200</v>
      </c>
      <c r="Q29" s="75"/>
    </row>
    <row r="30" spans="1:18" ht="63.75" x14ac:dyDescent="0.25">
      <c r="A30" s="117"/>
      <c r="B30" s="1" t="s">
        <v>82</v>
      </c>
      <c r="C30" s="25" t="s">
        <v>65</v>
      </c>
      <c r="D30" s="33" t="s">
        <v>47</v>
      </c>
      <c r="E30" s="60" t="s">
        <v>81</v>
      </c>
      <c r="F30" s="34">
        <v>3</v>
      </c>
      <c r="G30" s="60" t="s">
        <v>48</v>
      </c>
      <c r="H30" s="34">
        <v>2</v>
      </c>
      <c r="I30" s="60" t="s">
        <v>19</v>
      </c>
      <c r="J30" s="35">
        <v>2</v>
      </c>
      <c r="K30" s="81" t="s">
        <v>20</v>
      </c>
      <c r="L30" s="75">
        <v>2</v>
      </c>
      <c r="M30" s="60" t="s">
        <v>26</v>
      </c>
      <c r="N30" s="75">
        <v>0</v>
      </c>
      <c r="O30" s="36">
        <v>2</v>
      </c>
      <c r="P30" s="80">
        <v>518400</v>
      </c>
      <c r="Q30" s="82">
        <f>+O30+J30+H30+F30</f>
        <v>9</v>
      </c>
    </row>
    <row r="31" spans="1:18" ht="63.75" x14ac:dyDescent="0.25">
      <c r="A31" s="117"/>
      <c r="B31" s="1" t="s">
        <v>83</v>
      </c>
      <c r="C31" s="25" t="s">
        <v>65</v>
      </c>
      <c r="D31" s="33" t="s">
        <v>47</v>
      </c>
      <c r="E31" s="60" t="s">
        <v>81</v>
      </c>
      <c r="F31" s="34">
        <v>3</v>
      </c>
      <c r="G31" s="60" t="s">
        <v>48</v>
      </c>
      <c r="H31" s="34">
        <v>2</v>
      </c>
      <c r="I31" s="60" t="s">
        <v>19</v>
      </c>
      <c r="J31" s="35">
        <v>3</v>
      </c>
      <c r="K31" s="81" t="s">
        <v>20</v>
      </c>
      <c r="L31" s="75">
        <v>2</v>
      </c>
      <c r="M31" s="60" t="s">
        <v>26</v>
      </c>
      <c r="N31" s="75">
        <v>0</v>
      </c>
      <c r="O31" s="36">
        <v>2</v>
      </c>
      <c r="P31" s="80">
        <v>680400</v>
      </c>
      <c r="Q31" s="82">
        <f>+O31+J31+H31+F31</f>
        <v>10</v>
      </c>
    </row>
    <row r="32" spans="1:18" ht="63.75" x14ac:dyDescent="0.25">
      <c r="A32" s="118"/>
      <c r="B32" s="1" t="s">
        <v>84</v>
      </c>
      <c r="C32" s="25" t="s">
        <v>65</v>
      </c>
      <c r="D32" s="33" t="s">
        <v>47</v>
      </c>
      <c r="E32" s="60" t="s">
        <v>81</v>
      </c>
      <c r="F32" s="34">
        <v>3</v>
      </c>
      <c r="G32" s="60" t="s">
        <v>48</v>
      </c>
      <c r="H32" s="34">
        <v>2</v>
      </c>
      <c r="I32" s="60" t="s">
        <v>19</v>
      </c>
      <c r="J32" s="35">
        <v>2</v>
      </c>
      <c r="K32" s="81" t="s">
        <v>20</v>
      </c>
      <c r="L32" s="75">
        <v>2</v>
      </c>
      <c r="M32" s="60" t="s">
        <v>26</v>
      </c>
      <c r="N32" s="75">
        <v>0</v>
      </c>
      <c r="O32" s="36">
        <v>2</v>
      </c>
      <c r="P32" s="80">
        <v>788400</v>
      </c>
      <c r="Q32" s="82">
        <f>+O32+J32+H32+F32</f>
        <v>9</v>
      </c>
    </row>
    <row r="33" spans="1:17" ht="29.25" customHeight="1" thickBot="1" x14ac:dyDescent="0.3">
      <c r="A33" s="83"/>
      <c r="B33" s="11"/>
      <c r="C33" s="83"/>
      <c r="D33" s="83"/>
      <c r="E33" s="83"/>
      <c r="F33" s="84"/>
      <c r="G33" s="85"/>
      <c r="H33" s="84"/>
      <c r="I33" s="85"/>
      <c r="J33" s="84"/>
      <c r="K33" s="86"/>
      <c r="L33" s="86"/>
      <c r="M33" s="86"/>
      <c r="N33" s="86"/>
      <c r="O33" s="87"/>
      <c r="P33" s="59"/>
      <c r="Q33" s="84"/>
    </row>
    <row r="34" spans="1:17" ht="30" customHeight="1" x14ac:dyDescent="0.25">
      <c r="A34" s="113">
        <v>6</v>
      </c>
      <c r="B34" s="54" t="s">
        <v>89</v>
      </c>
      <c r="C34" s="88" t="s">
        <v>11</v>
      </c>
      <c r="D34" s="33"/>
      <c r="E34" s="33"/>
      <c r="F34" s="64"/>
      <c r="G34" s="33"/>
      <c r="H34" s="33"/>
      <c r="I34" s="33"/>
      <c r="J34" s="65"/>
      <c r="K34" s="66"/>
      <c r="L34" s="89"/>
      <c r="M34" s="67"/>
      <c r="N34" s="67"/>
      <c r="O34" s="68"/>
      <c r="P34" s="69">
        <f>SUM(P35:P35)</f>
        <v>497700</v>
      </c>
      <c r="Q34" s="90"/>
    </row>
    <row r="35" spans="1:17" ht="66" customHeight="1" x14ac:dyDescent="0.25">
      <c r="A35" s="115"/>
      <c r="B35" s="1" t="s">
        <v>42</v>
      </c>
      <c r="C35" s="25" t="s">
        <v>90</v>
      </c>
      <c r="D35" s="33" t="s">
        <v>43</v>
      </c>
      <c r="E35" s="33" t="s">
        <v>91</v>
      </c>
      <c r="F35" s="34">
        <v>2</v>
      </c>
      <c r="G35" s="26" t="s">
        <v>92</v>
      </c>
      <c r="H35" s="34">
        <v>2</v>
      </c>
      <c r="I35" s="33" t="s">
        <v>19</v>
      </c>
      <c r="J35" s="35">
        <v>0</v>
      </c>
      <c r="K35" s="29" t="s">
        <v>20</v>
      </c>
      <c r="L35" s="27">
        <v>2</v>
      </c>
      <c r="M35" s="26" t="s">
        <v>20</v>
      </c>
      <c r="N35" s="27">
        <v>2</v>
      </c>
      <c r="O35" s="36">
        <v>4</v>
      </c>
      <c r="P35" s="69">
        <v>497700</v>
      </c>
      <c r="Q35" s="90">
        <f>+O35+J35+H35+F35</f>
        <v>8</v>
      </c>
    </row>
    <row r="36" spans="1:17" ht="30" customHeight="1" thickBot="1" x14ac:dyDescent="0.3">
      <c r="A36" s="91"/>
      <c r="B36" s="56"/>
      <c r="C36" s="83"/>
      <c r="D36" s="83"/>
      <c r="E36" s="83"/>
      <c r="F36" s="84"/>
      <c r="G36" s="83"/>
      <c r="H36" s="84"/>
      <c r="I36" s="83"/>
      <c r="J36" s="84"/>
      <c r="K36" s="86"/>
      <c r="L36" s="86"/>
      <c r="M36" s="86"/>
      <c r="N36" s="86"/>
      <c r="O36" s="87"/>
      <c r="P36" s="59"/>
      <c r="Q36" s="92"/>
    </row>
    <row r="37" spans="1:17" ht="30.75" customHeight="1" x14ac:dyDescent="0.25">
      <c r="A37" s="132">
        <v>7</v>
      </c>
      <c r="B37" s="8" t="s">
        <v>93</v>
      </c>
      <c r="C37" s="60" t="s">
        <v>11</v>
      </c>
      <c r="D37" s="60"/>
      <c r="E37" s="60"/>
      <c r="F37" s="75"/>
      <c r="G37" s="60"/>
      <c r="H37" s="75"/>
      <c r="I37" s="60"/>
      <c r="J37" s="76"/>
      <c r="K37" s="77"/>
      <c r="L37" s="78"/>
      <c r="M37" s="78"/>
      <c r="N37" s="78"/>
      <c r="O37" s="79"/>
      <c r="P37" s="80">
        <f>SUM(P38:P41)</f>
        <v>974790</v>
      </c>
      <c r="Q37" s="75"/>
    </row>
    <row r="38" spans="1:17" ht="62.25" customHeight="1" x14ac:dyDescent="0.25">
      <c r="A38" s="133"/>
      <c r="B38" s="1" t="s">
        <v>94</v>
      </c>
      <c r="C38" s="25" t="s">
        <v>65</v>
      </c>
      <c r="D38" s="33" t="s">
        <v>24</v>
      </c>
      <c r="E38" s="60" t="s">
        <v>46</v>
      </c>
      <c r="F38" s="34">
        <v>3</v>
      </c>
      <c r="G38" s="26" t="s">
        <v>36</v>
      </c>
      <c r="H38" s="34">
        <v>2</v>
      </c>
      <c r="I38" s="60" t="s">
        <v>19</v>
      </c>
      <c r="J38" s="35">
        <v>0</v>
      </c>
      <c r="K38" s="81" t="s">
        <v>20</v>
      </c>
      <c r="L38" s="75">
        <v>2</v>
      </c>
      <c r="M38" s="60" t="s">
        <v>26</v>
      </c>
      <c r="N38" s="75">
        <v>0</v>
      </c>
      <c r="O38" s="36">
        <v>2</v>
      </c>
      <c r="P38" s="80">
        <v>254250</v>
      </c>
      <c r="Q38" s="82">
        <f>+O38+J38+H38+F38</f>
        <v>7</v>
      </c>
    </row>
    <row r="39" spans="1:17" ht="63.75" customHeight="1" x14ac:dyDescent="0.25">
      <c r="A39" s="133"/>
      <c r="B39" s="1" t="s">
        <v>95</v>
      </c>
      <c r="C39" s="25" t="s">
        <v>66</v>
      </c>
      <c r="D39" s="33" t="s">
        <v>98</v>
      </c>
      <c r="E39" s="60" t="s">
        <v>46</v>
      </c>
      <c r="F39" s="34">
        <v>3</v>
      </c>
      <c r="G39" s="26" t="s">
        <v>36</v>
      </c>
      <c r="H39" s="34">
        <v>2</v>
      </c>
      <c r="I39" s="60" t="s">
        <v>19</v>
      </c>
      <c r="J39" s="35">
        <v>0</v>
      </c>
      <c r="K39" s="81" t="s">
        <v>20</v>
      </c>
      <c r="L39" s="75">
        <v>2</v>
      </c>
      <c r="M39" s="60" t="s">
        <v>26</v>
      </c>
      <c r="N39" s="75">
        <v>0</v>
      </c>
      <c r="O39" s="36">
        <v>2</v>
      </c>
      <c r="P39" s="80">
        <v>298080</v>
      </c>
      <c r="Q39" s="82">
        <f>+O39+J39+H39+F39</f>
        <v>7</v>
      </c>
    </row>
    <row r="40" spans="1:17" ht="63.75" customHeight="1" x14ac:dyDescent="0.25">
      <c r="A40" s="133"/>
      <c r="B40" s="1" t="s">
        <v>95</v>
      </c>
      <c r="C40" s="25" t="s">
        <v>96</v>
      </c>
      <c r="D40" s="33" t="s">
        <v>24</v>
      </c>
      <c r="E40" s="60" t="s">
        <v>46</v>
      </c>
      <c r="F40" s="34">
        <v>3</v>
      </c>
      <c r="G40" s="26" t="s">
        <v>36</v>
      </c>
      <c r="H40" s="34">
        <v>2</v>
      </c>
      <c r="I40" s="60" t="s">
        <v>19</v>
      </c>
      <c r="J40" s="35">
        <v>0</v>
      </c>
      <c r="K40" s="81" t="s">
        <v>20</v>
      </c>
      <c r="L40" s="75">
        <v>2</v>
      </c>
      <c r="M40" s="60" t="s">
        <v>26</v>
      </c>
      <c r="N40" s="75">
        <v>0</v>
      </c>
      <c r="O40" s="36">
        <v>2</v>
      </c>
      <c r="P40" s="80">
        <v>196200</v>
      </c>
      <c r="Q40" s="82">
        <f>+O40+J40+H40+F40</f>
        <v>7</v>
      </c>
    </row>
    <row r="41" spans="1:17" ht="70.5" customHeight="1" x14ac:dyDescent="0.25">
      <c r="A41" s="134"/>
      <c r="B41" s="1" t="s">
        <v>97</v>
      </c>
      <c r="C41" s="25" t="s">
        <v>65</v>
      </c>
      <c r="D41" s="33" t="s">
        <v>99</v>
      </c>
      <c r="E41" s="60" t="s">
        <v>46</v>
      </c>
      <c r="F41" s="34">
        <v>3</v>
      </c>
      <c r="G41" s="26" t="s">
        <v>36</v>
      </c>
      <c r="H41" s="34">
        <v>2</v>
      </c>
      <c r="I41" s="60" t="s">
        <v>19</v>
      </c>
      <c r="J41" s="35">
        <v>0</v>
      </c>
      <c r="K41" s="81" t="s">
        <v>20</v>
      </c>
      <c r="L41" s="75">
        <v>2</v>
      </c>
      <c r="M41" s="60" t="s">
        <v>26</v>
      </c>
      <c r="N41" s="75">
        <v>0</v>
      </c>
      <c r="O41" s="36">
        <v>2</v>
      </c>
      <c r="P41" s="80">
        <v>226260</v>
      </c>
      <c r="Q41" s="82">
        <f>+O41+J41+H41+F41</f>
        <v>7</v>
      </c>
    </row>
    <row r="42" spans="1:17" ht="34.5" customHeight="1" x14ac:dyDescent="0.25">
      <c r="A42" s="58"/>
      <c r="B42" s="7"/>
      <c r="C42" s="58"/>
      <c r="D42" s="58"/>
      <c r="E42" s="58"/>
      <c r="F42" s="93"/>
      <c r="G42" s="58"/>
      <c r="H42" s="93"/>
      <c r="I42" s="58"/>
      <c r="J42" s="93"/>
      <c r="K42" s="58"/>
      <c r="L42" s="58"/>
      <c r="M42" s="58"/>
      <c r="N42" s="58"/>
      <c r="O42" s="93"/>
      <c r="P42" s="94"/>
      <c r="Q42" s="93"/>
    </row>
    <row r="43" spans="1:17" ht="34.5" customHeight="1" x14ac:dyDescent="0.25">
      <c r="A43" s="132">
        <v>8</v>
      </c>
      <c r="B43" s="8" t="s">
        <v>100</v>
      </c>
      <c r="C43" s="60" t="s">
        <v>11</v>
      </c>
      <c r="D43" s="60"/>
      <c r="E43" s="60"/>
      <c r="F43" s="75"/>
      <c r="G43" s="60"/>
      <c r="H43" s="75"/>
      <c r="I43" s="60"/>
      <c r="J43" s="76"/>
      <c r="K43" s="81"/>
      <c r="L43" s="75"/>
      <c r="M43" s="60"/>
      <c r="N43" s="60"/>
      <c r="O43" s="95"/>
      <c r="P43" s="31">
        <f>SUM(P44:P45)</f>
        <v>598752</v>
      </c>
      <c r="Q43" s="75"/>
    </row>
    <row r="44" spans="1:17" ht="63.75" x14ac:dyDescent="0.25">
      <c r="A44" s="133"/>
      <c r="B44" s="1" t="s">
        <v>101</v>
      </c>
      <c r="C44" s="25" t="s">
        <v>66</v>
      </c>
      <c r="D44" s="33" t="s">
        <v>17</v>
      </c>
      <c r="E44" s="60" t="s">
        <v>18</v>
      </c>
      <c r="F44" s="34">
        <v>3</v>
      </c>
      <c r="G44" s="60" t="s">
        <v>45</v>
      </c>
      <c r="H44" s="70">
        <v>2</v>
      </c>
      <c r="I44" s="60" t="s">
        <v>19</v>
      </c>
      <c r="J44" s="35">
        <v>0</v>
      </c>
      <c r="K44" s="81" t="s">
        <v>20</v>
      </c>
      <c r="L44" s="75">
        <v>2</v>
      </c>
      <c r="M44" s="60" t="s">
        <v>20</v>
      </c>
      <c r="N44" s="75">
        <v>2</v>
      </c>
      <c r="O44" s="36">
        <v>4</v>
      </c>
      <c r="P44" s="31">
        <v>198000</v>
      </c>
      <c r="Q44" s="82">
        <f>+O44+J44+H44+F44</f>
        <v>9</v>
      </c>
    </row>
    <row r="45" spans="1:17" ht="51.75" customHeight="1" x14ac:dyDescent="0.25">
      <c r="A45" s="134"/>
      <c r="B45" s="1" t="s">
        <v>21</v>
      </c>
      <c r="C45" s="25" t="s">
        <v>102</v>
      </c>
      <c r="D45" s="33" t="s">
        <v>23</v>
      </c>
      <c r="E45" s="60" t="s">
        <v>18</v>
      </c>
      <c r="F45" s="34">
        <v>3</v>
      </c>
      <c r="G45" s="60" t="s">
        <v>45</v>
      </c>
      <c r="H45" s="70">
        <v>2</v>
      </c>
      <c r="I45" s="60" t="s">
        <v>19</v>
      </c>
      <c r="J45" s="35">
        <v>0</v>
      </c>
      <c r="K45" s="81" t="s">
        <v>20</v>
      </c>
      <c r="L45" s="75">
        <v>2</v>
      </c>
      <c r="M45" s="60" t="s">
        <v>20</v>
      </c>
      <c r="N45" s="75">
        <v>2</v>
      </c>
      <c r="O45" s="36">
        <v>4</v>
      </c>
      <c r="P45" s="31">
        <v>400752</v>
      </c>
      <c r="Q45" s="82">
        <f>+O45+J45+H45+F45</f>
        <v>9</v>
      </c>
    </row>
    <row r="46" spans="1:17" ht="27.75" customHeight="1" thickBot="1" x14ac:dyDescent="0.3">
      <c r="A46" s="58"/>
      <c r="B46" s="10"/>
      <c r="C46" s="58"/>
      <c r="D46" s="58"/>
      <c r="E46" s="58"/>
      <c r="F46" s="93"/>
      <c r="G46" s="58"/>
      <c r="H46" s="93"/>
      <c r="I46" s="58"/>
      <c r="J46" s="93"/>
      <c r="K46" s="58"/>
      <c r="L46" s="58"/>
      <c r="M46" s="58"/>
      <c r="N46" s="58"/>
      <c r="O46" s="93"/>
      <c r="P46" s="94"/>
      <c r="Q46" s="93"/>
    </row>
    <row r="47" spans="1:17" ht="30.75" customHeight="1" x14ac:dyDescent="0.25">
      <c r="A47" s="132">
        <v>9</v>
      </c>
      <c r="B47" s="8" t="s">
        <v>103</v>
      </c>
      <c r="C47" s="60" t="s">
        <v>11</v>
      </c>
      <c r="D47" s="60"/>
      <c r="E47" s="60"/>
      <c r="F47" s="75"/>
      <c r="G47" s="60"/>
      <c r="H47" s="75"/>
      <c r="I47" s="60"/>
      <c r="J47" s="76"/>
      <c r="K47" s="77"/>
      <c r="L47" s="78"/>
      <c r="M47" s="78"/>
      <c r="N47" s="78"/>
      <c r="O47" s="79"/>
      <c r="P47" s="80">
        <f>SUM(P48:P50)</f>
        <v>384660</v>
      </c>
      <c r="Q47" s="75"/>
    </row>
    <row r="48" spans="1:17" ht="62.25" customHeight="1" x14ac:dyDescent="0.25">
      <c r="A48" s="133"/>
      <c r="B48" s="1" t="s">
        <v>104</v>
      </c>
      <c r="C48" s="25" t="s">
        <v>96</v>
      </c>
      <c r="D48" s="33" t="s">
        <v>24</v>
      </c>
      <c r="E48" s="60" t="s">
        <v>81</v>
      </c>
      <c r="F48" s="34">
        <v>3</v>
      </c>
      <c r="G48" s="26" t="s">
        <v>105</v>
      </c>
      <c r="H48" s="34">
        <v>2</v>
      </c>
      <c r="I48" s="60" t="s">
        <v>19</v>
      </c>
      <c r="J48" s="35">
        <v>2</v>
      </c>
      <c r="K48" s="81" t="s">
        <v>20</v>
      </c>
      <c r="L48" s="75">
        <v>2</v>
      </c>
      <c r="M48" s="60" t="s">
        <v>20</v>
      </c>
      <c r="N48" s="75">
        <v>2</v>
      </c>
      <c r="O48" s="36">
        <v>4</v>
      </c>
      <c r="P48" s="80">
        <v>177300</v>
      </c>
      <c r="Q48" s="82">
        <f>+O48+J48+H48+F48</f>
        <v>11</v>
      </c>
    </row>
    <row r="49" spans="1:17" ht="63.75" customHeight="1" x14ac:dyDescent="0.25">
      <c r="A49" s="133"/>
      <c r="B49" s="1" t="s">
        <v>108</v>
      </c>
      <c r="C49" s="25" t="s">
        <v>106</v>
      </c>
      <c r="D49" s="33" t="s">
        <v>107</v>
      </c>
      <c r="E49" s="60" t="s">
        <v>81</v>
      </c>
      <c r="F49" s="34">
        <v>3</v>
      </c>
      <c r="G49" s="26" t="s">
        <v>105</v>
      </c>
      <c r="H49" s="34">
        <v>2</v>
      </c>
      <c r="I49" s="60" t="s">
        <v>19</v>
      </c>
      <c r="J49" s="35">
        <v>3</v>
      </c>
      <c r="K49" s="81" t="s">
        <v>20</v>
      </c>
      <c r="L49" s="75">
        <v>2</v>
      </c>
      <c r="M49" s="60" t="s">
        <v>20</v>
      </c>
      <c r="N49" s="75">
        <v>2</v>
      </c>
      <c r="O49" s="36">
        <v>4</v>
      </c>
      <c r="P49" s="80">
        <v>103680</v>
      </c>
      <c r="Q49" s="82">
        <f>+O49+J49+H49+F49</f>
        <v>12</v>
      </c>
    </row>
    <row r="50" spans="1:17" ht="70.5" customHeight="1" x14ac:dyDescent="0.25">
      <c r="A50" s="134"/>
      <c r="B50" s="1" t="s">
        <v>109</v>
      </c>
      <c r="C50" s="25" t="s">
        <v>106</v>
      </c>
      <c r="D50" s="33" t="s">
        <v>107</v>
      </c>
      <c r="E50" s="60" t="s">
        <v>81</v>
      </c>
      <c r="F50" s="34">
        <v>3</v>
      </c>
      <c r="G50" s="26" t="s">
        <v>105</v>
      </c>
      <c r="H50" s="34">
        <v>2</v>
      </c>
      <c r="I50" s="60" t="s">
        <v>19</v>
      </c>
      <c r="J50" s="35">
        <v>1</v>
      </c>
      <c r="K50" s="81" t="s">
        <v>20</v>
      </c>
      <c r="L50" s="75">
        <v>2</v>
      </c>
      <c r="M50" s="60" t="s">
        <v>20</v>
      </c>
      <c r="N50" s="75">
        <v>2</v>
      </c>
      <c r="O50" s="36">
        <v>4</v>
      </c>
      <c r="P50" s="80">
        <v>103680</v>
      </c>
      <c r="Q50" s="82">
        <f>+O50+J50+H50+F50</f>
        <v>10</v>
      </c>
    </row>
    <row r="51" spans="1:17" ht="33.75" customHeight="1" thickBot="1" x14ac:dyDescent="0.3">
      <c r="A51" s="58"/>
      <c r="B51" s="10"/>
      <c r="C51" s="58"/>
      <c r="D51" s="86"/>
      <c r="E51" s="58"/>
      <c r="F51" s="93"/>
      <c r="G51" s="58"/>
      <c r="H51" s="93"/>
      <c r="I51" s="58"/>
      <c r="J51" s="93"/>
      <c r="K51" s="58"/>
      <c r="L51" s="58"/>
      <c r="M51" s="58"/>
      <c r="N51" s="58"/>
      <c r="O51" s="93"/>
      <c r="P51" s="94"/>
      <c r="Q51" s="93"/>
    </row>
    <row r="52" spans="1:17" ht="27" customHeight="1" x14ac:dyDescent="0.25">
      <c r="A52" s="132">
        <v>10</v>
      </c>
      <c r="B52" s="8" t="s">
        <v>110</v>
      </c>
      <c r="C52" s="60" t="s">
        <v>11</v>
      </c>
      <c r="D52" s="26"/>
      <c r="E52" s="60"/>
      <c r="F52" s="75"/>
      <c r="G52" s="60"/>
      <c r="H52" s="75"/>
      <c r="I52" s="60"/>
      <c r="J52" s="76"/>
      <c r="K52" s="77"/>
      <c r="L52" s="78"/>
      <c r="M52" s="78"/>
      <c r="N52" s="78"/>
      <c r="O52" s="79"/>
      <c r="P52" s="80">
        <f>SUM(P53:P58)</f>
        <v>2626200</v>
      </c>
      <c r="Q52" s="75"/>
    </row>
    <row r="53" spans="1:17" ht="66" customHeight="1" x14ac:dyDescent="0.25">
      <c r="A53" s="133"/>
      <c r="B53" s="1" t="s">
        <v>111</v>
      </c>
      <c r="C53" s="25" t="s">
        <v>96</v>
      </c>
      <c r="D53" s="33" t="s">
        <v>112</v>
      </c>
      <c r="E53" s="60" t="s">
        <v>113</v>
      </c>
      <c r="F53" s="34">
        <v>0</v>
      </c>
      <c r="G53" s="26" t="s">
        <v>114</v>
      </c>
      <c r="H53" s="34">
        <v>2</v>
      </c>
      <c r="I53" s="60" t="s">
        <v>19</v>
      </c>
      <c r="J53" s="35">
        <v>3</v>
      </c>
      <c r="K53" s="81" t="s">
        <v>20</v>
      </c>
      <c r="L53" s="75">
        <v>2</v>
      </c>
      <c r="M53" s="60" t="s">
        <v>20</v>
      </c>
      <c r="N53" s="75">
        <v>2</v>
      </c>
      <c r="O53" s="36">
        <v>4</v>
      </c>
      <c r="P53" s="80">
        <v>279000</v>
      </c>
      <c r="Q53" s="82">
        <f t="shared" ref="Q53:Q58" si="1">+O53+J53+H53+F53</f>
        <v>9</v>
      </c>
    </row>
    <row r="54" spans="1:17" ht="60.75" customHeight="1" x14ac:dyDescent="0.25">
      <c r="A54" s="133"/>
      <c r="B54" s="1" t="s">
        <v>171</v>
      </c>
      <c r="C54" s="25" t="s">
        <v>115</v>
      </c>
      <c r="D54" s="33" t="s">
        <v>116</v>
      </c>
      <c r="E54" s="60" t="s">
        <v>113</v>
      </c>
      <c r="F54" s="34">
        <v>0</v>
      </c>
      <c r="G54" s="26" t="s">
        <v>61</v>
      </c>
      <c r="H54" s="34">
        <v>3</v>
      </c>
      <c r="I54" s="60" t="s">
        <v>19</v>
      </c>
      <c r="J54" s="35">
        <v>3</v>
      </c>
      <c r="K54" s="81" t="s">
        <v>20</v>
      </c>
      <c r="L54" s="75">
        <v>2</v>
      </c>
      <c r="M54" s="60" t="s">
        <v>26</v>
      </c>
      <c r="N54" s="75">
        <v>0</v>
      </c>
      <c r="O54" s="36">
        <v>2</v>
      </c>
      <c r="P54" s="80">
        <v>128700</v>
      </c>
      <c r="Q54" s="82">
        <f t="shared" si="1"/>
        <v>8</v>
      </c>
    </row>
    <row r="55" spans="1:17" ht="66" customHeight="1" x14ac:dyDescent="0.25">
      <c r="A55" s="133"/>
      <c r="B55" s="1" t="s">
        <v>117</v>
      </c>
      <c r="C55" s="25" t="s">
        <v>118</v>
      </c>
      <c r="D55" s="33" t="s">
        <v>119</v>
      </c>
      <c r="E55" s="60" t="s">
        <v>113</v>
      </c>
      <c r="F55" s="34">
        <v>0</v>
      </c>
      <c r="G55" s="26" t="s">
        <v>114</v>
      </c>
      <c r="H55" s="34">
        <v>2</v>
      </c>
      <c r="I55" s="60" t="s">
        <v>19</v>
      </c>
      <c r="J55" s="35">
        <v>3</v>
      </c>
      <c r="K55" s="81" t="s">
        <v>20</v>
      </c>
      <c r="L55" s="75">
        <v>2</v>
      </c>
      <c r="M55" s="60" t="s">
        <v>20</v>
      </c>
      <c r="N55" s="75">
        <v>2</v>
      </c>
      <c r="O55" s="36">
        <v>4</v>
      </c>
      <c r="P55" s="80">
        <v>148500</v>
      </c>
      <c r="Q55" s="82">
        <f t="shared" si="1"/>
        <v>9</v>
      </c>
    </row>
    <row r="56" spans="1:17" ht="63.75" x14ac:dyDescent="0.25">
      <c r="A56" s="133"/>
      <c r="B56" s="1" t="s">
        <v>120</v>
      </c>
      <c r="C56" s="25" t="s">
        <v>96</v>
      </c>
      <c r="D56" s="33" t="s">
        <v>24</v>
      </c>
      <c r="E56" s="60" t="s">
        <v>113</v>
      </c>
      <c r="F56" s="34">
        <v>0</v>
      </c>
      <c r="G56" s="26" t="s">
        <v>114</v>
      </c>
      <c r="H56" s="34">
        <v>2</v>
      </c>
      <c r="I56" s="60" t="s">
        <v>19</v>
      </c>
      <c r="J56" s="35">
        <v>3</v>
      </c>
      <c r="K56" s="81" t="s">
        <v>20</v>
      </c>
      <c r="L56" s="75">
        <v>2</v>
      </c>
      <c r="M56" s="60" t="s">
        <v>20</v>
      </c>
      <c r="N56" s="75">
        <v>2</v>
      </c>
      <c r="O56" s="36">
        <v>4</v>
      </c>
      <c r="P56" s="80">
        <v>702000</v>
      </c>
      <c r="Q56" s="82">
        <f t="shared" si="1"/>
        <v>9</v>
      </c>
    </row>
    <row r="57" spans="1:17" ht="63.75" x14ac:dyDescent="0.25">
      <c r="A57" s="133"/>
      <c r="B57" s="1" t="s">
        <v>121</v>
      </c>
      <c r="C57" s="25" t="s">
        <v>96</v>
      </c>
      <c r="D57" s="33" t="s">
        <v>24</v>
      </c>
      <c r="E57" s="60" t="s">
        <v>113</v>
      </c>
      <c r="F57" s="34">
        <v>0</v>
      </c>
      <c r="G57" s="26" t="s">
        <v>114</v>
      </c>
      <c r="H57" s="34">
        <v>2</v>
      </c>
      <c r="I57" s="60" t="s">
        <v>19</v>
      </c>
      <c r="J57" s="35">
        <v>3</v>
      </c>
      <c r="K57" s="81" t="s">
        <v>20</v>
      </c>
      <c r="L57" s="75">
        <v>2</v>
      </c>
      <c r="M57" s="60" t="s">
        <v>20</v>
      </c>
      <c r="N57" s="75">
        <v>2</v>
      </c>
      <c r="O57" s="36">
        <v>4</v>
      </c>
      <c r="P57" s="80">
        <v>864000</v>
      </c>
      <c r="Q57" s="82">
        <f t="shared" si="1"/>
        <v>9</v>
      </c>
    </row>
    <row r="58" spans="1:17" ht="63.75" customHeight="1" x14ac:dyDescent="0.25">
      <c r="A58" s="134"/>
      <c r="B58" s="1" t="s">
        <v>122</v>
      </c>
      <c r="C58" s="25" t="s">
        <v>96</v>
      </c>
      <c r="D58" s="33" t="s">
        <v>24</v>
      </c>
      <c r="E58" s="60" t="s">
        <v>113</v>
      </c>
      <c r="F58" s="34">
        <v>0</v>
      </c>
      <c r="G58" s="26" t="s">
        <v>114</v>
      </c>
      <c r="H58" s="34">
        <v>2</v>
      </c>
      <c r="I58" s="60" t="s">
        <v>19</v>
      </c>
      <c r="J58" s="35">
        <v>3</v>
      </c>
      <c r="K58" s="81" t="s">
        <v>20</v>
      </c>
      <c r="L58" s="75">
        <v>2</v>
      </c>
      <c r="M58" s="60" t="s">
        <v>20</v>
      </c>
      <c r="N58" s="75">
        <v>2</v>
      </c>
      <c r="O58" s="36">
        <v>4</v>
      </c>
      <c r="P58" s="80">
        <v>504000</v>
      </c>
      <c r="Q58" s="82">
        <f t="shared" si="1"/>
        <v>9</v>
      </c>
    </row>
    <row r="59" spans="1:17" ht="30" customHeight="1" thickBot="1" x14ac:dyDescent="0.3">
      <c r="A59" s="58"/>
      <c r="B59" s="10"/>
      <c r="C59" s="58"/>
      <c r="D59" s="86"/>
      <c r="E59" s="58"/>
      <c r="F59" s="93"/>
      <c r="G59" s="58"/>
      <c r="H59" s="93"/>
      <c r="I59" s="58"/>
      <c r="J59" s="93"/>
      <c r="K59" s="58"/>
      <c r="L59" s="58"/>
      <c r="M59" s="58"/>
      <c r="N59" s="58"/>
      <c r="O59" s="93"/>
      <c r="P59" s="94"/>
      <c r="Q59" s="93"/>
    </row>
    <row r="60" spans="1:17" ht="30" customHeight="1" x14ac:dyDescent="0.25">
      <c r="A60" s="116">
        <v>11</v>
      </c>
      <c r="B60" s="8" t="s">
        <v>123</v>
      </c>
      <c r="C60" s="60" t="s">
        <v>11</v>
      </c>
      <c r="D60" s="26"/>
      <c r="E60" s="60"/>
      <c r="F60" s="75"/>
      <c r="G60" s="60"/>
      <c r="H60" s="75"/>
      <c r="I60" s="60"/>
      <c r="J60" s="76"/>
      <c r="K60" s="77"/>
      <c r="L60" s="78"/>
      <c r="M60" s="78"/>
      <c r="N60" s="78"/>
      <c r="O60" s="79"/>
      <c r="P60" s="80">
        <f>SUM(P61:P64)</f>
        <v>1184191.2</v>
      </c>
      <c r="Q60" s="75"/>
    </row>
    <row r="61" spans="1:17" ht="63.75" x14ac:dyDescent="0.25">
      <c r="A61" s="117"/>
      <c r="B61" s="1" t="s">
        <v>124</v>
      </c>
      <c r="C61" s="25" t="s">
        <v>125</v>
      </c>
      <c r="D61" s="33" t="s">
        <v>127</v>
      </c>
      <c r="E61" s="60" t="s">
        <v>126</v>
      </c>
      <c r="F61" s="34">
        <v>3</v>
      </c>
      <c r="G61" s="26" t="s">
        <v>105</v>
      </c>
      <c r="H61" s="34">
        <v>2</v>
      </c>
      <c r="I61" s="60" t="s">
        <v>19</v>
      </c>
      <c r="J61" s="35">
        <v>0</v>
      </c>
      <c r="K61" s="81" t="s">
        <v>20</v>
      </c>
      <c r="L61" s="75">
        <v>2</v>
      </c>
      <c r="M61" s="60" t="s">
        <v>20</v>
      </c>
      <c r="N61" s="75">
        <v>2</v>
      </c>
      <c r="O61" s="36">
        <v>4</v>
      </c>
      <c r="P61" s="80">
        <v>258966</v>
      </c>
      <c r="Q61" s="82">
        <f>+O61+J61+H61+F61</f>
        <v>9</v>
      </c>
    </row>
    <row r="62" spans="1:17" ht="63.75" x14ac:dyDescent="0.25">
      <c r="A62" s="117"/>
      <c r="B62" s="1" t="s">
        <v>128</v>
      </c>
      <c r="C62" s="25" t="s">
        <v>125</v>
      </c>
      <c r="D62" s="33" t="s">
        <v>127</v>
      </c>
      <c r="E62" s="60" t="s">
        <v>126</v>
      </c>
      <c r="F62" s="34">
        <v>3</v>
      </c>
      <c r="G62" s="26" t="s">
        <v>105</v>
      </c>
      <c r="H62" s="34">
        <v>2</v>
      </c>
      <c r="I62" s="60" t="s">
        <v>19</v>
      </c>
      <c r="J62" s="35">
        <v>0</v>
      </c>
      <c r="K62" s="81" t="s">
        <v>20</v>
      </c>
      <c r="L62" s="75">
        <v>2</v>
      </c>
      <c r="M62" s="60" t="s">
        <v>20</v>
      </c>
      <c r="N62" s="75">
        <v>2</v>
      </c>
      <c r="O62" s="36">
        <v>4</v>
      </c>
      <c r="P62" s="80">
        <v>236466</v>
      </c>
      <c r="Q62" s="82">
        <f>+O62+J62+H62+F62</f>
        <v>9</v>
      </c>
    </row>
    <row r="63" spans="1:17" ht="63.75" x14ac:dyDescent="0.25">
      <c r="A63" s="117"/>
      <c r="B63" s="1" t="s">
        <v>129</v>
      </c>
      <c r="C63" s="25" t="s">
        <v>65</v>
      </c>
      <c r="D63" s="33" t="s">
        <v>32</v>
      </c>
      <c r="E63" s="60" t="s">
        <v>126</v>
      </c>
      <c r="F63" s="34">
        <v>3</v>
      </c>
      <c r="G63" s="26" t="s">
        <v>105</v>
      </c>
      <c r="H63" s="34">
        <v>2</v>
      </c>
      <c r="I63" s="60" t="s">
        <v>19</v>
      </c>
      <c r="J63" s="35">
        <v>0</v>
      </c>
      <c r="K63" s="81" t="s">
        <v>20</v>
      </c>
      <c r="L63" s="75">
        <v>2</v>
      </c>
      <c r="M63" s="60" t="s">
        <v>20</v>
      </c>
      <c r="N63" s="75">
        <v>2</v>
      </c>
      <c r="O63" s="36">
        <v>4</v>
      </c>
      <c r="P63" s="80">
        <v>386359.2</v>
      </c>
      <c r="Q63" s="82">
        <f>+O63+J63+H63+F63</f>
        <v>9</v>
      </c>
    </row>
    <row r="64" spans="1:17" ht="63.75" x14ac:dyDescent="0.25">
      <c r="A64" s="118"/>
      <c r="B64" s="1" t="s">
        <v>130</v>
      </c>
      <c r="C64" s="25" t="s">
        <v>131</v>
      </c>
      <c r="D64" s="33" t="s">
        <v>49</v>
      </c>
      <c r="E64" s="60" t="s">
        <v>126</v>
      </c>
      <c r="F64" s="34">
        <v>3</v>
      </c>
      <c r="G64" s="26" t="s">
        <v>105</v>
      </c>
      <c r="H64" s="34">
        <v>2</v>
      </c>
      <c r="I64" s="60" t="s">
        <v>19</v>
      </c>
      <c r="J64" s="35">
        <v>0</v>
      </c>
      <c r="K64" s="81" t="s">
        <v>20</v>
      </c>
      <c r="L64" s="75">
        <v>2</v>
      </c>
      <c r="M64" s="60" t="s">
        <v>20</v>
      </c>
      <c r="N64" s="75">
        <v>2</v>
      </c>
      <c r="O64" s="36">
        <v>4</v>
      </c>
      <c r="P64" s="80">
        <v>302400</v>
      </c>
      <c r="Q64" s="82">
        <f>+O64+J64+H64+F64</f>
        <v>9</v>
      </c>
    </row>
    <row r="65" spans="1:17" ht="25.5" customHeight="1" thickBot="1" x14ac:dyDescent="0.3">
      <c r="A65" s="26"/>
      <c r="B65" s="57"/>
      <c r="C65" s="83"/>
      <c r="D65" s="96"/>
      <c r="E65" s="83"/>
      <c r="F65" s="84"/>
      <c r="G65" s="83"/>
      <c r="H65" s="84"/>
      <c r="I65" s="83"/>
      <c r="J65" s="84"/>
      <c r="K65" s="86"/>
      <c r="L65" s="87"/>
      <c r="M65" s="86"/>
      <c r="N65" s="87"/>
      <c r="O65" s="87"/>
      <c r="P65" s="59"/>
      <c r="Q65" s="84"/>
    </row>
    <row r="66" spans="1:17" ht="30" customHeight="1" x14ac:dyDescent="0.25">
      <c r="A66" s="116">
        <v>12</v>
      </c>
      <c r="B66" s="8" t="s">
        <v>132</v>
      </c>
      <c r="C66" s="60" t="s">
        <v>11</v>
      </c>
      <c r="D66" s="26"/>
      <c r="E66" s="60"/>
      <c r="F66" s="75"/>
      <c r="G66" s="60"/>
      <c r="H66" s="75"/>
      <c r="I66" s="60"/>
      <c r="J66" s="76"/>
      <c r="K66" s="77"/>
      <c r="L66" s="78"/>
      <c r="M66" s="78"/>
      <c r="N66" s="78"/>
      <c r="O66" s="79"/>
      <c r="P66" s="80">
        <f>SUM(P67:P68)</f>
        <v>1293300</v>
      </c>
      <c r="Q66" s="75"/>
    </row>
    <row r="67" spans="1:17" ht="63.75" x14ac:dyDescent="0.25">
      <c r="A67" s="117"/>
      <c r="B67" s="1" t="s">
        <v>133</v>
      </c>
      <c r="C67" s="25" t="s">
        <v>80</v>
      </c>
      <c r="D67" s="33" t="s">
        <v>99</v>
      </c>
      <c r="E67" s="60" t="s">
        <v>25</v>
      </c>
      <c r="F67" s="34">
        <v>3</v>
      </c>
      <c r="G67" s="26" t="s">
        <v>105</v>
      </c>
      <c r="H67" s="34">
        <v>2</v>
      </c>
      <c r="I67" s="60" t="s">
        <v>19</v>
      </c>
      <c r="J67" s="35">
        <v>3</v>
      </c>
      <c r="K67" s="81" t="s">
        <v>20</v>
      </c>
      <c r="L67" s="75">
        <v>2</v>
      </c>
      <c r="M67" s="60" t="s">
        <v>26</v>
      </c>
      <c r="N67" s="75">
        <v>0</v>
      </c>
      <c r="O67" s="36">
        <v>2</v>
      </c>
      <c r="P67" s="80">
        <v>591300</v>
      </c>
      <c r="Q67" s="82">
        <f>+O67+J67+H67+F67</f>
        <v>10</v>
      </c>
    </row>
    <row r="68" spans="1:17" ht="63.75" x14ac:dyDescent="0.25">
      <c r="A68" s="118"/>
      <c r="B68" s="1" t="s">
        <v>134</v>
      </c>
      <c r="C68" s="25" t="s">
        <v>27</v>
      </c>
      <c r="D68" s="33" t="s">
        <v>24</v>
      </c>
      <c r="E68" s="60" t="s">
        <v>25</v>
      </c>
      <c r="F68" s="34">
        <v>3</v>
      </c>
      <c r="G68" s="26" t="s">
        <v>105</v>
      </c>
      <c r="H68" s="34">
        <v>2</v>
      </c>
      <c r="I68" s="60" t="s">
        <v>19</v>
      </c>
      <c r="J68" s="35">
        <v>3</v>
      </c>
      <c r="K68" s="81" t="s">
        <v>20</v>
      </c>
      <c r="L68" s="75">
        <v>2</v>
      </c>
      <c r="M68" s="60" t="s">
        <v>26</v>
      </c>
      <c r="N68" s="75">
        <v>0</v>
      </c>
      <c r="O68" s="36">
        <v>2</v>
      </c>
      <c r="P68" s="80">
        <v>702000</v>
      </c>
      <c r="Q68" s="82">
        <f>+O68+J68+H68+F68</f>
        <v>10</v>
      </c>
    </row>
    <row r="69" spans="1:17" ht="22.5" customHeight="1" thickBot="1" x14ac:dyDescent="0.3">
      <c r="A69" s="88"/>
      <c r="B69" s="57"/>
      <c r="C69" s="83"/>
      <c r="D69" s="96"/>
      <c r="E69" s="83"/>
      <c r="F69" s="84"/>
      <c r="G69" s="83"/>
      <c r="H69" s="84"/>
      <c r="I69" s="83"/>
      <c r="J69" s="84"/>
      <c r="K69" s="86"/>
      <c r="L69" s="87"/>
      <c r="M69" s="86"/>
      <c r="N69" s="87"/>
      <c r="O69" s="87"/>
      <c r="P69" s="59"/>
      <c r="Q69" s="84"/>
    </row>
    <row r="70" spans="1:17" ht="30" customHeight="1" x14ac:dyDescent="0.25">
      <c r="A70" s="132">
        <v>13</v>
      </c>
      <c r="B70" s="8" t="s">
        <v>136</v>
      </c>
      <c r="C70" s="60" t="s">
        <v>11</v>
      </c>
      <c r="D70" s="26"/>
      <c r="E70" s="60"/>
      <c r="F70" s="75"/>
      <c r="G70" s="60"/>
      <c r="H70" s="75"/>
      <c r="I70" s="60"/>
      <c r="J70" s="76"/>
      <c r="K70" s="77"/>
      <c r="L70" s="78"/>
      <c r="M70" s="78"/>
      <c r="N70" s="78"/>
      <c r="O70" s="79"/>
      <c r="P70" s="80">
        <f>SUM(P71:P74)</f>
        <v>2104200</v>
      </c>
      <c r="Q70" s="75"/>
    </row>
    <row r="71" spans="1:17" ht="63.75" x14ac:dyDescent="0.25">
      <c r="A71" s="133"/>
      <c r="B71" s="1" t="s">
        <v>137</v>
      </c>
      <c r="C71" s="25" t="s">
        <v>139</v>
      </c>
      <c r="D71" s="33" t="s">
        <v>138</v>
      </c>
      <c r="E71" s="60" t="s">
        <v>51</v>
      </c>
      <c r="F71" s="34">
        <v>1</v>
      </c>
      <c r="G71" s="60" t="s">
        <v>155</v>
      </c>
      <c r="H71" s="34">
        <v>2</v>
      </c>
      <c r="I71" s="60" t="s">
        <v>19</v>
      </c>
      <c r="J71" s="35">
        <v>1</v>
      </c>
      <c r="K71" s="81" t="s">
        <v>20</v>
      </c>
      <c r="L71" s="75">
        <v>2</v>
      </c>
      <c r="M71" s="60" t="s">
        <v>26</v>
      </c>
      <c r="N71" s="75">
        <v>0</v>
      </c>
      <c r="O71" s="36">
        <v>2</v>
      </c>
      <c r="P71" s="80">
        <v>486000</v>
      </c>
      <c r="Q71" s="82">
        <f>+O71+J71+H71+F71</f>
        <v>6</v>
      </c>
    </row>
    <row r="72" spans="1:17" ht="63.75" x14ac:dyDescent="0.25">
      <c r="A72" s="133"/>
      <c r="B72" s="1" t="s">
        <v>142</v>
      </c>
      <c r="C72" s="25" t="s">
        <v>140</v>
      </c>
      <c r="D72" s="33" t="s">
        <v>141</v>
      </c>
      <c r="E72" s="60" t="s">
        <v>51</v>
      </c>
      <c r="F72" s="34">
        <v>1</v>
      </c>
      <c r="G72" s="60" t="s">
        <v>155</v>
      </c>
      <c r="H72" s="34">
        <v>2</v>
      </c>
      <c r="I72" s="60" t="s">
        <v>19</v>
      </c>
      <c r="J72" s="35">
        <v>1</v>
      </c>
      <c r="K72" s="81" t="s">
        <v>20</v>
      </c>
      <c r="L72" s="75">
        <v>2</v>
      </c>
      <c r="M72" s="60" t="s">
        <v>26</v>
      </c>
      <c r="N72" s="75">
        <v>0</v>
      </c>
      <c r="O72" s="36">
        <v>2</v>
      </c>
      <c r="P72" s="80">
        <v>547200</v>
      </c>
      <c r="Q72" s="82">
        <f>+O72+J72+H72+F72</f>
        <v>6</v>
      </c>
    </row>
    <row r="73" spans="1:17" ht="63.75" x14ac:dyDescent="0.25">
      <c r="A73" s="133"/>
      <c r="B73" s="1" t="s">
        <v>143</v>
      </c>
      <c r="C73" s="25" t="s">
        <v>22</v>
      </c>
      <c r="D73" s="33" t="s">
        <v>50</v>
      </c>
      <c r="E73" s="60" t="s">
        <v>51</v>
      </c>
      <c r="F73" s="34">
        <v>1</v>
      </c>
      <c r="G73" s="60" t="s">
        <v>155</v>
      </c>
      <c r="H73" s="34">
        <v>2</v>
      </c>
      <c r="I73" s="60" t="s">
        <v>19</v>
      </c>
      <c r="J73" s="35">
        <v>1</v>
      </c>
      <c r="K73" s="81" t="s">
        <v>20</v>
      </c>
      <c r="L73" s="75">
        <v>2</v>
      </c>
      <c r="M73" s="60" t="s">
        <v>26</v>
      </c>
      <c r="N73" s="75">
        <v>0</v>
      </c>
      <c r="O73" s="36">
        <v>2</v>
      </c>
      <c r="P73" s="80">
        <v>576000</v>
      </c>
      <c r="Q73" s="82">
        <f>+O73+J73+H73+F73</f>
        <v>6</v>
      </c>
    </row>
    <row r="74" spans="1:17" ht="63.75" x14ac:dyDescent="0.25">
      <c r="A74" s="134"/>
      <c r="B74" s="1" t="s">
        <v>144</v>
      </c>
      <c r="C74" s="25" t="s">
        <v>27</v>
      </c>
      <c r="D74" s="33" t="s">
        <v>52</v>
      </c>
      <c r="E74" s="60" t="s">
        <v>51</v>
      </c>
      <c r="F74" s="34">
        <v>1</v>
      </c>
      <c r="G74" s="60" t="s">
        <v>155</v>
      </c>
      <c r="H74" s="34">
        <v>2</v>
      </c>
      <c r="I74" s="60" t="s">
        <v>19</v>
      </c>
      <c r="J74" s="35">
        <v>1</v>
      </c>
      <c r="K74" s="81" t="s">
        <v>20</v>
      </c>
      <c r="L74" s="75">
        <v>2</v>
      </c>
      <c r="M74" s="60" t="s">
        <v>26</v>
      </c>
      <c r="N74" s="75">
        <v>0</v>
      </c>
      <c r="O74" s="36">
        <v>2</v>
      </c>
      <c r="P74" s="80">
        <v>495000</v>
      </c>
      <c r="Q74" s="82">
        <f>+O74+J74+H74+F74</f>
        <v>6</v>
      </c>
    </row>
    <row r="75" spans="1:17" ht="21" customHeight="1" thickBot="1" x14ac:dyDescent="0.3">
      <c r="A75" s="88"/>
      <c r="B75" s="57"/>
      <c r="C75" s="83"/>
      <c r="D75" s="96"/>
      <c r="E75" s="83"/>
      <c r="F75" s="84"/>
      <c r="G75" s="83"/>
      <c r="H75" s="84"/>
      <c r="I75" s="83"/>
      <c r="J75" s="84"/>
      <c r="K75" s="86"/>
      <c r="L75" s="87"/>
      <c r="M75" s="86"/>
      <c r="N75" s="87"/>
      <c r="O75" s="87"/>
      <c r="P75" s="59"/>
      <c r="Q75" s="84"/>
    </row>
    <row r="76" spans="1:17" ht="30" customHeight="1" x14ac:dyDescent="0.25">
      <c r="A76" s="116">
        <v>14</v>
      </c>
      <c r="B76" s="8" t="s">
        <v>145</v>
      </c>
      <c r="C76" s="60" t="s">
        <v>11</v>
      </c>
      <c r="D76" s="26"/>
      <c r="E76" s="60"/>
      <c r="F76" s="75"/>
      <c r="G76" s="60"/>
      <c r="H76" s="75"/>
      <c r="I76" s="60"/>
      <c r="J76" s="76"/>
      <c r="K76" s="77"/>
      <c r="L76" s="78"/>
      <c r="M76" s="78"/>
      <c r="N76" s="78"/>
      <c r="O76" s="79"/>
      <c r="P76" s="80">
        <f>SUM(P77,P78)</f>
        <v>1100000</v>
      </c>
      <c r="Q76" s="75"/>
    </row>
    <row r="77" spans="1:17" ht="63.75" x14ac:dyDescent="0.25">
      <c r="A77" s="117"/>
      <c r="B77" s="1" t="s">
        <v>146</v>
      </c>
      <c r="C77" s="25" t="s">
        <v>148</v>
      </c>
      <c r="D77" s="33" t="s">
        <v>150</v>
      </c>
      <c r="E77" s="60" t="s">
        <v>34</v>
      </c>
      <c r="F77" s="34">
        <v>1</v>
      </c>
      <c r="G77" s="60" t="s">
        <v>155</v>
      </c>
      <c r="H77" s="34">
        <v>2</v>
      </c>
      <c r="I77" s="60" t="s">
        <v>19</v>
      </c>
      <c r="J77" s="35">
        <v>3</v>
      </c>
      <c r="K77" s="81" t="s">
        <v>26</v>
      </c>
      <c r="L77" s="75">
        <v>0</v>
      </c>
      <c r="M77" s="60" t="s">
        <v>20</v>
      </c>
      <c r="N77" s="75">
        <v>2</v>
      </c>
      <c r="O77" s="36">
        <v>2</v>
      </c>
      <c r="P77" s="80">
        <v>550000</v>
      </c>
      <c r="Q77" s="82">
        <f>+O77+J77+H77+F77</f>
        <v>8</v>
      </c>
    </row>
    <row r="78" spans="1:17" ht="63.75" x14ac:dyDescent="0.25">
      <c r="A78" s="117"/>
      <c r="B78" s="1" t="s">
        <v>147</v>
      </c>
      <c r="C78" s="25" t="s">
        <v>149</v>
      </c>
      <c r="D78" s="33" t="s">
        <v>150</v>
      </c>
      <c r="E78" s="60" t="s">
        <v>34</v>
      </c>
      <c r="F78" s="34">
        <v>1</v>
      </c>
      <c r="G78" s="60" t="s">
        <v>155</v>
      </c>
      <c r="H78" s="34">
        <v>2</v>
      </c>
      <c r="I78" s="60" t="s">
        <v>19</v>
      </c>
      <c r="J78" s="35">
        <v>3</v>
      </c>
      <c r="K78" s="81" t="s">
        <v>26</v>
      </c>
      <c r="L78" s="75">
        <v>0</v>
      </c>
      <c r="M78" s="60" t="s">
        <v>20</v>
      </c>
      <c r="N78" s="75">
        <v>2</v>
      </c>
      <c r="O78" s="36">
        <v>2</v>
      </c>
      <c r="P78" s="80">
        <v>550000</v>
      </c>
      <c r="Q78" s="82">
        <f>+O78+J78+H78+F78</f>
        <v>8</v>
      </c>
    </row>
    <row r="79" spans="1:17" ht="30.75" customHeight="1" thickBot="1" x14ac:dyDescent="0.3">
      <c r="A79" s="60"/>
      <c r="B79" s="11"/>
      <c r="C79" s="85"/>
      <c r="D79" s="83"/>
      <c r="E79" s="85"/>
      <c r="F79" s="97"/>
      <c r="G79" s="85"/>
      <c r="H79" s="97"/>
      <c r="I79" s="85"/>
      <c r="J79" s="97"/>
      <c r="K79" s="58"/>
      <c r="L79" s="58"/>
      <c r="M79" s="58"/>
      <c r="N79" s="58"/>
      <c r="O79" s="93"/>
      <c r="P79" s="98"/>
      <c r="Q79" s="97"/>
    </row>
    <row r="80" spans="1:17" ht="30" customHeight="1" x14ac:dyDescent="0.25">
      <c r="A80" s="116">
        <v>15</v>
      </c>
      <c r="B80" s="8" t="s">
        <v>151</v>
      </c>
      <c r="C80" s="60" t="s">
        <v>11</v>
      </c>
      <c r="D80" s="26"/>
      <c r="E80" s="60"/>
      <c r="F80" s="75"/>
      <c r="G80" s="60"/>
      <c r="H80" s="75"/>
      <c r="I80" s="60"/>
      <c r="J80" s="76"/>
      <c r="K80" s="77"/>
      <c r="L80" s="78"/>
      <c r="M80" s="78"/>
      <c r="N80" s="78"/>
      <c r="O80" s="79"/>
      <c r="P80" s="80">
        <f>SUM(P81:P83)</f>
        <v>2334420</v>
      </c>
      <c r="Q80" s="75"/>
    </row>
    <row r="81" spans="1:23" ht="63.75" x14ac:dyDescent="0.25">
      <c r="A81" s="117"/>
      <c r="B81" s="1" t="s">
        <v>152</v>
      </c>
      <c r="C81" s="25" t="s">
        <v>153</v>
      </c>
      <c r="D81" s="33" t="s">
        <v>154</v>
      </c>
      <c r="E81" s="60" t="s">
        <v>25</v>
      </c>
      <c r="F81" s="34">
        <v>3</v>
      </c>
      <c r="G81" s="60" t="s">
        <v>155</v>
      </c>
      <c r="H81" s="34">
        <v>2</v>
      </c>
      <c r="I81" s="60" t="s">
        <v>19</v>
      </c>
      <c r="J81" s="35">
        <v>0</v>
      </c>
      <c r="K81" s="81" t="s">
        <v>20</v>
      </c>
      <c r="L81" s="75">
        <v>2</v>
      </c>
      <c r="M81" s="60" t="s">
        <v>26</v>
      </c>
      <c r="N81" s="75">
        <v>0</v>
      </c>
      <c r="O81" s="36">
        <v>2</v>
      </c>
      <c r="P81" s="80">
        <v>827640</v>
      </c>
      <c r="Q81" s="82">
        <f>+O81+J81+H81+F81</f>
        <v>7</v>
      </c>
    </row>
    <row r="82" spans="1:23" ht="63.75" x14ac:dyDescent="0.25">
      <c r="A82" s="117"/>
      <c r="B82" s="1" t="s">
        <v>156</v>
      </c>
      <c r="C82" s="25" t="s">
        <v>153</v>
      </c>
      <c r="D82" s="33" t="s">
        <v>154</v>
      </c>
      <c r="E82" s="60" t="s">
        <v>25</v>
      </c>
      <c r="F82" s="34">
        <v>3</v>
      </c>
      <c r="G82" s="60" t="s">
        <v>155</v>
      </c>
      <c r="H82" s="34">
        <v>2</v>
      </c>
      <c r="I82" s="60" t="s">
        <v>19</v>
      </c>
      <c r="J82" s="35">
        <v>0</v>
      </c>
      <c r="K82" s="81" t="s">
        <v>20</v>
      </c>
      <c r="L82" s="75">
        <v>2</v>
      </c>
      <c r="M82" s="60" t="s">
        <v>26</v>
      </c>
      <c r="N82" s="75">
        <v>0</v>
      </c>
      <c r="O82" s="36">
        <v>2</v>
      </c>
      <c r="P82" s="80">
        <v>778140</v>
      </c>
      <c r="Q82" s="82">
        <f>+O82+J82+H82+F82</f>
        <v>7</v>
      </c>
    </row>
    <row r="83" spans="1:23" ht="63.75" x14ac:dyDescent="0.25">
      <c r="A83" s="117"/>
      <c r="B83" s="1" t="s">
        <v>157</v>
      </c>
      <c r="C83" s="25" t="s">
        <v>153</v>
      </c>
      <c r="D83" s="33" t="s">
        <v>154</v>
      </c>
      <c r="E83" s="60" t="s">
        <v>25</v>
      </c>
      <c r="F83" s="34">
        <v>3</v>
      </c>
      <c r="G83" s="60" t="s">
        <v>155</v>
      </c>
      <c r="H83" s="34">
        <v>2</v>
      </c>
      <c r="I83" s="60" t="s">
        <v>19</v>
      </c>
      <c r="J83" s="35">
        <v>0</v>
      </c>
      <c r="K83" s="81" t="s">
        <v>20</v>
      </c>
      <c r="L83" s="75">
        <v>2</v>
      </c>
      <c r="M83" s="60" t="s">
        <v>26</v>
      </c>
      <c r="N83" s="75">
        <v>0</v>
      </c>
      <c r="O83" s="36">
        <v>2</v>
      </c>
      <c r="P83" s="80">
        <v>728640</v>
      </c>
      <c r="Q83" s="82">
        <f>+O83+J83+H83+F83</f>
        <v>7</v>
      </c>
    </row>
    <row r="84" spans="1:23" ht="30.75" customHeight="1" thickBot="1" x14ac:dyDescent="0.3">
      <c r="A84" s="60"/>
      <c r="B84" s="11"/>
      <c r="C84" s="85"/>
      <c r="D84" s="83"/>
      <c r="E84" s="85"/>
      <c r="F84" s="97"/>
      <c r="G84" s="85"/>
      <c r="H84" s="97"/>
      <c r="I84" s="85"/>
      <c r="J84" s="97"/>
      <c r="K84" s="58"/>
      <c r="L84" s="58"/>
      <c r="M84" s="58"/>
      <c r="N84" s="58"/>
      <c r="O84" s="93"/>
      <c r="P84" s="98"/>
      <c r="Q84" s="97"/>
    </row>
    <row r="85" spans="1:23" ht="30" customHeight="1" x14ac:dyDescent="0.25">
      <c r="A85" s="116">
        <v>16</v>
      </c>
      <c r="B85" s="8" t="s">
        <v>158</v>
      </c>
      <c r="C85" s="60" t="s">
        <v>11</v>
      </c>
      <c r="D85" s="26"/>
      <c r="E85" s="60"/>
      <c r="F85" s="75"/>
      <c r="G85" s="60"/>
      <c r="H85" s="75"/>
      <c r="I85" s="60"/>
      <c r="J85" s="76"/>
      <c r="K85" s="77"/>
      <c r="L85" s="78"/>
      <c r="M85" s="78"/>
      <c r="N85" s="78"/>
      <c r="O85" s="79"/>
      <c r="P85" s="80">
        <f>SUM(P86:P87)</f>
        <v>144000</v>
      </c>
      <c r="Q85" s="75"/>
    </row>
    <row r="86" spans="1:23" ht="63.75" x14ac:dyDescent="0.25">
      <c r="A86" s="117"/>
      <c r="B86" s="1" t="s">
        <v>53</v>
      </c>
      <c r="C86" s="25" t="s">
        <v>159</v>
      </c>
      <c r="D86" s="33" t="s">
        <v>54</v>
      </c>
      <c r="E86" s="60" t="s">
        <v>44</v>
      </c>
      <c r="F86" s="34">
        <v>3</v>
      </c>
      <c r="G86" s="60" t="s">
        <v>155</v>
      </c>
      <c r="H86" s="34">
        <v>2</v>
      </c>
      <c r="I86" s="60" t="s">
        <v>19</v>
      </c>
      <c r="J86" s="35">
        <v>0</v>
      </c>
      <c r="K86" s="81" t="s">
        <v>20</v>
      </c>
      <c r="L86" s="75">
        <v>2</v>
      </c>
      <c r="M86" s="60" t="s">
        <v>26</v>
      </c>
      <c r="N86" s="75">
        <v>0</v>
      </c>
      <c r="O86" s="36">
        <v>2</v>
      </c>
      <c r="P86" s="80">
        <v>72000</v>
      </c>
      <c r="Q86" s="82">
        <f>+O86+J86+H86+F86</f>
        <v>7</v>
      </c>
    </row>
    <row r="87" spans="1:23" ht="63.75" x14ac:dyDescent="0.25">
      <c r="A87" s="117"/>
      <c r="B87" s="1" t="s">
        <v>160</v>
      </c>
      <c r="C87" s="25" t="s">
        <v>159</v>
      </c>
      <c r="D87" s="33" t="s">
        <v>54</v>
      </c>
      <c r="E87" s="60" t="s">
        <v>44</v>
      </c>
      <c r="F87" s="34">
        <v>3</v>
      </c>
      <c r="G87" s="60" t="s">
        <v>155</v>
      </c>
      <c r="H87" s="34">
        <v>2</v>
      </c>
      <c r="I87" s="60" t="s">
        <v>19</v>
      </c>
      <c r="J87" s="35">
        <v>0</v>
      </c>
      <c r="K87" s="81" t="s">
        <v>20</v>
      </c>
      <c r="L87" s="75">
        <v>2</v>
      </c>
      <c r="M87" s="60" t="s">
        <v>26</v>
      </c>
      <c r="N87" s="75">
        <v>0</v>
      </c>
      <c r="O87" s="36">
        <v>2</v>
      </c>
      <c r="P87" s="80">
        <v>72000</v>
      </c>
      <c r="Q87" s="82">
        <f>+O87+J87+H87+F87</f>
        <v>7</v>
      </c>
    </row>
    <row r="88" spans="1:23" ht="30.75" customHeight="1" thickBot="1" x14ac:dyDescent="0.3">
      <c r="A88" s="60"/>
      <c r="B88" s="11"/>
      <c r="C88" s="85"/>
      <c r="D88" s="83"/>
      <c r="E88" s="85"/>
      <c r="F88" s="97"/>
      <c r="G88" s="85"/>
      <c r="H88" s="97"/>
      <c r="I88" s="85"/>
      <c r="J88" s="97"/>
      <c r="K88" s="58"/>
      <c r="L88" s="58"/>
      <c r="M88" s="58"/>
      <c r="N88" s="58"/>
      <c r="O88" s="93"/>
      <c r="P88" s="98"/>
      <c r="Q88" s="97"/>
    </row>
    <row r="89" spans="1:23" ht="30" customHeight="1" x14ac:dyDescent="0.25">
      <c r="A89" s="116">
        <v>17</v>
      </c>
      <c r="B89" s="8" t="s">
        <v>161</v>
      </c>
      <c r="C89" s="60" t="s">
        <v>11</v>
      </c>
      <c r="D89" s="26"/>
      <c r="E89" s="60"/>
      <c r="F89" s="75"/>
      <c r="G89" s="60"/>
      <c r="H89" s="75"/>
      <c r="I89" s="60"/>
      <c r="J89" s="76"/>
      <c r="K89" s="77"/>
      <c r="L89" s="78"/>
      <c r="M89" s="78"/>
      <c r="N89" s="78"/>
      <c r="O89" s="79"/>
      <c r="P89" s="80">
        <f>SUM(P90)</f>
        <v>175500</v>
      </c>
      <c r="Q89" s="75"/>
    </row>
    <row r="90" spans="1:23" ht="63.75" x14ac:dyDescent="0.25">
      <c r="A90" s="117"/>
      <c r="B90" s="1" t="s">
        <v>162</v>
      </c>
      <c r="C90" s="25" t="s">
        <v>65</v>
      </c>
      <c r="D90" s="33" t="s">
        <v>24</v>
      </c>
      <c r="E90" s="60" t="s">
        <v>135</v>
      </c>
      <c r="F90" s="34">
        <v>3</v>
      </c>
      <c r="G90" s="60" t="s">
        <v>155</v>
      </c>
      <c r="H90" s="34">
        <v>2</v>
      </c>
      <c r="I90" s="60" t="s">
        <v>19</v>
      </c>
      <c r="J90" s="35">
        <v>3</v>
      </c>
      <c r="K90" s="81" t="s">
        <v>20</v>
      </c>
      <c r="L90" s="75">
        <v>2</v>
      </c>
      <c r="M90" s="60" t="s">
        <v>26</v>
      </c>
      <c r="N90" s="75">
        <v>0</v>
      </c>
      <c r="O90" s="36">
        <v>2</v>
      </c>
      <c r="P90" s="80">
        <v>175500</v>
      </c>
      <c r="Q90" s="82">
        <f>+O90+J90+H90+F90</f>
        <v>10</v>
      </c>
    </row>
    <row r="91" spans="1:23" ht="30.75" customHeight="1" thickBot="1" x14ac:dyDescent="0.3">
      <c r="A91" s="60"/>
      <c r="B91" s="11"/>
      <c r="C91" s="85"/>
      <c r="D91" s="83"/>
      <c r="E91" s="85"/>
      <c r="F91" s="97"/>
      <c r="G91" s="85"/>
      <c r="H91" s="97"/>
      <c r="I91" s="85"/>
      <c r="J91" s="97"/>
      <c r="K91" s="58"/>
      <c r="L91" s="58"/>
      <c r="M91" s="58"/>
      <c r="N91" s="58"/>
      <c r="O91" s="93"/>
      <c r="P91" s="98"/>
      <c r="Q91" s="97"/>
    </row>
    <row r="92" spans="1:23" ht="44.25" customHeight="1" x14ac:dyDescent="0.25">
      <c r="A92" s="135">
        <v>18</v>
      </c>
      <c r="B92" s="8" t="s">
        <v>164</v>
      </c>
      <c r="C92" s="60" t="s">
        <v>11</v>
      </c>
      <c r="D92" s="33"/>
      <c r="E92" s="88"/>
      <c r="F92" s="99"/>
      <c r="G92" s="88"/>
      <c r="H92" s="99"/>
      <c r="I92" s="88"/>
      <c r="J92" s="100"/>
      <c r="K92" s="77"/>
      <c r="L92" s="78"/>
      <c r="M92" s="78"/>
      <c r="N92" s="78"/>
      <c r="O92" s="79"/>
      <c r="P92" s="101">
        <f>SUM(P93:P95)</f>
        <v>1339200</v>
      </c>
      <c r="Q92" s="99"/>
    </row>
    <row r="93" spans="1:23" ht="51" x14ac:dyDescent="0.25">
      <c r="A93" s="136"/>
      <c r="B93" s="9" t="s">
        <v>163</v>
      </c>
      <c r="C93" s="25" t="s">
        <v>165</v>
      </c>
      <c r="D93" s="33" t="s">
        <v>58</v>
      </c>
      <c r="E93" s="60" t="s">
        <v>126</v>
      </c>
      <c r="F93" s="34">
        <v>3</v>
      </c>
      <c r="G93" s="26" t="s">
        <v>166</v>
      </c>
      <c r="H93" s="34">
        <v>2</v>
      </c>
      <c r="I93" s="60" t="s">
        <v>19</v>
      </c>
      <c r="J93" s="35">
        <v>3</v>
      </c>
      <c r="K93" s="81" t="s">
        <v>20</v>
      </c>
      <c r="L93" s="75">
        <v>2</v>
      </c>
      <c r="M93" s="60" t="s">
        <v>26</v>
      </c>
      <c r="N93" s="75">
        <v>0</v>
      </c>
      <c r="O93" s="36">
        <v>2</v>
      </c>
      <c r="P93" s="31">
        <v>496800</v>
      </c>
      <c r="Q93" s="82">
        <f>+O93+J93+H93+F93</f>
        <v>10</v>
      </c>
    </row>
    <row r="94" spans="1:23" ht="51" x14ac:dyDescent="0.25">
      <c r="A94" s="136"/>
      <c r="B94" s="9" t="s">
        <v>167</v>
      </c>
      <c r="C94" s="25" t="s">
        <v>165</v>
      </c>
      <c r="D94" s="33" t="s">
        <v>58</v>
      </c>
      <c r="E94" s="60" t="s">
        <v>126</v>
      </c>
      <c r="F94" s="34">
        <v>3</v>
      </c>
      <c r="G94" s="26" t="s">
        <v>166</v>
      </c>
      <c r="H94" s="34">
        <v>2</v>
      </c>
      <c r="I94" s="60" t="s">
        <v>19</v>
      </c>
      <c r="J94" s="35">
        <v>3</v>
      </c>
      <c r="K94" s="81" t="s">
        <v>20</v>
      </c>
      <c r="L94" s="75">
        <v>2</v>
      </c>
      <c r="M94" s="60" t="s">
        <v>26</v>
      </c>
      <c r="N94" s="75">
        <v>0</v>
      </c>
      <c r="O94" s="36">
        <v>2</v>
      </c>
      <c r="P94" s="31">
        <v>464400</v>
      </c>
      <c r="Q94" s="82">
        <f>+O94+J94+H94+F94</f>
        <v>10</v>
      </c>
    </row>
    <row r="95" spans="1:23" ht="63.75" x14ac:dyDescent="0.25">
      <c r="A95" s="137"/>
      <c r="B95" s="9" t="s">
        <v>170</v>
      </c>
      <c r="C95" s="25" t="s">
        <v>168</v>
      </c>
      <c r="D95" s="33" t="s">
        <v>99</v>
      </c>
      <c r="E95" s="60" t="s">
        <v>126</v>
      </c>
      <c r="F95" s="34">
        <v>3</v>
      </c>
      <c r="G95" s="26" t="s">
        <v>105</v>
      </c>
      <c r="H95" s="34">
        <v>2</v>
      </c>
      <c r="I95" s="60" t="s">
        <v>19</v>
      </c>
      <c r="J95" s="35">
        <v>3</v>
      </c>
      <c r="K95" s="81" t="s">
        <v>20</v>
      </c>
      <c r="L95" s="75">
        <v>2</v>
      </c>
      <c r="M95" s="60" t="s">
        <v>26</v>
      </c>
      <c r="N95" s="75">
        <v>0</v>
      </c>
      <c r="O95" s="36">
        <v>2</v>
      </c>
      <c r="P95" s="31">
        <v>378000</v>
      </c>
      <c r="Q95" s="82">
        <f>+O95+J95+H95+F95</f>
        <v>10</v>
      </c>
      <c r="W95" s="19"/>
    </row>
    <row r="96" spans="1:23" x14ac:dyDescent="0.25">
      <c r="A96" s="1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102"/>
      <c r="Q96" s="103"/>
    </row>
    <row r="97" spans="1:19" x14ac:dyDescent="0.25">
      <c r="A97" s="18"/>
      <c r="C97" s="18"/>
      <c r="D97" s="104"/>
      <c r="E97" s="18"/>
      <c r="F97" s="104"/>
      <c r="G97" s="18"/>
      <c r="H97" s="105"/>
      <c r="I97" s="104"/>
      <c r="J97" s="104"/>
      <c r="K97" s="18"/>
      <c r="L97" s="18"/>
      <c r="M97" s="18"/>
      <c r="N97" s="18"/>
      <c r="O97" s="18"/>
      <c r="P97" s="94"/>
      <c r="Q97" s="18"/>
      <c r="S97" s="17"/>
    </row>
    <row r="98" spans="1:19" x14ac:dyDescent="0.25">
      <c r="A98" s="18"/>
      <c r="C98" s="18"/>
      <c r="D98" s="104"/>
      <c r="E98" s="18"/>
      <c r="F98" s="104"/>
      <c r="G98" s="18"/>
      <c r="H98" s="105"/>
      <c r="I98" s="104"/>
      <c r="J98" s="104"/>
      <c r="K98" s="18"/>
      <c r="L98" s="18"/>
      <c r="M98" s="18"/>
      <c r="N98" s="18"/>
      <c r="O98" s="18"/>
      <c r="P98" s="106"/>
      <c r="Q98" s="18"/>
    </row>
    <row r="99" spans="1:19" x14ac:dyDescent="0.25">
      <c r="A99" s="18"/>
      <c r="C99" s="18"/>
      <c r="D99" s="104"/>
      <c r="E99" s="18"/>
      <c r="F99" s="104"/>
      <c r="G99" s="18"/>
      <c r="H99" s="105"/>
      <c r="I99" s="104"/>
      <c r="J99" s="104"/>
      <c r="K99" s="18"/>
      <c r="L99" s="18"/>
      <c r="M99" s="18"/>
      <c r="N99" s="18"/>
      <c r="O99" s="18"/>
      <c r="P99" s="107"/>
      <c r="Q99" s="18"/>
    </row>
  </sheetData>
  <mergeCells count="32">
    <mergeCell ref="A89:A90"/>
    <mergeCell ref="A92:A95"/>
    <mergeCell ref="A60:A64"/>
    <mergeCell ref="A66:A68"/>
    <mergeCell ref="A70:A74"/>
    <mergeCell ref="A76:A78"/>
    <mergeCell ref="A43:A45"/>
    <mergeCell ref="A47:A50"/>
    <mergeCell ref="A52:A58"/>
    <mergeCell ref="A80:A83"/>
    <mergeCell ref="A85:A87"/>
    <mergeCell ref="Q2:Q3"/>
    <mergeCell ref="I2:I3"/>
    <mergeCell ref="A9:Q9"/>
    <mergeCell ref="A34:A35"/>
    <mergeCell ref="A37:A41"/>
    <mergeCell ref="D2:D3"/>
    <mergeCell ref="A14:A23"/>
    <mergeCell ref="A25:A27"/>
    <mergeCell ref="A29:A32"/>
    <mergeCell ref="K2:O2"/>
    <mergeCell ref="A28:Q28"/>
    <mergeCell ref="A13:Q13"/>
    <mergeCell ref="A24:Q24"/>
    <mergeCell ref="G2:G3"/>
    <mergeCell ref="E2:E3"/>
    <mergeCell ref="C2:C3"/>
    <mergeCell ref="B2:B3"/>
    <mergeCell ref="A2:A3"/>
    <mergeCell ref="A4:A8"/>
    <mergeCell ref="A10:A12"/>
    <mergeCell ref="P2:P3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 Максим Владимирович</dc:creator>
  <cp:lastModifiedBy>Федорова Наталья Сергеевна</cp:lastModifiedBy>
  <cp:lastPrinted>2022-02-18T00:20:07Z</cp:lastPrinted>
  <dcterms:created xsi:type="dcterms:W3CDTF">2017-03-23T04:12:51Z</dcterms:created>
  <dcterms:modified xsi:type="dcterms:W3CDTF">2022-02-28T04:57:23Z</dcterms:modified>
</cp:coreProperties>
</file>