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tabRatio="847" activeTab="1"/>
  </bookViews>
  <sheets>
    <sheet name="Характеристика ВХ" sheetId="1" r:id="rId1"/>
    <sheet name="1_Баланс ВС" sheetId="2" r:id="rId2"/>
    <sheet name="7_Расчет тарифа ХВС" sheetId="3" r:id="rId3"/>
    <sheet name="6.1_Баз ур операц расх" sheetId="4" r:id="rId4"/>
    <sheet name="2.1_Сырье_матер" sheetId="5" r:id="rId5"/>
    <sheet name="2.1.1_Сырье по видам" sheetId="6" r:id="rId6"/>
    <sheet name="2.2 Оплата тр" sheetId="7" r:id="rId7"/>
    <sheet name="6.3_Неподконтрольные расх" sheetId="8" r:id="rId8"/>
    <sheet name="6.2_Электроэнергия" sheetId="9" r:id="rId9"/>
    <sheet name="2.2.1_Оплата тр по видам деят" sheetId="10" r:id="rId10"/>
    <sheet name="2.1.5_Топливо" sheetId="11" r:id="rId11"/>
    <sheet name="2.1.3_Теплоэнергия" sheetId="12" r:id="rId12"/>
    <sheet name="2.1.4_Теплоноситель" sheetId="13" r:id="rId13"/>
    <sheet name="2.1.6_Холодная вода" sheetId="14" r:id="rId14"/>
    <sheet name="2.3_Амортизация" sheetId="15" r:id="rId15"/>
    <sheet name="6.5_Индекс кол-ва активов" sheetId="16" r:id="rId16"/>
    <sheet name="2.4_Источники кап вложений" sheetId="17" r:id="rId17"/>
    <sheet name="3. Индексы" sheetId="18" r:id="rId18"/>
    <sheet name="Лист2" sheetId="19" r:id="rId19"/>
    <sheet name="Лист3" sheetId="20" r:id="rId20"/>
  </sheets>
  <externalReferences>
    <externalReference r:id="rId23"/>
  </externalReferences>
  <definedNames>
    <definedName name="_xlnm.Print_Titles" localSheetId="6">'2.2 Оплата тр'!$8:$10</definedName>
  </definedNames>
  <calcPr fullCalcOnLoad="1"/>
</workbook>
</file>

<file path=xl/sharedStrings.xml><?xml version="1.0" encoding="utf-8"?>
<sst xmlns="http://schemas.openxmlformats.org/spreadsheetml/2006/main" count="1827" uniqueCount="641">
  <si>
    <t>№ п/п</t>
  </si>
  <si>
    <t>Наименование</t>
  </si>
  <si>
    <t>план</t>
  </si>
  <si>
    <t>факт</t>
  </si>
  <si>
    <t>ожид</t>
  </si>
  <si>
    <t>1.1</t>
  </si>
  <si>
    <t>тыс. куб. м</t>
  </si>
  <si>
    <t>1.1.1</t>
  </si>
  <si>
    <t>1.1.2</t>
  </si>
  <si>
    <t>1.2</t>
  </si>
  <si>
    <t>1.2.1</t>
  </si>
  <si>
    <t>1.2.2</t>
  </si>
  <si>
    <t>1.2.3</t>
  </si>
  <si>
    <t>1.3</t>
  </si>
  <si>
    <t>По абонентам</t>
  </si>
  <si>
    <t>1.3.1</t>
  </si>
  <si>
    <t>организация 1</t>
  </si>
  <si>
    <t>организация 2</t>
  </si>
  <si>
    <t>организация n</t>
  </si>
  <si>
    <t>1.3.2</t>
  </si>
  <si>
    <t>1.4</t>
  </si>
  <si>
    <t>1.4.1</t>
  </si>
  <si>
    <t>1.5</t>
  </si>
  <si>
    <t>2.1</t>
  </si>
  <si>
    <t>2.2</t>
  </si>
  <si>
    <t>3.1</t>
  </si>
  <si>
    <t>3.2</t>
  </si>
  <si>
    <t>%</t>
  </si>
  <si>
    <t>Единица
измерений</t>
  </si>
  <si>
    <t xml:space="preserve">Предложение организации  </t>
  </si>
  <si>
    <t>1 полуг</t>
  </si>
  <si>
    <t>2 полуг</t>
  </si>
  <si>
    <t>Наименование организации_________________________________</t>
  </si>
  <si>
    <t>Всего</t>
  </si>
  <si>
    <t>к Методическим указаниям,</t>
  </si>
  <si>
    <t>утвержденным приказом ФСТ России</t>
  </si>
  <si>
    <t>от 27.12.2013 № 1746-э</t>
  </si>
  <si>
    <t>Утверждено РСТ КК</t>
  </si>
  <si>
    <t>Приложение 1</t>
  </si>
  <si>
    <t>Баланс водоснабжения</t>
  </si>
  <si>
    <t>Водоподготовка</t>
  </si>
  <si>
    <t>Объем воды из источников водоснабжения:</t>
  </si>
  <si>
    <t>из поверхностных источников</t>
  </si>
  <si>
    <t>из подземных источников</t>
  </si>
  <si>
    <t>1.1.3</t>
  </si>
  <si>
    <t>доочищенная сточная вода для нужд технического водоснабжения</t>
  </si>
  <si>
    <t>Объем воды, прошедшей водоподготовку</t>
  </si>
  <si>
    <t>Объем технической воды, поданной в сеть</t>
  </si>
  <si>
    <t>Объем питьевой воды, поданной в сеть</t>
  </si>
  <si>
    <t>Приготовление горячей воды</t>
  </si>
  <si>
    <t>Объем воды из собственных источников</t>
  </si>
  <si>
    <t>Объем приобретенной питьевой воды</t>
  </si>
  <si>
    <t>2.3</t>
  </si>
  <si>
    <t>Объем горячей воды, поданной в сеть</t>
  </si>
  <si>
    <t>Транспортировка питьевой воды</t>
  </si>
  <si>
    <t>Объем воды, поступившей в сеть:</t>
  </si>
  <si>
    <t>3.1.1</t>
  </si>
  <si>
    <t>из собственных источников</t>
  </si>
  <si>
    <t>3.1.2</t>
  </si>
  <si>
    <t>от других операторов</t>
  </si>
  <si>
    <t>3.1.3</t>
  </si>
  <si>
    <t>получено от других территорий, дифференцированных по тарифу</t>
  </si>
  <si>
    <t>Потери воды</t>
  </si>
  <si>
    <t>3.3</t>
  </si>
  <si>
    <t>Потребление на собственные нужды</t>
  </si>
  <si>
    <t>3.4</t>
  </si>
  <si>
    <t>Объем воды, отпущенной из сети</t>
  </si>
  <si>
    <t>3.5</t>
  </si>
  <si>
    <t>Передано на другие территории, дифференцированные по тарифу</t>
  </si>
  <si>
    <t>Транспортировка технической воды</t>
  </si>
  <si>
    <t>4.1</t>
  </si>
  <si>
    <t>Объем воды, поступившей в сеть</t>
  </si>
  <si>
    <t>4.2</t>
  </si>
  <si>
    <t>4.3</t>
  </si>
  <si>
    <t>4.4</t>
  </si>
  <si>
    <t>Транспортировка горячей воды</t>
  </si>
  <si>
    <t>5.1</t>
  </si>
  <si>
    <t>5.2</t>
  </si>
  <si>
    <t>5.3</t>
  </si>
  <si>
    <t>5.4</t>
  </si>
  <si>
    <t>Отпуск питьевой воды</t>
  </si>
  <si>
    <t>6.1</t>
  </si>
  <si>
    <t>Объем воды, отпущенной абонентам:</t>
  </si>
  <si>
    <t>6.1.1</t>
  </si>
  <si>
    <t>по приборам учета</t>
  </si>
  <si>
    <t>6.1.2</t>
  </si>
  <si>
    <t>по нормативам</t>
  </si>
  <si>
    <t>6.2</t>
  </si>
  <si>
    <t>для приготовления горячей воды</t>
  </si>
  <si>
    <t>6.3</t>
  </si>
  <si>
    <t>при дифференциации тарифов по объему</t>
  </si>
  <si>
    <t>6.3.1</t>
  </si>
  <si>
    <t>в пределах i-го объема</t>
  </si>
  <si>
    <t>6.4</t>
  </si>
  <si>
    <t>6.4.1</t>
  </si>
  <si>
    <t>другим организациям, осуществляющим водоснабжение</t>
  </si>
  <si>
    <t>6.4.1.1</t>
  </si>
  <si>
    <t>6.4.1.2</t>
  </si>
  <si>
    <t>6.4.1.n</t>
  </si>
  <si>
    <t>6.4.2</t>
  </si>
  <si>
    <t>собственным абонентам</t>
  </si>
  <si>
    <t>Отпуск технической воды</t>
  </si>
  <si>
    <t>7.1</t>
  </si>
  <si>
    <t>Объем воды, отпущенной абонентам</t>
  </si>
  <si>
    <t>7.2</t>
  </si>
  <si>
    <t>7.2.1</t>
  </si>
  <si>
    <t>7.3</t>
  </si>
  <si>
    <t>7.3.1</t>
  </si>
  <si>
    <t>7.3.1.1</t>
  </si>
  <si>
    <t>7.3.1.2</t>
  </si>
  <si>
    <t>7.3.1.n</t>
  </si>
  <si>
    <t>7.3.2</t>
  </si>
  <si>
    <t>Отпуск горячей воды</t>
  </si>
  <si>
    <t>8.1</t>
  </si>
  <si>
    <t>8.2.1</t>
  </si>
  <si>
    <t>8.2.2</t>
  </si>
  <si>
    <t>8.3.1</t>
  </si>
  <si>
    <t>в соответствии с санитарными нормами</t>
  </si>
  <si>
    <t>8.3.2</t>
  </si>
  <si>
    <t>с нарушениями санитарных норм</t>
  </si>
  <si>
    <t>8.3.2.1</t>
  </si>
  <si>
    <t>по температуре</t>
  </si>
  <si>
    <t>8.3.2.2</t>
  </si>
  <si>
    <t>по качеству воды</t>
  </si>
  <si>
    <t>8.4</t>
  </si>
  <si>
    <t>8.4.1</t>
  </si>
  <si>
    <t>8.5</t>
  </si>
  <si>
    <t>8.5.1</t>
  </si>
  <si>
    <t>8.5.1.1</t>
  </si>
  <si>
    <t>8.5.1.2</t>
  </si>
  <si>
    <t>8.5.1.n</t>
  </si>
  <si>
    <t>8.5.2</t>
  </si>
  <si>
    <t>Объем воды, отпускаемой новым абонентам</t>
  </si>
  <si>
    <t>9.1</t>
  </si>
  <si>
    <t>Увеличение отпуска питьевой воды в связи с подключением абонентов</t>
  </si>
  <si>
    <t>9.2</t>
  </si>
  <si>
    <t>Снижение отпуска питьевой воды в связи с прекращением водоснабжения</t>
  </si>
  <si>
    <t>Изменение объема отпуска питьевой воды в связи с изменением нормативов потребления и установкой приборов учета</t>
  </si>
  <si>
    <t>Темп изменения потребления воды</t>
  </si>
  <si>
    <t>Приложение 6.1</t>
  </si>
  <si>
    <t>Базовый уровень операционных расходов</t>
  </si>
  <si>
    <t xml:space="preserve">Утверждено РСТ КК  </t>
  </si>
  <si>
    <t>Операционные расходы</t>
  </si>
  <si>
    <t>Производственные расходы:</t>
  </si>
  <si>
    <t>тыс. руб.</t>
  </si>
  <si>
    <t>расходы на приобретение сырья и материалов и их хранение</t>
  </si>
  <si>
    <t>расходы на оплату регулируемыми организациями выполняемых сторонними организациями работ и (или) услуг</t>
  </si>
  <si>
    <t>расходы на оплату труда и отчисления на социальные нужды основного производственного персонала, в том числе:</t>
  </si>
  <si>
    <t>1.1.3.1</t>
  </si>
  <si>
    <t>налоги и сборы с фонда оплаты труда</t>
  </si>
  <si>
    <t>1.1.4</t>
  </si>
  <si>
    <t>расходы на уплату процентов по займам и кредитам (для метода экономически обоснованных расходов)</t>
  </si>
  <si>
    <t>1.1.5</t>
  </si>
  <si>
    <t>общехозяйственные расходы</t>
  </si>
  <si>
    <t>1.1.6</t>
  </si>
  <si>
    <t>прочие производственные расходы:</t>
  </si>
  <si>
    <t>1.1.6.1</t>
  </si>
  <si>
    <t>расходы на амортизацию автотранспорта</t>
  </si>
  <si>
    <t>1.1.6.2</t>
  </si>
  <si>
    <t>расходы на обезвоживание, обезвреживание и захоронение осадка сточных вод</t>
  </si>
  <si>
    <t>1.1.6.3</t>
  </si>
  <si>
    <t>расходы на приобретение (использование) вспомогательных материалов, запасных частей</t>
  </si>
  <si>
    <t>1.1.6.4</t>
  </si>
  <si>
    <t>расходы на эксплуатацию, техническое обслуживание и ремонт автотранспорта</t>
  </si>
  <si>
    <t>1.1.6.5</t>
  </si>
  <si>
    <t>1.1.6.6</t>
  </si>
  <si>
    <t>расходы на аварийно- диспетчерское обслуживание</t>
  </si>
  <si>
    <t>Ремонтные расходы</t>
  </si>
  <si>
    <t>Административные расходы</t>
  </si>
  <si>
    <t>Сбытовые расходы гарантирующей организации (для метода экономи-чески обоснованных расходов)</t>
  </si>
  <si>
    <t>резерв по сомнительным долгам гарантирующей организации</t>
  </si>
  <si>
    <t>Приложение 2.1</t>
  </si>
  <si>
    <t>Расходы на сырье и материалы</t>
  </si>
  <si>
    <t>Единица измере-ний</t>
  </si>
  <si>
    <t>Реагенты</t>
  </si>
  <si>
    <t>Горюче-смазочные материалы</t>
  </si>
  <si>
    <t>Материалы и малоценные основные средства</t>
  </si>
  <si>
    <t>_______________</t>
  </si>
  <si>
    <t>1._Расходы на реагенты, а также другие расходы на сырье и материалы, которые составляют более 5 процентов общей величины расходов на сырье и материалы, указываются в приложении 2.1.1.</t>
  </si>
  <si>
    <t>Приложение 2.1.1</t>
  </si>
  <si>
    <t>Вид реагентов 1</t>
  </si>
  <si>
    <t>Расход (ед. изм.)</t>
  </si>
  <si>
    <t>т</t>
  </si>
  <si>
    <t>Цена за тонну</t>
  </si>
  <si>
    <t>руб.</t>
  </si>
  <si>
    <t>Суммарные затраты</t>
  </si>
  <si>
    <t>Вид реагентов 2</t>
  </si>
  <si>
    <t>1.n</t>
  </si>
  <si>
    <t>Вид реагентов n</t>
  </si>
  <si>
    <t>1.n+1</t>
  </si>
  <si>
    <t>Итого:</t>
  </si>
  <si>
    <t>Расходы на горюче-смазочные материалы, превышающие 5 процентов общей величины расходов на сырье и материалы</t>
  </si>
  <si>
    <t>Вид ГСМ 1</t>
  </si>
  <si>
    <t>2.1.1</t>
  </si>
  <si>
    <t>2.1.2</t>
  </si>
  <si>
    <t>Цена за единицу</t>
  </si>
  <si>
    <t>2.1.3</t>
  </si>
  <si>
    <t>Вид ГСМ 2</t>
  </si>
  <si>
    <t>2.2.1</t>
  </si>
  <si>
    <t>2.2.2</t>
  </si>
  <si>
    <t>2.2.3</t>
  </si>
  <si>
    <t>2.n</t>
  </si>
  <si>
    <t>Вид ГСМ n</t>
  </si>
  <si>
    <t>Расходы на материалы и малоценные основные средства, превышающие 5 процентов общей величины расходов на сырье и материалы</t>
  </si>
  <si>
    <t>Вид материалов и малоценных основных средств 1</t>
  </si>
  <si>
    <t>Вид материалов и малоценных основных средств 2</t>
  </si>
  <si>
    <t>3.2.1</t>
  </si>
  <si>
    <t>3.2.2</t>
  </si>
  <si>
    <t>3.2.3</t>
  </si>
  <si>
    <t>3.n</t>
  </si>
  <si>
    <t>Вид материалов и малоценных основных средств n</t>
  </si>
  <si>
    <t>Приложение 2.2</t>
  </si>
  <si>
    <t>Расходы на оплату труда в целом по регулируемым видам деятельности</t>
  </si>
  <si>
    <t>Производственный персонал</t>
  </si>
  <si>
    <t>Численность (среднесписочная), принятая для расчета</t>
  </si>
  <si>
    <t>чел.</t>
  </si>
  <si>
    <t>Средняя оплата труда</t>
  </si>
  <si>
    <t>Тарифная ставка рабочего 1 разряда</t>
  </si>
  <si>
    <t>Индекс роста номинальной заработной платы</t>
  </si>
  <si>
    <t>Тарифная ставка рабочего 1 разряда с учетом дефлятора</t>
  </si>
  <si>
    <t>2.4</t>
  </si>
  <si>
    <t>Средний тарифный коэффициент</t>
  </si>
  <si>
    <t>2.5</t>
  </si>
  <si>
    <t>Среднемесячная тарифная ставка</t>
  </si>
  <si>
    <t>2.6</t>
  </si>
  <si>
    <t>Минимальный размер оплаты труда по отраслевому тарифному соглашению</t>
  </si>
  <si>
    <t>2.7</t>
  </si>
  <si>
    <t>Выплаты, связанные с режимом работы и условиями труда на 1 работника в месяц</t>
  </si>
  <si>
    <t>2.7.1</t>
  </si>
  <si>
    <t>Процент</t>
  </si>
  <si>
    <t>2.7.2</t>
  </si>
  <si>
    <t>Сумма выплат</t>
  </si>
  <si>
    <t>2.8</t>
  </si>
  <si>
    <t>Текущее премирование</t>
  </si>
  <si>
    <t>2.8.1</t>
  </si>
  <si>
    <t>процент</t>
  </si>
  <si>
    <t>2.8.2</t>
  </si>
  <si>
    <t>сумма выплат</t>
  </si>
  <si>
    <t>2.9</t>
  </si>
  <si>
    <t>Доп. премирование, включая вознаграждение за выслугу лет</t>
  </si>
  <si>
    <t>2.9.1</t>
  </si>
  <si>
    <t>2.9.2</t>
  </si>
  <si>
    <t>2.9.3</t>
  </si>
  <si>
    <t>прочее</t>
  </si>
  <si>
    <t>2.9.4</t>
  </si>
  <si>
    <t>северные надбавки</t>
  </si>
  <si>
    <t>2.10</t>
  </si>
  <si>
    <t>ИТОГО среднемесячная оплата труда на 1 работника</t>
  </si>
  <si>
    <t>2.11</t>
  </si>
  <si>
    <t>Фонд оплаты труда</t>
  </si>
  <si>
    <t>Расчет средств на оплату труда (прибыль)</t>
  </si>
  <si>
    <t>Льготный проезд к месту отдыха</t>
  </si>
  <si>
    <t>Компенсационные и социальные выплаты</t>
  </si>
  <si>
    <t>ИТОГО средств на оплату труда</t>
  </si>
  <si>
    <t>3.6</t>
  </si>
  <si>
    <t>Страховые взносы</t>
  </si>
  <si>
    <t>Ремонтный персонал</t>
  </si>
  <si>
    <t>ИТОГО средств на оплату труда ремонтного персонала</t>
  </si>
  <si>
    <t>Административный персонал</t>
  </si>
  <si>
    <t>Минимальный размер оплаты труда по ОТС</t>
  </si>
  <si>
    <t>ИТОГО средств на оплату труда административного персонала</t>
  </si>
  <si>
    <t>*Постановление Правительства Российской Федерации от 3 ноября 1994 г. № 1206 (Собрание законодательства Российской Федерации, 1994, № 29, ст. 3035; 2003, № 33, ст. 3269; 2006, № 33, ст. 3633; 2012, № 22, ст. 2867; 2013, № 13, ст. 1559; 2013, № 22, ст. 2809) (далее - Постановление Правительства Российской Федерации от 03.11.1994 № 1206).</t>
  </si>
  <si>
    <t>Приложение 2.2.1</t>
  </si>
  <si>
    <t>Расходы на оплату труда в разрезе регулируемых видов деятельности</t>
  </si>
  <si>
    <t>Регулируемый вид деятельности 1</t>
  </si>
  <si>
    <t>Регулируемый вид деятельности n</t>
  </si>
  <si>
    <t>Приложение 6.3</t>
  </si>
  <si>
    <t>Неподконтрольные расходы</t>
  </si>
  <si>
    <t>1</t>
  </si>
  <si>
    <t>2</t>
  </si>
  <si>
    <t>Расходы на оплату товаров (услуг, работ), приобретаемых у других организаций</t>
  </si>
  <si>
    <t>Расходы на тепловую энергию</t>
  </si>
  <si>
    <t>Расходы на теплоноситель</t>
  </si>
  <si>
    <t>Расходы на транспортировку воды</t>
  </si>
  <si>
    <t>Расходы на покупку воды</t>
  </si>
  <si>
    <t>Услуги по холодному водоснабжению</t>
  </si>
  <si>
    <t>Услуги по транспортировке холодной воды</t>
  </si>
  <si>
    <t>Услуги по горячему водоснабжению</t>
  </si>
  <si>
    <t>Услуги по приготовлению воды на нужды горячего водоснабжения</t>
  </si>
  <si>
    <t>Услуги по транспортировке горячей воды</t>
  </si>
  <si>
    <t>Услуги по водоотведению</t>
  </si>
  <si>
    <t>Услуги по транспортировке сточных вод</t>
  </si>
  <si>
    <t>3</t>
  </si>
  <si>
    <t>Налоги и сборы</t>
  </si>
  <si>
    <t>Налог на прибыль</t>
  </si>
  <si>
    <t>Налог на имущество организаций</t>
  </si>
  <si>
    <t>Земельный налог и арендная плата за землю</t>
  </si>
  <si>
    <t>Водный налог</t>
  </si>
  <si>
    <t>Плата за пользование водным объектом</t>
  </si>
  <si>
    <t>Транспортный налог</t>
  </si>
  <si>
    <t>3.7</t>
  </si>
  <si>
    <t>Плата за негативное воздействие на окружающую среду</t>
  </si>
  <si>
    <t>3.8</t>
  </si>
  <si>
    <t>Прочие налоги и сборы</t>
  </si>
  <si>
    <t>4</t>
  </si>
  <si>
    <t>Арендная и концессионная плата, лизинговые платежи</t>
  </si>
  <si>
    <t>5</t>
  </si>
  <si>
    <t>Резерв по сомнительным долгам гарантирующей организации</t>
  </si>
  <si>
    <t>Сбытовые расходы гарантирующей организации</t>
  </si>
  <si>
    <t>6</t>
  </si>
  <si>
    <t>Экономия расходов</t>
  </si>
  <si>
    <t>7</t>
  </si>
  <si>
    <t>Расходы на обслуживание бесхозяйных сетей</t>
  </si>
  <si>
    <t>8</t>
  </si>
  <si>
    <t>Расходы на компенсацию экономически обоснованных расходов</t>
  </si>
  <si>
    <t>9</t>
  </si>
  <si>
    <t>Займы и кредиты (для метода индексации)</t>
  </si>
  <si>
    <t>Возврат займов и кредитов</t>
  </si>
  <si>
    <t>Проценты по займам и кредитам</t>
  </si>
  <si>
    <t>Приложение 2.1.3</t>
  </si>
  <si>
    <t>Расходы на приобретение тепловой энергии</t>
  </si>
  <si>
    <t>А</t>
  </si>
  <si>
    <t>Поставщик</t>
  </si>
  <si>
    <t>Объем покупной энергии</t>
  </si>
  <si>
    <t>тыс. Гкал</t>
  </si>
  <si>
    <t>Мощность</t>
  </si>
  <si>
    <t>Гкал/ч</t>
  </si>
  <si>
    <t>Ставка за энергию</t>
  </si>
  <si>
    <t>руб./Гкал</t>
  </si>
  <si>
    <t>Ставка за мощность</t>
  </si>
  <si>
    <t>тыс. руб./Гкал/ч</t>
  </si>
  <si>
    <t>Затраты на покупку энергии</t>
  </si>
  <si>
    <t>Затраты на покупку мощности</t>
  </si>
  <si>
    <t>Затраты на теплоэнергию всего</t>
  </si>
  <si>
    <t>B</t>
  </si>
  <si>
    <t>N</t>
  </si>
  <si>
    <t xml:space="preserve"> </t>
  </si>
  <si>
    <t>Приложение 2.1.4</t>
  </si>
  <si>
    <t>Расходы на приобретение теплоносителя</t>
  </si>
  <si>
    <t>Объем теплоносителя</t>
  </si>
  <si>
    <t>Цена теплоносителя</t>
  </si>
  <si>
    <t>руб./куб. м</t>
  </si>
  <si>
    <t>Затраты на теплоноситель</t>
  </si>
  <si>
    <t xml:space="preserve">      </t>
  </si>
  <si>
    <t>Приложение 2.1.5</t>
  </si>
  <si>
    <t>Расходы на приобретение топлива</t>
  </si>
  <si>
    <t>Уголь</t>
  </si>
  <si>
    <t>Количество (объем) топлива</t>
  </si>
  <si>
    <t>Цена топлива</t>
  </si>
  <si>
    <t>Затраты на топливо</t>
  </si>
  <si>
    <t>Газ</t>
  </si>
  <si>
    <t>Мазут</t>
  </si>
  <si>
    <t>Приложение 2.1.6</t>
  </si>
  <si>
    <t>Расходы на приобретение холодной воды</t>
  </si>
  <si>
    <t>Объем холодной воды</t>
  </si>
  <si>
    <t>Тариф на холодную воду</t>
  </si>
  <si>
    <t>Затраты на холодную воду</t>
  </si>
  <si>
    <t>Приложение 2.3</t>
  </si>
  <si>
    <t>Амортизация</t>
  </si>
  <si>
    <t>Первоначальная (восстановительная) стоимость на начало периода</t>
  </si>
  <si>
    <t>Здания</t>
  </si>
  <si>
    <t>Сооружения и передаточные устройства</t>
  </si>
  <si>
    <t>Машины и оборудование</t>
  </si>
  <si>
    <t>Транспорт</t>
  </si>
  <si>
    <t>Прочее</t>
  </si>
  <si>
    <t>Ввод основных фондов</t>
  </si>
  <si>
    <t>Выбытие основных фондов</t>
  </si>
  <si>
    <t>Первоначальная (восстановительная) стоимость на конец периода</t>
  </si>
  <si>
    <t>4.5</t>
  </si>
  <si>
    <t>Среднегодовая стоимость</t>
  </si>
  <si>
    <t>5.5</t>
  </si>
  <si>
    <t>Средняя норма амортизационных отчислений</t>
  </si>
  <si>
    <t>6.5</t>
  </si>
  <si>
    <t>Сумма амортизационных отчислений</t>
  </si>
  <si>
    <t>7.4</t>
  </si>
  <si>
    <t>7.5</t>
  </si>
  <si>
    <t>Переоценка на 31.12.XX</t>
  </si>
  <si>
    <t>8.2</t>
  </si>
  <si>
    <t>8.3</t>
  </si>
  <si>
    <t>Приложение 6.2</t>
  </si>
  <si>
    <t>Расходы на приобретение электрической энергии</t>
  </si>
  <si>
    <t>Затраты на электроэнергию всего</t>
  </si>
  <si>
    <t>Удельное потребление электрической энергии</t>
  </si>
  <si>
    <t>кВт-ч/куб. м</t>
  </si>
  <si>
    <t>низкое напряжение</t>
  </si>
  <si>
    <t>среднее напряжение 1</t>
  </si>
  <si>
    <t>среднее напряжение 2</t>
  </si>
  <si>
    <t>высокое напряжение</t>
  </si>
  <si>
    <t>Объем покупной энергии по одноставочному тарифу</t>
  </si>
  <si>
    <t>3.1.4</t>
  </si>
  <si>
    <t>3.1.5</t>
  </si>
  <si>
    <t>Без разбивки по напряжению</t>
  </si>
  <si>
    <t>Объем покупной электроэнергии по двухставочному тарифу</t>
  </si>
  <si>
    <t>МВт в мес.</t>
  </si>
  <si>
    <t>3.2.1.1</t>
  </si>
  <si>
    <t>3.2.1.2</t>
  </si>
  <si>
    <t>3.2.1.3</t>
  </si>
  <si>
    <t>3.2.1.4</t>
  </si>
  <si>
    <t>3.2.1.5</t>
  </si>
  <si>
    <t>генерация напряжения</t>
  </si>
  <si>
    <t>Активная электроэнергия</t>
  </si>
  <si>
    <t>Тариф на электроэнергию и мощность</t>
  </si>
  <si>
    <t>по одноставочному тарифу</t>
  </si>
  <si>
    <t>руб./кВт-ч</t>
  </si>
  <si>
    <t>Тариф на активную электроэнергию без разбивки по напряжению</t>
  </si>
  <si>
    <t>Средний одноставочный тариф на электрическую энергию</t>
  </si>
  <si>
    <t>По двухставочному тарифу</t>
  </si>
  <si>
    <t>руб./МВт в мес.</t>
  </si>
  <si>
    <t>9.3</t>
  </si>
  <si>
    <t>9.4</t>
  </si>
  <si>
    <t>9.5</t>
  </si>
  <si>
    <t>10</t>
  </si>
  <si>
    <t>Тариф на электроэнергию по двухставочному тарифу</t>
  </si>
  <si>
    <t>10.1</t>
  </si>
  <si>
    <t>10.2</t>
  </si>
  <si>
    <t>10.3</t>
  </si>
  <si>
    <t>10.4</t>
  </si>
  <si>
    <t>10.5</t>
  </si>
  <si>
    <t>11</t>
  </si>
  <si>
    <t>12</t>
  </si>
  <si>
    <t>13</t>
  </si>
  <si>
    <t>Приложение 6.5</t>
  </si>
  <si>
    <t>Индекс изменения количества активов</t>
  </si>
  <si>
    <t>-</t>
  </si>
  <si>
    <t>Изменение количества условных метров водопроводной и (или) канализационной сети</t>
  </si>
  <si>
    <r>
      <t>Изменение операционных расходов на водоподготовку, очистку сточных вод, связанное с вводом в эксплуатацию нового объекта водоподготовки, включая резервуары воды, очистки сточных вод в году i *</t>
    </r>
    <r>
      <rPr>
        <vertAlign val="superscript"/>
        <sz val="11"/>
        <rFont val="Times New Roman"/>
        <family val="1"/>
      </rPr>
      <t>)</t>
    </r>
  </si>
  <si>
    <r>
      <t>Индекс эффективности операционных расходов *</t>
    </r>
    <r>
      <rPr>
        <vertAlign val="superscript"/>
        <sz val="11"/>
        <rFont val="Times New Roman"/>
        <family val="1"/>
      </rPr>
      <t>)</t>
    </r>
  </si>
  <si>
    <t>*) Устанавливается органом регулирования</t>
  </si>
  <si>
    <t>Приложение 2.4</t>
  </si>
  <si>
    <t>Источники финансирования капитальных вложений</t>
  </si>
  <si>
    <t>Объем капитальных вложений</t>
  </si>
  <si>
    <t>на забор и подъем воды</t>
  </si>
  <si>
    <t>на водоподготовку</t>
  </si>
  <si>
    <t>на транспортировку воды</t>
  </si>
  <si>
    <t>на транспортировку сточных вод</t>
  </si>
  <si>
    <t>на очистку сточных вод</t>
  </si>
  <si>
    <t>1.6</t>
  </si>
  <si>
    <t>на обращение с осадком сточных вод</t>
  </si>
  <si>
    <t>1.7</t>
  </si>
  <si>
    <t>Финансирование капитальных вложений</t>
  </si>
  <si>
    <t>переоценка основных средств</t>
  </si>
  <si>
    <t>Прибыль</t>
  </si>
  <si>
    <t>дополнительные доходы</t>
  </si>
  <si>
    <t>Займы и кредиты</t>
  </si>
  <si>
    <t>Бюджетные средства</t>
  </si>
  <si>
    <t>2.4.1</t>
  </si>
  <si>
    <t>федерального бюджета</t>
  </si>
  <si>
    <t>2.4.2</t>
  </si>
  <si>
    <t>регионального бюджета</t>
  </si>
  <si>
    <t>2.4.3</t>
  </si>
  <si>
    <t>местного бюджета</t>
  </si>
  <si>
    <t>Плата за подключение</t>
  </si>
  <si>
    <t>Учтено при установлении тарифов</t>
  </si>
  <si>
    <t>Введено в эксплуатацию</t>
  </si>
  <si>
    <t>Приложение 7</t>
  </si>
  <si>
    <t>Расчет тарифа методом индексации</t>
  </si>
  <si>
    <t>Необходимая валовая выручка</t>
  </si>
  <si>
    <t>Текущие расходы</t>
  </si>
  <si>
    <t>1.1.1.1</t>
  </si>
  <si>
    <t>индекс эффективности расходов</t>
  </si>
  <si>
    <t>1.1.1.2</t>
  </si>
  <si>
    <t>индекс потребительских цен</t>
  </si>
  <si>
    <t>1.1.1.3</t>
  </si>
  <si>
    <t>индекс количества активов</t>
  </si>
  <si>
    <t>Расходы на электрическую энергию</t>
  </si>
  <si>
    <t>Неподконтрольные расходы, в том числе</t>
  </si>
  <si>
    <t>возврат займов и кредитов</t>
  </si>
  <si>
    <t>1.1.3.2</t>
  </si>
  <si>
    <t>проценты по займам и кредитам</t>
  </si>
  <si>
    <t>Нормативная прибыль</t>
  </si>
  <si>
    <t>Капитальные расходы</t>
  </si>
  <si>
    <t>Иные экономически обоснованные расходы на социальные нужды, в соответствии с пунктом 86 настоящих Методических указаний</t>
  </si>
  <si>
    <t>Корректировка НВВ</t>
  </si>
  <si>
    <t>Отклонение фактически достигнутого объема поданной воды или принятых сточных вод</t>
  </si>
  <si>
    <t>Отклонение фактических значений индекса потребительских цен и других индексов, предусмотренных прогнозом социально-экономического развития Российской Федерации</t>
  </si>
  <si>
    <t>Отклонение фактически достигнутого уровня неподконтрольных расходов</t>
  </si>
  <si>
    <t>Ввод объектов системы водоснабжения и (или) водоотведения в эксплуатацию и изменение утвержденной инвестиционной программы</t>
  </si>
  <si>
    <t>Изменение доходности долгосрочных государственных обязательств</t>
  </si>
  <si>
    <t>руб. куб. м</t>
  </si>
  <si>
    <t>Темп роста тарифа</t>
  </si>
  <si>
    <t>Расчетная предпринимательская прибыль гарантирующей организации</t>
  </si>
  <si>
    <t>Степень исполнения регулируемой организацией обязательств по созданию и (или) реконструкции объектов концессионного соглашения, по эксплуатации объектов по договору аренды централизованных систем горячего водоснабжения, холодного водоснабжения и (или) водоотведения, отдельных объектов таких систем, находящихся в государственной или муниципальной собственности, по реализации инвестиционной программы, производственной программы при недостижении регулируемой организацией утвержденных плановых значений показателей надежности и качества объектов централизованных систем водоснабжения и (или) водоотведения</t>
  </si>
  <si>
    <t>Итого НВВ для расчета тарифа</t>
  </si>
  <si>
    <t>куб. м</t>
  </si>
  <si>
    <t>Приложение 3</t>
  </si>
  <si>
    <t>Индексы</t>
  </si>
  <si>
    <t>прогноз</t>
  </si>
  <si>
    <t>Индекс потребительских цен</t>
  </si>
  <si>
    <t>Индекс цен на электрическую энергию</t>
  </si>
  <si>
    <t>Цена электрической энергии</t>
  </si>
  <si>
    <t>Одноставочный тариф</t>
  </si>
  <si>
    <t>3.1.1.1</t>
  </si>
  <si>
    <t>руб./тыс. кВт-ч</t>
  </si>
  <si>
    <t>3.1.1.2</t>
  </si>
  <si>
    <t>3.1.1.3</t>
  </si>
  <si>
    <t>3.1.1.4</t>
  </si>
  <si>
    <t>3.1.1.5</t>
  </si>
  <si>
    <t>без разбивки по напряжению</t>
  </si>
  <si>
    <t>Двуставочный тариф</t>
  </si>
  <si>
    <t>3.1.2.1</t>
  </si>
  <si>
    <t>Тариф на активную электроэнергию при двухставочном тарифе</t>
  </si>
  <si>
    <t>3.1.2.1.1</t>
  </si>
  <si>
    <t>3.1.2.1.2</t>
  </si>
  <si>
    <t>3.1.2.1.3</t>
  </si>
  <si>
    <t>3.1.2.1.4</t>
  </si>
  <si>
    <t>3.1.2.1.5</t>
  </si>
  <si>
    <t>3.1.2.2</t>
  </si>
  <si>
    <t>Цена на мощность</t>
  </si>
  <si>
    <t>3.1.2.2.1</t>
  </si>
  <si>
    <t>3.1.2.2.2</t>
  </si>
  <si>
    <t>3.1.2.2.3</t>
  </si>
  <si>
    <t>3.1.2.2.4</t>
  </si>
  <si>
    <t>3.1.2.2.5</t>
  </si>
  <si>
    <t>Индекс цен на покупную воду</t>
  </si>
  <si>
    <t>питьевую воду</t>
  </si>
  <si>
    <t>техническую воду</t>
  </si>
  <si>
    <t>горячую воду</t>
  </si>
  <si>
    <t>Индекс цен на тепловую энергию</t>
  </si>
  <si>
    <t>Цена тепловой энергии</t>
  </si>
  <si>
    <t>Индекс цен на тепловую мощность</t>
  </si>
  <si>
    <t>Цена тепловой мощности</t>
  </si>
  <si>
    <t>Индекс цен на теплоноситель</t>
  </si>
  <si>
    <t>Цена на теплоноситель</t>
  </si>
  <si>
    <t>Индекс цен на топливо</t>
  </si>
  <si>
    <t>вид топлива 1</t>
  </si>
  <si>
    <t>8.n</t>
  </si>
  <si>
    <t>вид топлива n</t>
  </si>
  <si>
    <t>тыс. кВт-ч</t>
  </si>
  <si>
    <t>L1</t>
  </si>
  <si>
    <t>L2</t>
  </si>
  <si>
    <t>L3</t>
  </si>
  <si>
    <t>L4.1</t>
  </si>
  <si>
    <t>L4.2</t>
  </si>
  <si>
    <t>L5</t>
  </si>
  <si>
    <t>Техническая характеристика водопроводного хозяйства</t>
  </si>
  <si>
    <t>№ п.п.</t>
  </si>
  <si>
    <t>Показатели</t>
  </si>
  <si>
    <t>Ед. изм</t>
  </si>
  <si>
    <t xml:space="preserve">Ожидаемый факт </t>
  </si>
  <si>
    <t>Объём реализации услуг</t>
  </si>
  <si>
    <t>Год</t>
  </si>
  <si>
    <r>
      <t>тыс.м</t>
    </r>
    <r>
      <rPr>
        <vertAlign val="superscript"/>
        <sz val="9"/>
        <rFont val="Arial"/>
        <family val="2"/>
      </rPr>
      <t>3</t>
    </r>
  </si>
  <si>
    <t>Сутки</t>
  </si>
  <si>
    <t>Лимит потребления годовой</t>
  </si>
  <si>
    <t>Баланс водопотребления</t>
  </si>
  <si>
    <t>Количество водозаборов</t>
  </si>
  <si>
    <t>ед</t>
  </si>
  <si>
    <t xml:space="preserve">Мощность водозаборов: </t>
  </si>
  <si>
    <r>
      <t>тыс.м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  сутки</t>
    </r>
  </si>
  <si>
    <t xml:space="preserve">     производственная</t>
  </si>
  <si>
    <t xml:space="preserve">     установленная</t>
  </si>
  <si>
    <t xml:space="preserve">     резервная</t>
  </si>
  <si>
    <t xml:space="preserve">     фактическая</t>
  </si>
  <si>
    <t>Высота подъемов (1-й подъем)</t>
  </si>
  <si>
    <t>м</t>
  </si>
  <si>
    <t>Высота подъемов (2-й подъем)</t>
  </si>
  <si>
    <t>Количество насосных станций</t>
  </si>
  <si>
    <t>Мощность насосных станций:</t>
  </si>
  <si>
    <t xml:space="preserve">     производственная (подъем + перекачка)</t>
  </si>
  <si>
    <t xml:space="preserve">     установленная (подъем + перекачка)</t>
  </si>
  <si>
    <t xml:space="preserve">     резервная (подъем + перекачка)</t>
  </si>
  <si>
    <t xml:space="preserve">     фактическая (подъем + перекачка)</t>
  </si>
  <si>
    <t>Количество насосов, всего</t>
  </si>
  <si>
    <t>Количество скважин</t>
  </si>
  <si>
    <t>Количество резервуаров</t>
  </si>
  <si>
    <t>Объем резервуаров</t>
  </si>
  <si>
    <t>14</t>
  </si>
  <si>
    <t>Количество водонапорных башен</t>
  </si>
  <si>
    <t>15</t>
  </si>
  <si>
    <t>Объем башен</t>
  </si>
  <si>
    <t>тыс. м3</t>
  </si>
  <si>
    <t>16</t>
  </si>
  <si>
    <t>Количество подкачивающих насосных установок</t>
  </si>
  <si>
    <t>17</t>
  </si>
  <si>
    <t>Протяженность водоводов ( с разбивкой по диаметрам)</t>
  </si>
  <si>
    <t>км</t>
  </si>
  <si>
    <t>17.1</t>
  </si>
  <si>
    <t>Ду [100-250]</t>
  </si>
  <si>
    <t>17.2</t>
  </si>
  <si>
    <t>Ду (250-500]</t>
  </si>
  <si>
    <t>17.3</t>
  </si>
  <si>
    <t>Ду (500-800]</t>
  </si>
  <si>
    <t>17.4</t>
  </si>
  <si>
    <t>Ду (800-1000]</t>
  </si>
  <si>
    <t>17.5</t>
  </si>
  <si>
    <t>Ду (1000-1400]</t>
  </si>
  <si>
    <t>17.6</t>
  </si>
  <si>
    <t>Ду &gt; 1400мм</t>
  </si>
  <si>
    <t>18</t>
  </si>
  <si>
    <t>Протяженность водопроводных сетей (с разбивкой по диаметрам)</t>
  </si>
  <si>
    <t>18.1</t>
  </si>
  <si>
    <t>18.2</t>
  </si>
  <si>
    <t>18.3</t>
  </si>
  <si>
    <t>18.4</t>
  </si>
  <si>
    <t>18.5</t>
  </si>
  <si>
    <t>18.6</t>
  </si>
  <si>
    <t>19</t>
  </si>
  <si>
    <t>Протяженность водопроводных сетей по техническому состоянию подлежащих замене.</t>
  </si>
  <si>
    <t>20</t>
  </si>
  <si>
    <t>Удельный вес сетей, нуждающихся в замене</t>
  </si>
  <si>
    <t>20.1</t>
  </si>
  <si>
    <t>20.2</t>
  </si>
  <si>
    <t>20.3</t>
  </si>
  <si>
    <t>20.4</t>
  </si>
  <si>
    <t>20.5</t>
  </si>
  <si>
    <t>20.6</t>
  </si>
  <si>
    <t>21</t>
  </si>
  <si>
    <t>Техническое состояние определено</t>
  </si>
  <si>
    <t>*</t>
  </si>
  <si>
    <t>22</t>
  </si>
  <si>
    <t>Протяженность водопроводных сетей на 1 тысячу обслуживаемых жителей</t>
  </si>
  <si>
    <t>23</t>
  </si>
  <si>
    <t>Количество уличных водозаборов, водозаборных колонок /пожарных гидрантов</t>
  </si>
  <si>
    <t>24</t>
  </si>
  <si>
    <t>Количество камер/колодцев на водопроводных трубопроводах</t>
  </si>
  <si>
    <t>25</t>
  </si>
  <si>
    <t>Количество очистных сооружений</t>
  </si>
  <si>
    <t>26</t>
  </si>
  <si>
    <t xml:space="preserve">Производственная мощность очистных сооружений: </t>
  </si>
  <si>
    <t>26.1</t>
  </si>
  <si>
    <t>26.2</t>
  </si>
  <si>
    <t>26.3</t>
  </si>
  <si>
    <t>26.4</t>
  </si>
  <si>
    <t>27</t>
  </si>
  <si>
    <t>Количество насосных станций, работающих без постоянного персонала (не более 2 чел/час в неделю не считая ремонтных работ, снятия показаний приборов и т.п.)</t>
  </si>
  <si>
    <t>28</t>
  </si>
  <si>
    <t>Количество насосных станций, управляемых из центральных диспетчерских пунктов (не учитывая п.25)</t>
  </si>
  <si>
    <t>29</t>
  </si>
  <si>
    <t>Количество насосных станций, работающих с приходящем персоналом (не менее 12 часов полностью автономного режима в сутки)</t>
  </si>
  <si>
    <t>30</t>
  </si>
  <si>
    <t>Наличие "бесхозных" коммуникаций, объектов водопровода</t>
  </si>
  <si>
    <t>описание</t>
  </si>
  <si>
    <t>По постановлению Правительства Российской Федерации от 03.11.1994 № 1206 *</t>
  </si>
  <si>
    <t>факт орг.</t>
  </si>
  <si>
    <t>ожид.</t>
  </si>
  <si>
    <t xml:space="preserve">Тариф на водоснабжение </t>
  </si>
  <si>
    <t xml:space="preserve">Объем водоснабжения </t>
  </si>
  <si>
    <t xml:space="preserve">расходы на осуществление производственного контроля качества воды </t>
  </si>
  <si>
    <t xml:space="preserve">расходы на оплату труда ремонтного персонала </t>
  </si>
  <si>
    <t>налоги и сборы с фонда оплаты труда ремонтного персонала</t>
  </si>
  <si>
    <t>Расходы на текущий ремонт</t>
  </si>
  <si>
    <t>Расходы на капитальныйремонт</t>
  </si>
  <si>
    <t>расходы на оплату труда административного персонала</t>
  </si>
  <si>
    <t>налоги и сборы с фонда оплаты труда административного персонала</t>
  </si>
  <si>
    <t>1.1.6.7</t>
  </si>
  <si>
    <t>охрана труда</t>
  </si>
  <si>
    <t>Факт 2017 год</t>
  </si>
  <si>
    <t xml:space="preserve">План 2019 год </t>
  </si>
  <si>
    <t>Темп роста 2017/2016, %* (гр.7/гр.5)</t>
  </si>
  <si>
    <t>Темп роста 2018/2017, %* (гр.7/гр.5)</t>
  </si>
  <si>
    <t>ххх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</si>
</sst>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0.0%"/>
    <numFmt numFmtId="181" formatCode="0.000"/>
    <numFmt numFmtId="182" formatCode="0.000E+00"/>
    <numFmt numFmtId="183" formatCode="#,##0.0000000"/>
    <numFmt numFmtId="184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vertAlign val="superscript"/>
      <sz val="11"/>
      <name val="Times New Roman"/>
      <family val="1"/>
    </font>
    <font>
      <sz val="10"/>
      <name val="Arial Cyr"/>
      <family val="0"/>
    </font>
    <font>
      <sz val="9"/>
      <color indexed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wrapText="1"/>
    </xf>
    <xf numFmtId="0" fontId="56" fillId="0" borderId="10" xfId="0" applyFont="1" applyBorder="1" applyAlignment="1">
      <alignment horizontal="left" wrapText="1" indent="2"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56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6" fillId="0" borderId="10" xfId="0" applyFont="1" applyBorder="1" applyAlignment="1">
      <alignment wrapText="1"/>
    </xf>
    <xf numFmtId="0" fontId="56" fillId="0" borderId="0" xfId="0" applyFont="1" applyAlignment="1">
      <alignment wrapText="1"/>
    </xf>
    <xf numFmtId="49" fontId="57" fillId="0" borderId="10" xfId="0" applyNumberFormat="1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49" fontId="56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 wrapText="1" indent="2"/>
    </xf>
    <xf numFmtId="0" fontId="3" fillId="33" borderId="12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34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justify" vertical="top" wrapText="1"/>
    </xf>
    <xf numFmtId="0" fontId="57" fillId="34" borderId="10" xfId="0" applyFont="1" applyFill="1" applyBorder="1" applyAlignment="1">
      <alignment wrapText="1"/>
    </xf>
    <xf numFmtId="4" fontId="4" fillId="0" borderId="10" xfId="52" applyNumberFormat="1" applyFont="1" applyBorder="1" applyAlignment="1">
      <alignment horizontal="center" vertical="center"/>
      <protection/>
    </xf>
    <xf numFmtId="3" fontId="4" fillId="0" borderId="10" xfId="52" applyNumberFormat="1" applyFont="1" applyBorder="1" applyAlignment="1">
      <alignment horizontal="right"/>
      <protection/>
    </xf>
    <xf numFmtId="3" fontId="4" fillId="0" borderId="10" xfId="52" applyNumberFormat="1" applyFont="1" applyBorder="1" applyAlignment="1">
      <alignment horizontal="right" vertical="center"/>
      <protection/>
    </xf>
    <xf numFmtId="3" fontId="3" fillId="0" borderId="10" xfId="64" applyNumberFormat="1" applyFont="1" applyFill="1" applyBorder="1" applyAlignment="1">
      <alignment horizontal="right"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56" fillId="0" borderId="10" xfId="0" applyFont="1" applyBorder="1" applyAlignment="1">
      <alignment horizontal="left" indent="1"/>
    </xf>
    <xf numFmtId="0" fontId="56" fillId="0" borderId="10" xfId="0" applyFont="1" applyBorder="1" applyAlignment="1">
      <alignment horizontal="left" indent="2"/>
    </xf>
    <xf numFmtId="0" fontId="56" fillId="0" borderId="10" xfId="0" applyFont="1" applyBorder="1" applyAlignment="1">
      <alignment horizontal="left" indent="3"/>
    </xf>
    <xf numFmtId="0" fontId="8" fillId="35" borderId="0" xfId="0" applyNumberFormat="1" applyFont="1" applyFill="1" applyAlignment="1">
      <alignment vertical="center" wrapText="1"/>
    </xf>
    <xf numFmtId="0" fontId="8" fillId="35" borderId="0" xfId="54" applyNumberFormat="1" applyFont="1" applyFill="1" applyAlignment="1">
      <alignment vertical="center" wrapText="1"/>
      <protection/>
    </xf>
    <xf numFmtId="0" fontId="9" fillId="35" borderId="0" xfId="54" applyFont="1" applyFill="1" applyAlignment="1">
      <alignment vertical="center"/>
      <protection/>
    </xf>
    <xf numFmtId="0" fontId="9" fillId="35" borderId="15" xfId="54" applyFont="1" applyFill="1" applyBorder="1" applyAlignment="1">
      <alignment vertical="center"/>
      <protection/>
    </xf>
    <xf numFmtId="0" fontId="8" fillId="35" borderId="0" xfId="54" applyFont="1" applyFill="1" applyAlignment="1">
      <alignment vertical="center"/>
      <protection/>
    </xf>
    <xf numFmtId="0" fontId="9" fillId="35" borderId="0" xfId="54" applyFont="1" applyFill="1" applyBorder="1" applyAlignment="1">
      <alignment vertical="center"/>
      <protection/>
    </xf>
    <xf numFmtId="0" fontId="9" fillId="35" borderId="10" xfId="54" applyFont="1" applyFill="1" applyBorder="1" applyAlignment="1">
      <alignment horizontal="center" vertical="center" wrapText="1"/>
      <protection/>
    </xf>
    <xf numFmtId="0" fontId="9" fillId="35" borderId="11" xfId="54" applyFont="1" applyFill="1" applyBorder="1" applyAlignment="1">
      <alignment horizontal="center" vertical="center" wrapText="1"/>
      <protection/>
    </xf>
    <xf numFmtId="49" fontId="11" fillId="35" borderId="11" xfId="54" applyNumberFormat="1" applyFont="1" applyFill="1" applyBorder="1" applyAlignment="1">
      <alignment horizontal="left" vertical="center" wrapText="1" indent="1"/>
      <protection/>
    </xf>
    <xf numFmtId="0" fontId="11" fillId="35" borderId="11" xfId="54" applyFont="1" applyFill="1" applyBorder="1" applyAlignment="1">
      <alignment horizontal="center" vertical="center" wrapText="1"/>
      <protection/>
    </xf>
    <xf numFmtId="49" fontId="11" fillId="35" borderId="11" xfId="54" applyNumberFormat="1" applyFont="1" applyFill="1" applyBorder="1" applyAlignment="1">
      <alignment horizontal="center" vertical="center" wrapText="1"/>
      <protection/>
    </xf>
    <xf numFmtId="49" fontId="9" fillId="35" borderId="11" xfId="54" applyNumberFormat="1" applyFont="1" applyFill="1" applyBorder="1" applyAlignment="1">
      <alignment horizontal="left" vertical="center" wrapText="1" indent="1"/>
      <protection/>
    </xf>
    <xf numFmtId="176" fontId="9" fillId="35" borderId="11" xfId="54" applyNumberFormat="1" applyFont="1" applyFill="1" applyBorder="1" applyAlignment="1">
      <alignment horizontal="center" vertical="center" wrapText="1"/>
      <protection/>
    </xf>
    <xf numFmtId="49" fontId="9" fillId="35" borderId="10" xfId="54" applyNumberFormat="1" applyFont="1" applyFill="1" applyBorder="1" applyAlignment="1">
      <alignment horizontal="left" vertical="center" wrapText="1" indent="1"/>
      <protection/>
    </xf>
    <xf numFmtId="0" fontId="13" fillId="35" borderId="0" xfId="54" applyFont="1" applyFill="1" applyBorder="1" applyAlignment="1">
      <alignment vertical="center"/>
      <protection/>
    </xf>
    <xf numFmtId="177" fontId="9" fillId="35" borderId="10" xfId="54" applyNumberFormat="1" applyFont="1" applyFill="1" applyBorder="1" applyAlignment="1">
      <alignment horizontal="center" vertical="center" wrapText="1"/>
      <protection/>
    </xf>
    <xf numFmtId="0" fontId="14" fillId="35" borderId="0" xfId="54" applyFont="1" applyFill="1" applyAlignment="1">
      <alignment vertical="center"/>
      <protection/>
    </xf>
    <xf numFmtId="3" fontId="9" fillId="35" borderId="10" xfId="54" applyNumberFormat="1" applyFont="1" applyFill="1" applyBorder="1" applyAlignment="1">
      <alignment horizontal="center" vertical="center" wrapText="1"/>
      <protection/>
    </xf>
    <xf numFmtId="176" fontId="9" fillId="35" borderId="10" xfId="0" applyNumberFormat="1" applyFont="1" applyFill="1" applyBorder="1" applyAlignment="1" applyProtection="1">
      <alignment horizontal="right" vertical="center" wrapText="1"/>
      <protection/>
    </xf>
    <xf numFmtId="2" fontId="9" fillId="35" borderId="10" xfId="54" applyNumberFormat="1" applyFont="1" applyFill="1" applyBorder="1" applyAlignment="1">
      <alignment horizontal="center" vertical="center" wrapText="1"/>
      <protection/>
    </xf>
    <xf numFmtId="2" fontId="9" fillId="35" borderId="10" xfId="54" applyNumberFormat="1" applyFont="1" applyFill="1" applyBorder="1" applyAlignment="1">
      <alignment horizontal="center" vertical="center"/>
      <protection/>
    </xf>
    <xf numFmtId="3" fontId="9" fillId="0" borderId="10" xfId="54" applyNumberFormat="1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9" fillId="35" borderId="0" xfId="54" applyFont="1" applyFill="1" applyAlignment="1">
      <alignment vertical="center" wrapText="1"/>
      <protection/>
    </xf>
    <xf numFmtId="176" fontId="9" fillId="35" borderId="10" xfId="54" applyNumberFormat="1" applyFont="1" applyFill="1" applyBorder="1" applyAlignment="1">
      <alignment horizontal="center" vertical="center" wrapText="1"/>
      <protection/>
    </xf>
    <xf numFmtId="178" fontId="9" fillId="35" borderId="0" xfId="54" applyNumberFormat="1" applyFont="1" applyFill="1" applyBorder="1" applyAlignment="1">
      <alignment vertical="center"/>
      <protection/>
    </xf>
    <xf numFmtId="178" fontId="9" fillId="35" borderId="0" xfId="54" applyNumberFormat="1" applyFont="1" applyFill="1" applyAlignment="1">
      <alignment vertical="center"/>
      <protection/>
    </xf>
    <xf numFmtId="179" fontId="9" fillId="35" borderId="0" xfId="54" applyNumberFormat="1" applyFont="1" applyFill="1" applyAlignment="1">
      <alignment vertical="center"/>
      <protection/>
    </xf>
    <xf numFmtId="178" fontId="9" fillId="35" borderId="10" xfId="54" applyNumberFormat="1" applyFont="1" applyFill="1" applyBorder="1" applyAlignment="1">
      <alignment horizontal="center" vertical="center" wrapText="1"/>
      <protection/>
    </xf>
    <xf numFmtId="177" fontId="9" fillId="35" borderId="0" xfId="54" applyNumberFormat="1" applyFont="1" applyFill="1" applyAlignment="1">
      <alignment vertical="center"/>
      <protection/>
    </xf>
    <xf numFmtId="180" fontId="9" fillId="35" borderId="10" xfId="54" applyNumberFormat="1" applyFont="1" applyFill="1" applyBorder="1" applyAlignment="1">
      <alignment horizontal="center" vertical="center" wrapText="1"/>
      <protection/>
    </xf>
    <xf numFmtId="4" fontId="9" fillId="35" borderId="10" xfId="54" applyNumberFormat="1" applyFont="1" applyFill="1" applyBorder="1" applyAlignment="1">
      <alignment horizontal="center" vertical="center" wrapText="1"/>
      <protection/>
    </xf>
    <xf numFmtId="4" fontId="9" fillId="35" borderId="10" xfId="0" applyNumberFormat="1" applyFont="1" applyFill="1" applyBorder="1" applyAlignment="1">
      <alignment horizontal="center" vertical="center" wrapText="1"/>
    </xf>
    <xf numFmtId="177" fontId="9" fillId="35" borderId="10" xfId="0" applyNumberFormat="1" applyFont="1" applyFill="1" applyBorder="1" applyAlignment="1">
      <alignment horizontal="center" vertical="center" wrapText="1"/>
    </xf>
    <xf numFmtId="1" fontId="9" fillId="35" borderId="10" xfId="54" applyNumberFormat="1" applyFont="1" applyFill="1" applyBorder="1" applyAlignment="1">
      <alignment horizontal="center" vertical="center" wrapText="1"/>
      <protection/>
    </xf>
    <xf numFmtId="176" fontId="9" fillId="35" borderId="10" xfId="54" applyNumberFormat="1" applyFont="1" applyFill="1" applyBorder="1" applyAlignment="1">
      <alignment horizontal="center" vertical="center"/>
      <protection/>
    </xf>
    <xf numFmtId="0" fontId="15" fillId="35" borderId="10" xfId="53" applyFont="1" applyFill="1" applyBorder="1" applyAlignment="1">
      <alignment horizontal="center" vertical="center" wrapText="1"/>
      <protection/>
    </xf>
    <xf numFmtId="0" fontId="9" fillId="35" borderId="0" xfId="54" applyFont="1" applyFill="1" applyBorder="1" applyAlignment="1">
      <alignment horizontal="left" vertical="center"/>
      <protection/>
    </xf>
    <xf numFmtId="177" fontId="14" fillId="35" borderId="10" xfId="0" applyNumberFormat="1" applyFont="1" applyFill="1" applyBorder="1" applyAlignment="1">
      <alignment horizontal="left" vertical="center" wrapText="1"/>
    </xf>
    <xf numFmtId="180" fontId="9" fillId="35" borderId="12" xfId="54" applyNumberFormat="1" applyFont="1" applyFill="1" applyBorder="1" applyAlignment="1">
      <alignment horizontal="center" vertical="center" wrapText="1"/>
      <protection/>
    </xf>
    <xf numFmtId="180" fontId="9" fillId="35" borderId="13" xfId="54" applyNumberFormat="1" applyFont="1" applyFill="1" applyBorder="1" applyAlignment="1">
      <alignment horizontal="center" vertical="center" wrapText="1"/>
      <protection/>
    </xf>
    <xf numFmtId="180" fontId="9" fillId="35" borderId="16" xfId="54" applyNumberFormat="1" applyFont="1" applyFill="1" applyBorder="1" applyAlignment="1">
      <alignment horizontal="center" vertical="center" wrapText="1"/>
      <protection/>
    </xf>
    <xf numFmtId="0" fontId="9" fillId="35" borderId="17" xfId="54" applyFont="1" applyFill="1" applyBorder="1" applyAlignment="1">
      <alignment horizontal="center" vertical="center" wrapText="1"/>
      <protection/>
    </xf>
    <xf numFmtId="0" fontId="9" fillId="35" borderId="18" xfId="54" applyFont="1" applyFill="1" applyBorder="1" applyAlignment="1">
      <alignment horizontal="center" vertical="center" wrapText="1"/>
      <protection/>
    </xf>
    <xf numFmtId="0" fontId="10" fillId="35" borderId="0" xfId="54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5" fillId="0" borderId="10" xfId="0" applyFont="1" applyBorder="1" applyAlignment="1">
      <alignment/>
    </xf>
    <xf numFmtId="0" fontId="10" fillId="35" borderId="0" xfId="54" applyFont="1" applyFill="1" applyBorder="1" applyAlignment="1">
      <alignment vertical="center"/>
      <protection/>
    </xf>
    <xf numFmtId="0" fontId="9" fillId="35" borderId="10" xfId="54" applyFont="1" applyFill="1" applyBorder="1" applyAlignment="1">
      <alignment vertical="center" wrapText="1"/>
      <protection/>
    </xf>
    <xf numFmtId="0" fontId="11" fillId="35" borderId="19" xfId="54" applyFont="1" applyFill="1" applyBorder="1" applyAlignment="1">
      <alignment vertical="center" wrapText="1"/>
      <protection/>
    </xf>
    <xf numFmtId="0" fontId="11" fillId="35" borderId="20" xfId="54" applyFont="1" applyFill="1" applyBorder="1" applyAlignment="1">
      <alignment vertical="center" wrapText="1"/>
      <protection/>
    </xf>
    <xf numFmtId="0" fontId="9" fillId="35" borderId="12" xfId="54" applyFont="1" applyFill="1" applyBorder="1" applyAlignment="1">
      <alignment vertical="center" wrapText="1"/>
      <protection/>
    </xf>
    <xf numFmtId="0" fontId="9" fillId="35" borderId="16" xfId="54" applyFont="1" applyFill="1" applyBorder="1" applyAlignment="1">
      <alignment vertical="center" wrapText="1"/>
      <protection/>
    </xf>
    <xf numFmtId="49" fontId="9" fillId="35" borderId="10" xfId="54" applyNumberFormat="1" applyFont="1" applyFill="1" applyBorder="1" applyAlignment="1">
      <alignment vertical="center" wrapText="1"/>
      <protection/>
    </xf>
    <xf numFmtId="0" fontId="9" fillId="35" borderId="10" xfId="54" applyFont="1" applyFill="1" applyBorder="1" applyAlignment="1">
      <alignment vertical="center" wrapText="1" shrinkToFit="1"/>
      <protection/>
    </xf>
    <xf numFmtId="0" fontId="3" fillId="33" borderId="13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60" fillId="0" borderId="21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5" fillId="0" borderId="10" xfId="0" applyFont="1" applyBorder="1" applyAlignment="1">
      <alignment wrapText="1"/>
    </xf>
    <xf numFmtId="0" fontId="3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49" fontId="4" fillId="36" borderId="12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0" fillId="36" borderId="0" xfId="0" applyFill="1" applyAlignment="1">
      <alignment/>
    </xf>
    <xf numFmtId="0" fontId="56" fillId="36" borderId="0" xfId="0" applyFont="1" applyFill="1" applyAlignment="1">
      <alignment horizontal="right"/>
    </xf>
    <xf numFmtId="0" fontId="2" fillId="36" borderId="0" xfId="0" applyFont="1" applyFill="1" applyAlignment="1">
      <alignment horizontal="right"/>
    </xf>
    <xf numFmtId="0" fontId="56" fillId="36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/>
    </xf>
    <xf numFmtId="0" fontId="56" fillId="36" borderId="10" xfId="0" applyFont="1" applyFill="1" applyBorder="1" applyAlignment="1">
      <alignment/>
    </xf>
    <xf numFmtId="3" fontId="4" fillId="36" borderId="10" xfId="52" applyNumberFormat="1" applyFont="1" applyFill="1" applyBorder="1" applyAlignment="1">
      <alignment horizontal="right"/>
      <protection/>
    </xf>
    <xf numFmtId="3" fontId="4" fillId="36" borderId="10" xfId="52" applyNumberFormat="1" applyFont="1" applyFill="1" applyBorder="1" applyAlignment="1">
      <alignment horizontal="right" vertical="center"/>
      <protection/>
    </xf>
    <xf numFmtId="3" fontId="3" fillId="36" borderId="10" xfId="64" applyNumberFormat="1" applyFont="1" applyFill="1" applyBorder="1" applyAlignment="1">
      <alignment horizontal="right"/>
    </xf>
    <xf numFmtId="3" fontId="56" fillId="36" borderId="10" xfId="0" applyNumberFormat="1" applyFont="1" applyFill="1" applyBorder="1" applyAlignment="1">
      <alignment/>
    </xf>
    <xf numFmtId="4" fontId="4" fillId="36" borderId="10" xfId="52" applyNumberFormat="1" applyFont="1" applyFill="1" applyBorder="1" applyAlignment="1">
      <alignment horizontal="center" vertical="center"/>
      <protection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right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7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56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6" fillId="0" borderId="1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wrapText="1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6" fillId="36" borderId="22" xfId="0" applyFont="1" applyFill="1" applyBorder="1" applyAlignment="1">
      <alignment horizontal="center" vertical="center"/>
    </xf>
    <xf numFmtId="0" fontId="56" fillId="36" borderId="15" xfId="0" applyFont="1" applyFill="1" applyBorder="1" applyAlignment="1">
      <alignment horizontal="center" vertical="center"/>
    </xf>
    <xf numFmtId="0" fontId="56" fillId="36" borderId="23" xfId="0" applyFont="1" applyFill="1" applyBorder="1" applyAlignment="1">
      <alignment horizontal="center" vertical="center"/>
    </xf>
    <xf numFmtId="0" fontId="55" fillId="0" borderId="0" xfId="0" applyFont="1" applyAlignment="1">
      <alignment wrapText="1"/>
    </xf>
    <xf numFmtId="0" fontId="56" fillId="36" borderId="0" xfId="0" applyFont="1" applyFill="1" applyAlignment="1">
      <alignment horizontal="right"/>
    </xf>
    <xf numFmtId="0" fontId="56" fillId="0" borderId="17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15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_Вода Елизово Коряки 2011 для  РСТиЦ" xfId="53"/>
    <cellStyle name="Обычный_Производственная_программа_ВС_" xfId="54"/>
    <cellStyle name="Плохой" xfId="55"/>
    <cellStyle name="Пояснение" xfId="56"/>
    <cellStyle name="Примечание" xfId="57"/>
    <cellStyle name="Percent" xfId="58"/>
    <cellStyle name="Процентный 4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4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57;&#1077;&#1090;&#1077;&#1074;&#1099;&#1077;%20&#1087;&#1072;&#1087;&#1082;&#1080;\&#1052;&#1086;&#1080;%20&#1076;&#1086;&#1082;&#1091;&#1084;&#1077;&#1085;&#1090;&#1099;\&#1055;&#1077;&#1088;&#1077;&#1095;&#1077;&#1085;&#1100;%20&#1096;&#1072;&#1073;&#1083;&#1086;&#1085;&#1086;&#1074;%20&#1060;&#1057;&#1058;%20&#1088;&#1077;&#1077;&#1089;&#1090;&#1088;\&#1044;&#1086;&#1087;&#1086;&#1083;&#1085;&#1077;&#1085;&#1080;&#1077;(&#1058;&#1057;,&#1042;&#1057;%20&#1080;%20&#1042;&#1054;)%20&#1056;&#1072;&#1089;&#1095;&#1105;&#1090;%20&#1090;&#1072;&#1088;&#1080;&#1092;&#1086;&#1074;\PR.PROG.VS.3.23(30.04.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  <sheetName val="29 км &quot;Аэропорт&quot;"/>
    </sheetNames>
    <sheetDataSet>
      <sheetData sheetId="1">
        <row r="1">
          <cell r="A1" t="str">
            <v>Краснодарский край</v>
          </cell>
          <cell r="B1" t="str">
            <v>Не определено</v>
          </cell>
          <cell r="D1">
            <v>0</v>
          </cell>
        </row>
        <row r="2">
          <cell r="A2" t="str">
            <v>Не определено</v>
          </cell>
          <cell r="B2" t="str">
            <v>Не определено</v>
          </cell>
        </row>
        <row r="3">
          <cell r="A3" t="str">
            <v>Не определено</v>
          </cell>
          <cell r="B3" t="str">
            <v>Не определено</v>
          </cell>
        </row>
        <row r="4">
          <cell r="A4" t="str">
            <v>Не определено</v>
          </cell>
          <cell r="B4" t="str">
            <v>Не определено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zoomScalePageLayoutView="0" workbookViewId="0" topLeftCell="C8">
      <selection activeCell="N25" sqref="N25"/>
    </sheetView>
  </sheetViews>
  <sheetFormatPr defaultColWidth="9.140625" defaultRowHeight="15"/>
  <cols>
    <col min="1" max="1" width="15.57421875" style="64" hidden="1" customWidth="1"/>
    <col min="2" max="2" width="14.57421875" style="64" hidden="1" customWidth="1"/>
    <col min="3" max="3" width="6.8515625" style="64" customWidth="1"/>
    <col min="4" max="4" width="71.8515625" style="64" customWidth="1"/>
    <col min="5" max="5" width="0.85546875" style="64" customWidth="1"/>
    <col min="6" max="6" width="9.140625" style="64" customWidth="1"/>
    <col min="7" max="7" width="11.8515625" style="64" customWidth="1"/>
    <col min="8" max="8" width="12.8515625" style="64" customWidth="1"/>
    <col min="9" max="9" width="11.421875" style="64" customWidth="1"/>
    <col min="10" max="10" width="11.28125" style="64" customWidth="1"/>
    <col min="11" max="11" width="9.7109375" style="64" customWidth="1"/>
    <col min="12" max="19" width="9.140625" style="64" customWidth="1"/>
    <col min="20" max="20" width="10.421875" style="64" customWidth="1"/>
    <col min="21" max="23" width="9.140625" style="64" customWidth="1"/>
    <col min="24" max="24" width="12.57421875" style="66" customWidth="1"/>
    <col min="25" max="25" width="70.8515625" style="66" customWidth="1"/>
    <col min="26" max="26" width="9.140625" style="66" customWidth="1"/>
    <col min="27" max="27" width="9.00390625" style="64" customWidth="1"/>
    <col min="28" max="28" width="9.28125" style="64" customWidth="1"/>
    <col min="29" max="16384" width="9.140625" style="64" customWidth="1"/>
  </cols>
  <sheetData>
    <row r="1" spans="1:10" s="62" customFormat="1" ht="37.5" customHeight="1" hidden="1">
      <c r="A1" s="62" t="str">
        <f>'[1]Титульный'!A1</f>
        <v>Краснодарский край</v>
      </c>
      <c r="B1" s="62" t="str">
        <f>'[1]Титульный'!B1</f>
        <v>Не определено</v>
      </c>
      <c r="C1" s="62">
        <f>'[1]Титульный'!D1</f>
        <v>0</v>
      </c>
      <c r="D1" s="62" t="s">
        <v>518</v>
      </c>
      <c r="F1" s="62" t="s">
        <v>519</v>
      </c>
      <c r="G1" s="62" t="s">
        <v>520</v>
      </c>
      <c r="H1" s="62" t="s">
        <v>521</v>
      </c>
      <c r="I1" s="62" t="s">
        <v>522</v>
      </c>
      <c r="J1" s="62" t="s">
        <v>523</v>
      </c>
    </row>
    <row r="2" spans="1:10" s="62" customFormat="1" ht="54" customHeight="1" hidden="1">
      <c r="A2" s="62" t="str">
        <f>'[1]Титульный'!A2</f>
        <v>Не определено</v>
      </c>
      <c r="B2" s="62" t="str">
        <f>'[1]Титульный'!B2</f>
        <v>Не определено</v>
      </c>
      <c r="D2" s="62" t="str">
        <f>D11</f>
        <v>Показатели</v>
      </c>
      <c r="F2" s="62" t="str">
        <f>F11</f>
        <v>Ед. изм</v>
      </c>
      <c r="G2" s="62" t="str">
        <f>G11</f>
        <v>Факт 2017 год</v>
      </c>
      <c r="H2" s="62" t="str">
        <f>$H$11&amp;" "&amp;H12</f>
        <v>2018 план</v>
      </c>
      <c r="I2" s="62" t="str">
        <f>$H$11&amp;" "&amp;I12</f>
        <v>2018 Ожидаемый факт </v>
      </c>
      <c r="J2" s="62" t="str">
        <f>J11</f>
        <v>План 2019 год </v>
      </c>
    </row>
    <row r="3" spans="1:2" s="62" customFormat="1" ht="15" customHeight="1" hidden="1">
      <c r="A3" s="62" t="str">
        <f>'[1]Титульный'!A3</f>
        <v>Не определено</v>
      </c>
      <c r="B3" s="62" t="str">
        <f>'[1]Титульный'!B3</f>
        <v>Не определено</v>
      </c>
    </row>
    <row r="4" spans="1:2" s="62" customFormat="1" ht="15" customHeight="1" hidden="1">
      <c r="A4" s="62" t="str">
        <f>'[1]Титульный'!A4</f>
        <v>Не определено</v>
      </c>
      <c r="B4" s="62" t="str">
        <f>'[1]Титульный'!B4</f>
        <v>Не определено</v>
      </c>
    </row>
    <row r="5" s="62" customFormat="1" ht="15" customHeight="1" hidden="1"/>
    <row r="6" s="63" customFormat="1" ht="12" hidden="1"/>
    <row r="7" s="63" customFormat="1" ht="12" hidden="1"/>
    <row r="8" spans="3:11" ht="12">
      <c r="C8" s="65"/>
      <c r="D8" s="65"/>
      <c r="E8" s="65"/>
      <c r="F8" s="65"/>
      <c r="G8" s="65"/>
      <c r="H8" s="65"/>
      <c r="I8" s="65"/>
      <c r="J8" s="65"/>
      <c r="K8" s="65"/>
    </row>
    <row r="9" spans="3:11" ht="21" customHeight="1">
      <c r="C9" s="67"/>
      <c r="D9" s="108" t="s">
        <v>32</v>
      </c>
      <c r="E9" s="67"/>
      <c r="F9" s="67"/>
      <c r="G9" s="67"/>
      <c r="H9" s="67"/>
      <c r="I9" s="67"/>
      <c r="J9" s="67"/>
      <c r="K9" s="67"/>
    </row>
    <row r="10" spans="3:11" ht="18.75" customHeight="1">
      <c r="C10" s="106" t="s">
        <v>524</v>
      </c>
      <c r="D10" s="110"/>
      <c r="E10" s="110"/>
      <c r="F10" s="106"/>
      <c r="G10" s="106"/>
      <c r="H10" s="106"/>
      <c r="I10" s="106"/>
      <c r="J10" s="106"/>
      <c r="K10" s="67"/>
    </row>
    <row r="11" spans="3:11" ht="30.75" customHeight="1">
      <c r="C11" s="104" t="s">
        <v>525</v>
      </c>
      <c r="D11" s="111" t="s">
        <v>526</v>
      </c>
      <c r="E11" s="111"/>
      <c r="F11" s="68" t="s">
        <v>527</v>
      </c>
      <c r="G11" s="68" t="s">
        <v>636</v>
      </c>
      <c r="H11" s="68">
        <v>2018</v>
      </c>
      <c r="I11" s="68">
        <v>2018</v>
      </c>
      <c r="J11" s="68" t="s">
        <v>637</v>
      </c>
      <c r="K11" s="67"/>
    </row>
    <row r="12" spans="3:11" ht="35.25" customHeight="1">
      <c r="C12" s="69"/>
      <c r="D12" s="111"/>
      <c r="E12" s="111"/>
      <c r="F12" s="68"/>
      <c r="G12" s="68"/>
      <c r="H12" s="68" t="s">
        <v>2</v>
      </c>
      <c r="I12" s="68" t="s">
        <v>528</v>
      </c>
      <c r="J12" s="68"/>
      <c r="K12" s="67"/>
    </row>
    <row r="13" spans="3:11" ht="12" customHeight="1">
      <c r="C13" s="70" t="s">
        <v>268</v>
      </c>
      <c r="D13" s="112">
        <v>2</v>
      </c>
      <c r="E13" s="113"/>
      <c r="F13" s="71">
        <v>3</v>
      </c>
      <c r="G13" s="71">
        <v>4</v>
      </c>
      <c r="H13" s="72" t="s">
        <v>296</v>
      </c>
      <c r="I13" s="72" t="s">
        <v>299</v>
      </c>
      <c r="J13" s="71">
        <v>7</v>
      </c>
      <c r="K13" s="67"/>
    </row>
    <row r="14" spans="3:11" ht="15" customHeight="1">
      <c r="C14" s="73" t="s">
        <v>268</v>
      </c>
      <c r="D14" s="114" t="s">
        <v>529</v>
      </c>
      <c r="E14" s="115"/>
      <c r="F14" s="69"/>
      <c r="G14" s="74"/>
      <c r="H14" s="74"/>
      <c r="I14" s="74"/>
      <c r="J14" s="74"/>
      <c r="K14" s="67"/>
    </row>
    <row r="15" spans="3:11" ht="17.25" customHeight="1">
      <c r="C15" s="75" t="s">
        <v>5</v>
      </c>
      <c r="D15" s="114" t="s">
        <v>530</v>
      </c>
      <c r="E15" s="115"/>
      <c r="F15" s="104" t="s">
        <v>531</v>
      </c>
      <c r="G15" s="74"/>
      <c r="H15" s="74"/>
      <c r="I15" s="74"/>
      <c r="J15" s="74"/>
      <c r="K15" s="76"/>
    </row>
    <row r="16" spans="3:11" ht="15" customHeight="1">
      <c r="C16" s="75" t="s">
        <v>9</v>
      </c>
      <c r="D16" s="114" t="s">
        <v>532</v>
      </c>
      <c r="E16" s="115"/>
      <c r="F16" s="69"/>
      <c r="G16" s="77"/>
      <c r="H16" s="77"/>
      <c r="I16" s="77"/>
      <c r="J16" s="77"/>
      <c r="K16" s="76"/>
    </row>
    <row r="17" spans="3:11" ht="20.25" customHeight="1">
      <c r="C17" s="75">
        <v>2</v>
      </c>
      <c r="D17" s="111" t="s">
        <v>533</v>
      </c>
      <c r="E17" s="111"/>
      <c r="F17" s="68" t="s">
        <v>531</v>
      </c>
      <c r="G17" s="77"/>
      <c r="H17" s="77"/>
      <c r="I17" s="77"/>
      <c r="J17" s="77"/>
      <c r="K17" s="67"/>
    </row>
    <row r="18" spans="3:11" ht="16.5" customHeight="1">
      <c r="C18" s="75">
        <v>3</v>
      </c>
      <c r="D18" s="111" t="s">
        <v>534</v>
      </c>
      <c r="E18" s="111"/>
      <c r="F18" s="68" t="s">
        <v>531</v>
      </c>
      <c r="G18" s="77"/>
      <c r="H18" s="77"/>
      <c r="I18" s="77"/>
      <c r="J18" s="77"/>
      <c r="K18" s="76"/>
    </row>
    <row r="19" spans="1:11" ht="17.25" customHeight="1">
      <c r="A19" s="78"/>
      <c r="B19" s="78"/>
      <c r="C19" s="75">
        <v>4</v>
      </c>
      <c r="D19" s="111" t="s">
        <v>535</v>
      </c>
      <c r="E19" s="111"/>
      <c r="F19" s="68" t="s">
        <v>536</v>
      </c>
      <c r="G19" s="79"/>
      <c r="H19" s="79"/>
      <c r="I19" s="79"/>
      <c r="J19" s="79"/>
      <c r="K19" s="67"/>
    </row>
    <row r="20" spans="3:11" ht="18" customHeight="1">
      <c r="C20" s="75">
        <v>5</v>
      </c>
      <c r="D20" s="111" t="s">
        <v>537</v>
      </c>
      <c r="E20" s="111"/>
      <c r="F20" s="68" t="s">
        <v>538</v>
      </c>
      <c r="G20" s="80"/>
      <c r="H20" s="80"/>
      <c r="I20" s="80"/>
      <c r="J20" s="80"/>
      <c r="K20" s="67"/>
    </row>
    <row r="21" spans="3:11" ht="15" customHeight="1">
      <c r="C21" s="75" t="s">
        <v>76</v>
      </c>
      <c r="D21" s="114" t="s">
        <v>539</v>
      </c>
      <c r="E21" s="115"/>
      <c r="F21" s="68"/>
      <c r="G21" s="81"/>
      <c r="H21" s="82"/>
      <c r="I21" s="82"/>
      <c r="J21" s="82"/>
      <c r="K21" s="76"/>
    </row>
    <row r="22" spans="3:11" ht="18" customHeight="1">
      <c r="C22" s="75" t="s">
        <v>77</v>
      </c>
      <c r="D22" s="114" t="s">
        <v>540</v>
      </c>
      <c r="E22" s="115"/>
      <c r="F22" s="68"/>
      <c r="G22" s="81"/>
      <c r="H22" s="81"/>
      <c r="I22" s="82"/>
      <c r="J22" s="81"/>
      <c r="K22" s="76"/>
    </row>
    <row r="23" spans="3:11" ht="15.75" customHeight="1">
      <c r="C23" s="75" t="s">
        <v>78</v>
      </c>
      <c r="D23" s="114" t="s">
        <v>541</v>
      </c>
      <c r="E23" s="115"/>
      <c r="F23" s="68"/>
      <c r="G23" s="81"/>
      <c r="H23" s="81"/>
      <c r="I23" s="81"/>
      <c r="J23" s="81"/>
      <c r="K23" s="76"/>
    </row>
    <row r="24" spans="3:11" ht="15.75" customHeight="1">
      <c r="C24" s="75" t="s">
        <v>79</v>
      </c>
      <c r="D24" s="114" t="s">
        <v>542</v>
      </c>
      <c r="E24" s="115"/>
      <c r="F24" s="68"/>
      <c r="G24" s="81"/>
      <c r="H24" s="81"/>
      <c r="I24" s="81"/>
      <c r="J24" s="81"/>
      <c r="K24" s="76"/>
    </row>
    <row r="25" spans="3:13" ht="17.25" customHeight="1">
      <c r="C25" s="75" t="s">
        <v>299</v>
      </c>
      <c r="D25" s="111" t="s">
        <v>543</v>
      </c>
      <c r="E25" s="111"/>
      <c r="F25" s="68" t="s">
        <v>544</v>
      </c>
      <c r="G25" s="83"/>
      <c r="H25" s="84"/>
      <c r="I25" s="83"/>
      <c r="J25" s="84"/>
      <c r="K25" s="67"/>
      <c r="L25" s="85"/>
      <c r="M25" s="85"/>
    </row>
    <row r="26" spans="3:13" ht="17.25" customHeight="1">
      <c r="C26" s="75" t="s">
        <v>301</v>
      </c>
      <c r="D26" s="111" t="s">
        <v>545</v>
      </c>
      <c r="E26" s="111"/>
      <c r="F26" s="68" t="s">
        <v>544</v>
      </c>
      <c r="G26" s="83"/>
      <c r="H26" s="84"/>
      <c r="I26" s="83"/>
      <c r="J26" s="84"/>
      <c r="K26" s="67"/>
      <c r="L26" s="85"/>
      <c r="M26" s="85"/>
    </row>
    <row r="27" spans="3:13" ht="17.25" customHeight="1">
      <c r="C27" s="75" t="s">
        <v>303</v>
      </c>
      <c r="D27" s="111" t="s">
        <v>546</v>
      </c>
      <c r="E27" s="111"/>
      <c r="F27" s="68" t="s">
        <v>536</v>
      </c>
      <c r="G27" s="79"/>
      <c r="H27" s="79"/>
      <c r="I27" s="79"/>
      <c r="J27" s="79"/>
      <c r="K27" s="67"/>
      <c r="L27" s="85"/>
      <c r="M27" s="85"/>
    </row>
    <row r="28" spans="3:13" ht="15" customHeight="1">
      <c r="C28" s="75" t="s">
        <v>305</v>
      </c>
      <c r="D28" s="111" t="s">
        <v>547</v>
      </c>
      <c r="E28" s="111"/>
      <c r="F28" s="68" t="s">
        <v>538</v>
      </c>
      <c r="G28" s="80"/>
      <c r="H28" s="80"/>
      <c r="I28" s="80"/>
      <c r="J28" s="80"/>
      <c r="K28" s="67"/>
      <c r="L28" s="85"/>
      <c r="M28" s="85"/>
    </row>
    <row r="29" spans="3:13" ht="16.5" customHeight="1">
      <c r="C29" s="75" t="s">
        <v>133</v>
      </c>
      <c r="D29" s="114" t="s">
        <v>548</v>
      </c>
      <c r="E29" s="115"/>
      <c r="F29" s="68"/>
      <c r="G29" s="82"/>
      <c r="H29" s="81"/>
      <c r="I29" s="82"/>
      <c r="J29" s="81"/>
      <c r="K29" s="76"/>
      <c r="L29" s="85"/>
      <c r="M29" s="85"/>
    </row>
    <row r="30" spans="3:11" ht="17.25" customHeight="1">
      <c r="C30" s="75" t="s">
        <v>135</v>
      </c>
      <c r="D30" s="114" t="s">
        <v>549</v>
      </c>
      <c r="E30" s="115"/>
      <c r="F30" s="68"/>
      <c r="G30" s="82"/>
      <c r="H30" s="81"/>
      <c r="I30" s="82"/>
      <c r="J30" s="81"/>
      <c r="K30" s="76"/>
    </row>
    <row r="31" spans="3:11" ht="18" customHeight="1">
      <c r="C31" s="75" t="s">
        <v>398</v>
      </c>
      <c r="D31" s="114" t="s">
        <v>550</v>
      </c>
      <c r="E31" s="115"/>
      <c r="F31" s="68"/>
      <c r="G31" s="82"/>
      <c r="H31" s="82"/>
      <c r="I31" s="82"/>
      <c r="J31" s="82"/>
      <c r="K31" s="76"/>
    </row>
    <row r="32" spans="3:11" ht="18" customHeight="1">
      <c r="C32" s="75" t="s">
        <v>399</v>
      </c>
      <c r="D32" s="114" t="s">
        <v>551</v>
      </c>
      <c r="E32" s="115"/>
      <c r="F32" s="68"/>
      <c r="G32" s="81"/>
      <c r="H32" s="81"/>
      <c r="I32" s="81"/>
      <c r="J32" s="81"/>
      <c r="K32" s="76"/>
    </row>
    <row r="33" spans="3:11" ht="12.75" customHeight="1">
      <c r="C33" s="75" t="s">
        <v>401</v>
      </c>
      <c r="D33" s="111" t="s">
        <v>552</v>
      </c>
      <c r="E33" s="111"/>
      <c r="F33" s="68" t="s">
        <v>536</v>
      </c>
      <c r="G33" s="79"/>
      <c r="H33" s="79"/>
      <c r="I33" s="79"/>
      <c r="J33" s="79"/>
      <c r="K33" s="67"/>
    </row>
    <row r="34" spans="3:11" ht="12.75" customHeight="1">
      <c r="C34" s="75" t="s">
        <v>408</v>
      </c>
      <c r="D34" s="111" t="s">
        <v>553</v>
      </c>
      <c r="E34" s="111"/>
      <c r="F34" s="68" t="s">
        <v>536</v>
      </c>
      <c r="G34" s="79"/>
      <c r="H34" s="79"/>
      <c r="I34" s="79"/>
      <c r="J34" s="79"/>
      <c r="K34" s="67"/>
    </row>
    <row r="35" spans="3:11" ht="16.5" customHeight="1">
      <c r="C35" s="75" t="s">
        <v>409</v>
      </c>
      <c r="D35" s="111" t="s">
        <v>554</v>
      </c>
      <c r="E35" s="111"/>
      <c r="F35" s="68" t="s">
        <v>536</v>
      </c>
      <c r="G35" s="79"/>
      <c r="H35" s="79"/>
      <c r="I35" s="79"/>
      <c r="J35" s="79"/>
      <c r="K35" s="67"/>
    </row>
    <row r="36" spans="3:11" ht="15" customHeight="1">
      <c r="C36" s="75" t="s">
        <v>410</v>
      </c>
      <c r="D36" s="111" t="s">
        <v>555</v>
      </c>
      <c r="E36" s="111"/>
      <c r="F36" s="68" t="s">
        <v>531</v>
      </c>
      <c r="G36" s="77"/>
      <c r="H36" s="77"/>
      <c r="I36" s="77"/>
      <c r="J36" s="77"/>
      <c r="K36" s="67"/>
    </row>
    <row r="37" spans="3:11" ht="18.75" customHeight="1">
      <c r="C37" s="75" t="s">
        <v>556</v>
      </c>
      <c r="D37" s="111" t="s">
        <v>557</v>
      </c>
      <c r="E37" s="111"/>
      <c r="F37" s="68" t="s">
        <v>536</v>
      </c>
      <c r="G37" s="79"/>
      <c r="H37" s="79"/>
      <c r="I37" s="79"/>
      <c r="J37" s="79"/>
      <c r="K37" s="67"/>
    </row>
    <row r="38" spans="3:18" ht="13.5" customHeight="1">
      <c r="C38" s="75" t="s">
        <v>558</v>
      </c>
      <c r="D38" s="111" t="s">
        <v>559</v>
      </c>
      <c r="E38" s="111"/>
      <c r="F38" s="68" t="s">
        <v>560</v>
      </c>
      <c r="G38" s="86"/>
      <c r="H38" s="86"/>
      <c r="I38" s="86"/>
      <c r="J38" s="86"/>
      <c r="K38" s="87"/>
      <c r="L38" s="87"/>
      <c r="N38" s="88"/>
      <c r="O38" s="88"/>
      <c r="P38" s="88"/>
      <c r="R38" s="89"/>
    </row>
    <row r="39" spans="3:11" ht="17.25" customHeight="1">
      <c r="C39" s="75" t="s">
        <v>561</v>
      </c>
      <c r="D39" s="111" t="s">
        <v>562</v>
      </c>
      <c r="E39" s="111"/>
      <c r="F39" s="68" t="s">
        <v>536</v>
      </c>
      <c r="G39" s="79"/>
      <c r="H39" s="79"/>
      <c r="I39" s="79"/>
      <c r="J39" s="79"/>
      <c r="K39" s="67"/>
    </row>
    <row r="40" spans="3:16" ht="12.75" customHeight="1">
      <c r="C40" s="75" t="s">
        <v>563</v>
      </c>
      <c r="D40" s="111" t="s">
        <v>564</v>
      </c>
      <c r="E40" s="111"/>
      <c r="F40" s="68" t="s">
        <v>565</v>
      </c>
      <c r="G40" s="90"/>
      <c r="H40" s="90"/>
      <c r="I40" s="90"/>
      <c r="J40" s="90"/>
      <c r="K40" s="76"/>
      <c r="L40" s="87"/>
      <c r="M40" s="87"/>
      <c r="N40" s="87"/>
      <c r="O40" s="91"/>
      <c r="P40" s="88"/>
    </row>
    <row r="41" spans="3:16" ht="17.25" customHeight="1">
      <c r="C41" s="75" t="s">
        <v>566</v>
      </c>
      <c r="D41" s="114" t="s">
        <v>567</v>
      </c>
      <c r="E41" s="115"/>
      <c r="F41" s="68"/>
      <c r="G41" s="77"/>
      <c r="H41" s="77"/>
      <c r="I41" s="77"/>
      <c r="J41" s="77"/>
      <c r="K41" s="76"/>
      <c r="P41" s="88"/>
    </row>
    <row r="42" spans="3:16" ht="17.25" customHeight="1">
      <c r="C42" s="75" t="s">
        <v>568</v>
      </c>
      <c r="D42" s="114" t="s">
        <v>569</v>
      </c>
      <c r="E42" s="115"/>
      <c r="F42" s="68"/>
      <c r="G42" s="77"/>
      <c r="H42" s="77"/>
      <c r="I42" s="77"/>
      <c r="J42" s="77"/>
      <c r="K42" s="67"/>
      <c r="P42" s="88"/>
    </row>
    <row r="43" spans="3:16" ht="17.25" customHeight="1">
      <c r="C43" s="75" t="s">
        <v>570</v>
      </c>
      <c r="D43" s="114" t="s">
        <v>571</v>
      </c>
      <c r="E43" s="115"/>
      <c r="F43" s="68"/>
      <c r="G43" s="77"/>
      <c r="H43" s="77"/>
      <c r="I43" s="77"/>
      <c r="J43" s="77"/>
      <c r="K43" s="67"/>
      <c r="P43" s="88"/>
    </row>
    <row r="44" spans="3:18" ht="17.25" customHeight="1">
      <c r="C44" s="75" t="s">
        <v>572</v>
      </c>
      <c r="D44" s="114" t="s">
        <v>573</v>
      </c>
      <c r="E44" s="115"/>
      <c r="F44" s="68"/>
      <c r="G44" s="77"/>
      <c r="H44" s="77"/>
      <c r="I44" s="77"/>
      <c r="J44" s="77"/>
      <c r="K44" s="67"/>
      <c r="P44" s="88"/>
      <c r="R44" s="88"/>
    </row>
    <row r="45" spans="3:16" ht="17.25" customHeight="1">
      <c r="C45" s="75" t="s">
        <v>574</v>
      </c>
      <c r="D45" s="114" t="s">
        <v>575</v>
      </c>
      <c r="E45" s="115"/>
      <c r="F45" s="68"/>
      <c r="G45" s="77"/>
      <c r="H45" s="77"/>
      <c r="I45" s="77"/>
      <c r="J45" s="77"/>
      <c r="K45" s="67"/>
      <c r="P45" s="88"/>
    </row>
    <row r="46" spans="3:16" ht="17.25" customHeight="1">
      <c r="C46" s="75" t="s">
        <v>576</v>
      </c>
      <c r="D46" s="114" t="s">
        <v>577</v>
      </c>
      <c r="E46" s="115"/>
      <c r="F46" s="68"/>
      <c r="G46" s="77"/>
      <c r="H46" s="77"/>
      <c r="I46" s="77"/>
      <c r="J46" s="77"/>
      <c r="K46" s="67"/>
      <c r="P46" s="88"/>
    </row>
    <row r="47" spans="3:20" ht="16.5" customHeight="1">
      <c r="C47" s="75" t="s">
        <v>578</v>
      </c>
      <c r="D47" s="111" t="s">
        <v>579</v>
      </c>
      <c r="E47" s="111"/>
      <c r="F47" s="104" t="s">
        <v>565</v>
      </c>
      <c r="G47" s="77"/>
      <c r="H47" s="77"/>
      <c r="I47" s="77"/>
      <c r="J47" s="77"/>
      <c r="K47" s="76"/>
      <c r="P47" s="88"/>
      <c r="T47" s="91"/>
    </row>
    <row r="48" spans="3:20" ht="17.25" customHeight="1">
      <c r="C48" s="75" t="s">
        <v>580</v>
      </c>
      <c r="D48" s="114" t="s">
        <v>567</v>
      </c>
      <c r="E48" s="115"/>
      <c r="F48" s="105"/>
      <c r="G48" s="77"/>
      <c r="H48" s="77"/>
      <c r="I48" s="77"/>
      <c r="J48" s="77"/>
      <c r="K48" s="76"/>
      <c r="P48" s="88"/>
      <c r="T48" s="91"/>
    </row>
    <row r="49" spans="3:20" ht="17.25" customHeight="1">
      <c r="C49" s="75" t="s">
        <v>581</v>
      </c>
      <c r="D49" s="114" t="s">
        <v>569</v>
      </c>
      <c r="E49" s="115"/>
      <c r="F49" s="105"/>
      <c r="G49" s="77"/>
      <c r="H49" s="77"/>
      <c r="I49" s="77"/>
      <c r="J49" s="77"/>
      <c r="K49" s="67"/>
      <c r="P49" s="88"/>
      <c r="T49" s="91"/>
    </row>
    <row r="50" spans="3:20" ht="17.25" customHeight="1">
      <c r="C50" s="75" t="s">
        <v>582</v>
      </c>
      <c r="D50" s="114" t="s">
        <v>571</v>
      </c>
      <c r="E50" s="115"/>
      <c r="F50" s="105"/>
      <c r="G50" s="77"/>
      <c r="H50" s="77"/>
      <c r="I50" s="77"/>
      <c r="J50" s="77"/>
      <c r="K50" s="67"/>
      <c r="P50" s="88"/>
      <c r="T50" s="91"/>
    </row>
    <row r="51" spans="3:20" ht="17.25" customHeight="1">
      <c r="C51" s="75" t="s">
        <v>583</v>
      </c>
      <c r="D51" s="114" t="s">
        <v>573</v>
      </c>
      <c r="E51" s="115"/>
      <c r="F51" s="105"/>
      <c r="G51" s="77"/>
      <c r="H51" s="77"/>
      <c r="I51" s="77"/>
      <c r="J51" s="77"/>
      <c r="K51" s="67"/>
      <c r="P51" s="88"/>
      <c r="T51" s="91"/>
    </row>
    <row r="52" spans="3:20" ht="17.25" customHeight="1">
      <c r="C52" s="75" t="s">
        <v>584</v>
      </c>
      <c r="D52" s="114" t="s">
        <v>575</v>
      </c>
      <c r="E52" s="115"/>
      <c r="F52" s="105"/>
      <c r="G52" s="77"/>
      <c r="H52" s="77"/>
      <c r="I52" s="77"/>
      <c r="J52" s="77"/>
      <c r="K52" s="67"/>
      <c r="P52" s="88"/>
      <c r="T52" s="91"/>
    </row>
    <row r="53" spans="3:20" ht="17.25" customHeight="1">
      <c r="C53" s="75" t="s">
        <v>585</v>
      </c>
      <c r="D53" s="114" t="s">
        <v>577</v>
      </c>
      <c r="E53" s="115"/>
      <c r="F53" s="69"/>
      <c r="G53" s="77"/>
      <c r="H53" s="77"/>
      <c r="I53" s="77"/>
      <c r="J53" s="77"/>
      <c r="K53" s="67"/>
      <c r="P53" s="88"/>
      <c r="T53" s="91"/>
    </row>
    <row r="54" spans="3:11" ht="27" customHeight="1">
      <c r="C54" s="75" t="s">
        <v>586</v>
      </c>
      <c r="D54" s="111" t="s">
        <v>587</v>
      </c>
      <c r="E54" s="111"/>
      <c r="F54" s="68" t="s">
        <v>565</v>
      </c>
      <c r="G54" s="77"/>
      <c r="H54" s="77"/>
      <c r="I54" s="77"/>
      <c r="J54" s="77"/>
      <c r="K54" s="67"/>
    </row>
    <row r="55" spans="3:11" ht="12.75" customHeight="1">
      <c r="C55" s="75" t="s">
        <v>588</v>
      </c>
      <c r="D55" s="111" t="s">
        <v>589</v>
      </c>
      <c r="E55" s="111"/>
      <c r="F55" s="68" t="s">
        <v>27</v>
      </c>
      <c r="G55" s="92"/>
      <c r="H55" s="92"/>
      <c r="I55" s="92"/>
      <c r="J55" s="92"/>
      <c r="K55" s="76"/>
    </row>
    <row r="56" spans="3:11" ht="17.25" customHeight="1">
      <c r="C56" s="75" t="s">
        <v>590</v>
      </c>
      <c r="D56" s="114" t="s">
        <v>567</v>
      </c>
      <c r="E56" s="115"/>
      <c r="F56" s="68" t="s">
        <v>565</v>
      </c>
      <c r="G56" s="81"/>
      <c r="H56" s="81"/>
      <c r="I56" s="81"/>
      <c r="J56" s="81"/>
      <c r="K56" s="76"/>
    </row>
    <row r="57" spans="3:11" ht="17.25" customHeight="1">
      <c r="C57" s="75" t="s">
        <v>591</v>
      </c>
      <c r="D57" s="114" t="s">
        <v>569</v>
      </c>
      <c r="E57" s="115"/>
      <c r="F57" s="68"/>
      <c r="G57" s="81"/>
      <c r="H57" s="81"/>
      <c r="I57" s="81"/>
      <c r="J57" s="81"/>
      <c r="K57" s="76"/>
    </row>
    <row r="58" spans="3:11" ht="17.25" customHeight="1">
      <c r="C58" s="75" t="s">
        <v>592</v>
      </c>
      <c r="D58" s="114" t="s">
        <v>571</v>
      </c>
      <c r="E58" s="115"/>
      <c r="F58" s="68"/>
      <c r="G58" s="81"/>
      <c r="H58" s="81"/>
      <c r="I58" s="81"/>
      <c r="J58" s="81"/>
      <c r="K58" s="76"/>
    </row>
    <row r="59" spans="3:11" ht="17.25" customHeight="1">
      <c r="C59" s="75" t="s">
        <v>593</v>
      </c>
      <c r="D59" s="114" t="s">
        <v>573</v>
      </c>
      <c r="E59" s="115"/>
      <c r="F59" s="68"/>
      <c r="G59" s="81"/>
      <c r="H59" s="81"/>
      <c r="I59" s="81"/>
      <c r="J59" s="81"/>
      <c r="K59" s="76"/>
    </row>
    <row r="60" spans="3:11" ht="17.25" customHeight="1">
      <c r="C60" s="75" t="s">
        <v>594</v>
      </c>
      <c r="D60" s="114" t="s">
        <v>575</v>
      </c>
      <c r="E60" s="115"/>
      <c r="F60" s="68"/>
      <c r="G60" s="81"/>
      <c r="H60" s="81"/>
      <c r="I60" s="81"/>
      <c r="J60" s="81"/>
      <c r="K60" s="76"/>
    </row>
    <row r="61" spans="3:11" ht="17.25" customHeight="1">
      <c r="C61" s="75" t="s">
        <v>595</v>
      </c>
      <c r="D61" s="114" t="s">
        <v>577</v>
      </c>
      <c r="E61" s="115"/>
      <c r="F61" s="68"/>
      <c r="G61" s="81"/>
      <c r="H61" s="81"/>
      <c r="I61" s="81"/>
      <c r="J61" s="81"/>
      <c r="K61" s="76"/>
    </row>
    <row r="62" spans="3:11" ht="14.25" customHeight="1">
      <c r="C62" s="75" t="s">
        <v>596</v>
      </c>
      <c r="D62" s="111" t="s">
        <v>597</v>
      </c>
      <c r="E62" s="111"/>
      <c r="F62" s="68" t="s">
        <v>598</v>
      </c>
      <c r="G62" s="101"/>
      <c r="H62" s="102"/>
      <c r="I62" s="102"/>
      <c r="J62" s="103"/>
      <c r="K62" s="76"/>
    </row>
    <row r="63" spans="3:11" ht="12.75" customHeight="1">
      <c r="C63" s="75" t="s">
        <v>599</v>
      </c>
      <c r="D63" s="111" t="s">
        <v>600</v>
      </c>
      <c r="E63" s="111"/>
      <c r="F63" s="68" t="s">
        <v>565</v>
      </c>
      <c r="G63" s="93"/>
      <c r="H63" s="94"/>
      <c r="I63" s="95"/>
      <c r="J63" s="77"/>
      <c r="K63" s="76"/>
    </row>
    <row r="64" spans="3:11" ht="10.5" customHeight="1">
      <c r="C64" s="75" t="s">
        <v>601</v>
      </c>
      <c r="D64" s="111" t="s">
        <v>602</v>
      </c>
      <c r="E64" s="111"/>
      <c r="F64" s="68" t="s">
        <v>536</v>
      </c>
      <c r="G64" s="96"/>
      <c r="H64" s="96"/>
      <c r="I64" s="96"/>
      <c r="J64" s="96"/>
      <c r="K64" s="67"/>
    </row>
    <row r="65" spans="3:11" ht="16.5" customHeight="1">
      <c r="C65" s="75" t="s">
        <v>603</v>
      </c>
      <c r="D65" s="111" t="s">
        <v>604</v>
      </c>
      <c r="E65" s="111"/>
      <c r="F65" s="68" t="s">
        <v>536</v>
      </c>
      <c r="G65" s="96"/>
      <c r="H65" s="96"/>
      <c r="I65" s="96"/>
      <c r="J65" s="96"/>
      <c r="K65" s="67"/>
    </row>
    <row r="66" spans="3:11" ht="12.75" customHeight="1">
      <c r="C66" s="75" t="s">
        <v>605</v>
      </c>
      <c r="D66" s="111" t="s">
        <v>606</v>
      </c>
      <c r="E66" s="111"/>
      <c r="F66" s="68" t="s">
        <v>536</v>
      </c>
      <c r="G66" s="96"/>
      <c r="H66" s="96"/>
      <c r="I66" s="96"/>
      <c r="J66" s="96"/>
      <c r="K66" s="67"/>
    </row>
    <row r="67" spans="3:11" ht="15" customHeight="1">
      <c r="C67" s="75" t="s">
        <v>607</v>
      </c>
      <c r="D67" s="111" t="s">
        <v>608</v>
      </c>
      <c r="E67" s="111"/>
      <c r="F67" s="68" t="s">
        <v>538</v>
      </c>
      <c r="G67" s="86"/>
      <c r="H67" s="97"/>
      <c r="I67" s="97"/>
      <c r="J67" s="86"/>
      <c r="K67" s="76"/>
    </row>
    <row r="68" spans="3:11" ht="14.25" customHeight="1">
      <c r="C68" s="75" t="s">
        <v>609</v>
      </c>
      <c r="D68" s="114" t="s">
        <v>540</v>
      </c>
      <c r="E68" s="115"/>
      <c r="F68" s="68"/>
      <c r="G68" s="97"/>
      <c r="H68" s="97"/>
      <c r="I68" s="97"/>
      <c r="J68" s="97"/>
      <c r="K68" s="76"/>
    </row>
    <row r="69" spans="3:11" ht="13.5" customHeight="1">
      <c r="C69" s="75" t="s">
        <v>610</v>
      </c>
      <c r="D69" s="114" t="s">
        <v>539</v>
      </c>
      <c r="E69" s="115"/>
      <c r="F69" s="68"/>
      <c r="G69" s="97"/>
      <c r="H69" s="97"/>
      <c r="I69" s="97"/>
      <c r="J69" s="97"/>
      <c r="K69" s="76"/>
    </row>
    <row r="70" spans="3:11" ht="14.25" customHeight="1">
      <c r="C70" s="75" t="s">
        <v>611</v>
      </c>
      <c r="D70" s="114" t="s">
        <v>541</v>
      </c>
      <c r="E70" s="115"/>
      <c r="F70" s="68"/>
      <c r="G70" s="97"/>
      <c r="H70" s="97"/>
      <c r="I70" s="97"/>
      <c r="J70" s="97"/>
      <c r="K70" s="76"/>
    </row>
    <row r="71" spans="3:11" ht="14.25" customHeight="1">
      <c r="C71" s="75" t="s">
        <v>612</v>
      </c>
      <c r="D71" s="114" t="s">
        <v>542</v>
      </c>
      <c r="E71" s="115"/>
      <c r="F71" s="68"/>
      <c r="G71" s="97"/>
      <c r="H71" s="86"/>
      <c r="I71" s="97"/>
      <c r="J71" s="86"/>
      <c r="K71" s="76"/>
    </row>
    <row r="72" spans="3:11" ht="30" customHeight="1">
      <c r="C72" s="75" t="s">
        <v>613</v>
      </c>
      <c r="D72" s="116" t="s">
        <v>614</v>
      </c>
      <c r="E72" s="116"/>
      <c r="F72" s="68" t="s">
        <v>536</v>
      </c>
      <c r="G72" s="98"/>
      <c r="H72" s="98"/>
      <c r="I72" s="98"/>
      <c r="J72" s="98"/>
      <c r="K72" s="67"/>
    </row>
    <row r="73" spans="3:11" ht="27.75" customHeight="1">
      <c r="C73" s="75" t="s">
        <v>615</v>
      </c>
      <c r="D73" s="117" t="s">
        <v>616</v>
      </c>
      <c r="E73" s="117"/>
      <c r="F73" s="68" t="s">
        <v>536</v>
      </c>
      <c r="G73" s="96"/>
      <c r="H73" s="96"/>
      <c r="I73" s="96"/>
      <c r="J73" s="96"/>
      <c r="K73" s="67"/>
    </row>
    <row r="74" spans="3:11" ht="22.5" customHeight="1">
      <c r="C74" s="75" t="s">
        <v>617</v>
      </c>
      <c r="D74" s="116" t="s">
        <v>618</v>
      </c>
      <c r="E74" s="116"/>
      <c r="F74" s="68" t="s">
        <v>536</v>
      </c>
      <c r="G74" s="84"/>
      <c r="H74" s="84"/>
      <c r="I74" s="84"/>
      <c r="J74" s="84"/>
      <c r="K74" s="67"/>
    </row>
    <row r="75" spans="3:25" ht="18" customHeight="1">
      <c r="C75" s="75" t="s">
        <v>619</v>
      </c>
      <c r="D75" s="116" t="s">
        <v>620</v>
      </c>
      <c r="E75" s="116"/>
      <c r="F75" s="68" t="s">
        <v>621</v>
      </c>
      <c r="G75" s="100"/>
      <c r="H75" s="100"/>
      <c r="I75" s="100"/>
      <c r="J75" s="100"/>
      <c r="K75" s="67"/>
      <c r="Y75" s="63">
        <f>G75</f>
        <v>0</v>
      </c>
    </row>
    <row r="76" spans="3:11" ht="12">
      <c r="C76" s="67"/>
      <c r="D76" s="67"/>
      <c r="E76" s="67"/>
      <c r="F76" s="67"/>
      <c r="G76" s="99"/>
      <c r="H76" s="67"/>
      <c r="I76" s="67"/>
      <c r="J76" s="67"/>
      <c r="K76" s="67"/>
    </row>
    <row r="77" spans="3:11" ht="12">
      <c r="C77" s="67"/>
      <c r="D77" s="67"/>
      <c r="E77" s="67"/>
      <c r="F77" s="67"/>
      <c r="G77" s="67"/>
      <c r="H77" s="67"/>
      <c r="I77" s="67"/>
      <c r="J77" s="67"/>
      <c r="K77" s="67"/>
    </row>
    <row r="78" spans="3:11" ht="23.25" customHeight="1">
      <c r="C78" s="67"/>
      <c r="D78" s="67"/>
      <c r="E78" s="67"/>
      <c r="F78" s="67"/>
      <c r="G78" s="67"/>
      <c r="H78" s="67"/>
      <c r="I78" s="67"/>
      <c r="J78" s="67"/>
      <c r="K78" s="67"/>
    </row>
    <row r="79" spans="3:11" ht="12">
      <c r="C79" s="67"/>
      <c r="D79" s="67"/>
      <c r="E79" s="67"/>
      <c r="F79" s="67"/>
      <c r="G79" s="67"/>
      <c r="H79" s="67"/>
      <c r="I79" s="67"/>
      <c r="J79" s="67"/>
      <c r="K79" s="67"/>
    </row>
    <row r="80" spans="3:11" ht="12">
      <c r="C80" s="67"/>
      <c r="D80" s="67"/>
      <c r="E80" s="67"/>
      <c r="F80" s="67"/>
      <c r="G80" s="67"/>
      <c r="H80" s="67"/>
      <c r="I80" s="67"/>
      <c r="J80" s="67"/>
      <c r="K80" s="67"/>
    </row>
  </sheetData>
  <sheetProtection/>
  <dataValidations count="2">
    <dataValidation type="list" allowBlank="1" showInputMessage="1" showErrorMessage="1" sqref="G62:J62">
      <formula1>"диагностикой,нормативами использования"</formula1>
    </dataValidation>
    <dataValidation type="whole" allowBlank="1" showInputMessage="1" showErrorMessage="1" prompt="Введите целое число" errorTitle="Внимание!!!" error="Ячейка должна содержать только целое число" sqref="G37:J37 G39:J39 G27:J27 G64:J66 G33:J35 G19:J19 G73:J73">
      <formula1>0</formula1>
      <formula2>1000000000000</formula2>
    </dataValidation>
  </dataValidation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57421875" style="0" customWidth="1"/>
    <col min="2" max="2" width="26.7109375" style="0" customWidth="1"/>
    <col min="3" max="3" width="11.140625" style="0" customWidth="1"/>
    <col min="4" max="10" width="8.7109375" style="0" customWidth="1"/>
  </cols>
  <sheetData>
    <row r="1" spans="1:13" ht="15">
      <c r="A1" s="2"/>
      <c r="C1" s="18"/>
      <c r="L1" s="180" t="s">
        <v>262</v>
      </c>
      <c r="M1" s="180"/>
    </row>
    <row r="2" spans="1:13" ht="15">
      <c r="A2" s="2"/>
      <c r="C2" s="18"/>
      <c r="L2" s="17"/>
      <c r="M2" s="12" t="s">
        <v>34</v>
      </c>
    </row>
    <row r="3" spans="1:13" ht="15">
      <c r="A3" s="2"/>
      <c r="C3" s="18"/>
      <c r="L3" s="17"/>
      <c r="M3" s="12" t="s">
        <v>35</v>
      </c>
    </row>
    <row r="4" spans="1:13" ht="15">
      <c r="A4" s="2"/>
      <c r="C4" s="18"/>
      <c r="L4" s="17"/>
      <c r="M4" s="12" t="s">
        <v>36</v>
      </c>
    </row>
    <row r="5" spans="1:3" ht="17.25" customHeight="1">
      <c r="A5" s="2"/>
      <c r="B5" s="3" t="s">
        <v>32</v>
      </c>
      <c r="C5" s="18"/>
    </row>
    <row r="6" spans="1:10" ht="18" customHeight="1">
      <c r="A6" s="4"/>
      <c r="B6" s="167" t="s">
        <v>263</v>
      </c>
      <c r="C6" s="167"/>
      <c r="D6" s="167"/>
      <c r="E6" s="167"/>
      <c r="F6" s="167"/>
      <c r="G6" s="167"/>
      <c r="H6" s="167"/>
      <c r="I6" s="167"/>
      <c r="J6" s="167"/>
    </row>
    <row r="8" spans="1:13" ht="15" customHeight="1">
      <c r="A8" s="154" t="s">
        <v>0</v>
      </c>
      <c r="B8" s="177" t="s">
        <v>1</v>
      </c>
      <c r="C8" s="154" t="s">
        <v>28</v>
      </c>
      <c r="D8" s="160">
        <v>2017</v>
      </c>
      <c r="E8" s="161"/>
      <c r="F8" s="160">
        <v>2018</v>
      </c>
      <c r="G8" s="161"/>
      <c r="H8" s="164" t="s">
        <v>29</v>
      </c>
      <c r="I8" s="175"/>
      <c r="J8" s="175"/>
      <c r="K8" s="173" t="s">
        <v>141</v>
      </c>
      <c r="L8" s="173"/>
      <c r="M8" s="173"/>
    </row>
    <row r="9" spans="1:13" ht="15">
      <c r="A9" s="155"/>
      <c r="B9" s="178"/>
      <c r="C9" s="155"/>
      <c r="D9" s="162"/>
      <c r="E9" s="163"/>
      <c r="F9" s="162"/>
      <c r="G9" s="163"/>
      <c r="H9" s="164">
        <v>2019</v>
      </c>
      <c r="I9" s="175"/>
      <c r="J9" s="176"/>
      <c r="K9" s="164">
        <v>2019</v>
      </c>
      <c r="L9" s="175"/>
      <c r="M9" s="176"/>
    </row>
    <row r="10" spans="1:13" ht="17.25" customHeight="1">
      <c r="A10" s="156"/>
      <c r="B10" s="179"/>
      <c r="C10" s="156"/>
      <c r="D10" s="45" t="s">
        <v>2</v>
      </c>
      <c r="E10" s="45" t="s">
        <v>3</v>
      </c>
      <c r="F10" s="153" t="s">
        <v>2</v>
      </c>
      <c r="G10" s="153" t="s">
        <v>4</v>
      </c>
      <c r="H10" s="16" t="s">
        <v>33</v>
      </c>
      <c r="I10" s="16" t="s">
        <v>30</v>
      </c>
      <c r="J10" s="16" t="s">
        <v>31</v>
      </c>
      <c r="K10" s="16" t="s">
        <v>33</v>
      </c>
      <c r="L10" s="16" t="s">
        <v>30</v>
      </c>
      <c r="M10" s="16" t="s">
        <v>31</v>
      </c>
    </row>
    <row r="11" spans="1:13" ht="15">
      <c r="A11" s="1">
        <v>1</v>
      </c>
      <c r="B11" s="1">
        <v>2</v>
      </c>
      <c r="C11" s="19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</row>
    <row r="12" spans="1:13" ht="29.25">
      <c r="A12" s="6">
        <v>1</v>
      </c>
      <c r="B12" s="9" t="s">
        <v>213</v>
      </c>
      <c r="C12" s="6"/>
      <c r="D12" s="5"/>
      <c r="E12" s="5"/>
      <c r="F12" s="5"/>
      <c r="G12" s="5"/>
      <c r="H12" s="5"/>
      <c r="I12" s="5"/>
      <c r="J12" s="5"/>
      <c r="K12" s="11"/>
      <c r="L12" s="11"/>
      <c r="M12" s="11"/>
    </row>
    <row r="13" spans="1:13" ht="30">
      <c r="A13" s="6" t="s">
        <v>5</v>
      </c>
      <c r="B13" s="27" t="s">
        <v>264</v>
      </c>
      <c r="C13" s="6" t="s">
        <v>144</v>
      </c>
      <c r="D13" s="5"/>
      <c r="E13" s="5"/>
      <c r="F13" s="5"/>
      <c r="G13" s="5"/>
      <c r="H13" s="5"/>
      <c r="I13" s="5"/>
      <c r="J13" s="5"/>
      <c r="K13" s="11"/>
      <c r="L13" s="11"/>
      <c r="M13" s="11"/>
    </row>
    <row r="14" spans="1:13" ht="30">
      <c r="A14" s="6" t="s">
        <v>187</v>
      </c>
      <c r="B14" s="27" t="s">
        <v>265</v>
      </c>
      <c r="C14" s="6" t="s">
        <v>144</v>
      </c>
      <c r="D14" s="5"/>
      <c r="E14" s="5"/>
      <c r="F14" s="5"/>
      <c r="G14" s="5"/>
      <c r="H14" s="5"/>
      <c r="I14" s="5"/>
      <c r="J14" s="5"/>
      <c r="K14" s="11"/>
      <c r="L14" s="11"/>
      <c r="M14" s="11"/>
    </row>
    <row r="15" spans="1:13" ht="15">
      <c r="A15" s="6">
        <v>2</v>
      </c>
      <c r="B15" s="9" t="s">
        <v>256</v>
      </c>
      <c r="C15" s="6"/>
      <c r="D15" s="5"/>
      <c r="E15" s="5"/>
      <c r="F15" s="5"/>
      <c r="G15" s="5"/>
      <c r="H15" s="5"/>
      <c r="I15" s="5"/>
      <c r="J15" s="5"/>
      <c r="K15" s="11"/>
      <c r="L15" s="11"/>
      <c r="M15" s="11"/>
    </row>
    <row r="16" spans="1:13" ht="30">
      <c r="A16" s="6" t="s">
        <v>23</v>
      </c>
      <c r="B16" s="27" t="s">
        <v>264</v>
      </c>
      <c r="C16" s="6" t="s">
        <v>144</v>
      </c>
      <c r="D16" s="5"/>
      <c r="E16" s="5"/>
      <c r="F16" s="5"/>
      <c r="G16" s="5"/>
      <c r="H16" s="5"/>
      <c r="I16" s="5"/>
      <c r="J16" s="5"/>
      <c r="K16" s="11"/>
      <c r="L16" s="11"/>
      <c r="M16" s="11"/>
    </row>
    <row r="17" spans="1:13" ht="30">
      <c r="A17" s="6" t="s">
        <v>201</v>
      </c>
      <c r="B17" s="27" t="s">
        <v>265</v>
      </c>
      <c r="C17" s="6" t="s">
        <v>144</v>
      </c>
      <c r="D17" s="5"/>
      <c r="E17" s="5"/>
      <c r="F17" s="5"/>
      <c r="G17" s="5"/>
      <c r="H17" s="5"/>
      <c r="I17" s="5"/>
      <c r="J17" s="5"/>
      <c r="K17" s="11"/>
      <c r="L17" s="11"/>
      <c r="M17" s="11"/>
    </row>
    <row r="18" spans="1:13" ht="29.25">
      <c r="A18" s="6">
        <v>3</v>
      </c>
      <c r="B18" s="9" t="s">
        <v>258</v>
      </c>
      <c r="C18" s="6"/>
      <c r="D18" s="5"/>
      <c r="E18" s="5"/>
      <c r="F18" s="5"/>
      <c r="G18" s="5"/>
      <c r="H18" s="5"/>
      <c r="I18" s="5"/>
      <c r="J18" s="5"/>
      <c r="K18" s="11"/>
      <c r="L18" s="11"/>
      <c r="M18" s="11"/>
    </row>
    <row r="19" spans="1:13" ht="30">
      <c r="A19" s="6" t="s">
        <v>25</v>
      </c>
      <c r="B19" s="27" t="s">
        <v>264</v>
      </c>
      <c r="C19" s="6" t="s">
        <v>144</v>
      </c>
      <c r="D19" s="5"/>
      <c r="E19" s="5"/>
      <c r="F19" s="5"/>
      <c r="G19" s="5"/>
      <c r="H19" s="5"/>
      <c r="I19" s="5"/>
      <c r="J19" s="5"/>
      <c r="K19" s="11"/>
      <c r="L19" s="11"/>
      <c r="M19" s="11"/>
    </row>
    <row r="20" spans="1:13" ht="30">
      <c r="A20" s="6" t="s">
        <v>209</v>
      </c>
      <c r="B20" s="27" t="s">
        <v>265</v>
      </c>
      <c r="C20" s="6" t="s">
        <v>144</v>
      </c>
      <c r="D20" s="5"/>
      <c r="E20" s="5"/>
      <c r="F20" s="5"/>
      <c r="G20" s="5"/>
      <c r="H20" s="5"/>
      <c r="I20" s="5"/>
      <c r="J20" s="5"/>
      <c r="K20" s="11"/>
      <c r="L20" s="11"/>
      <c r="M20" s="11"/>
    </row>
  </sheetData>
  <sheetProtection/>
  <mergeCells count="11">
    <mergeCell ref="K9:M9"/>
    <mergeCell ref="F8:G9"/>
    <mergeCell ref="L1:M1"/>
    <mergeCell ref="B6:J6"/>
    <mergeCell ref="A8:A10"/>
    <mergeCell ref="B8:B10"/>
    <mergeCell ref="C8:C10"/>
    <mergeCell ref="H8:J8"/>
    <mergeCell ref="D8:E9"/>
    <mergeCell ref="K8:M8"/>
    <mergeCell ref="H9:J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23.8515625" style="26" customWidth="1"/>
    <col min="3" max="3" width="11.57421875" style="2" customWidth="1"/>
    <col min="4" max="9" width="8.7109375" style="0" customWidth="1"/>
  </cols>
  <sheetData>
    <row r="1" spans="2:11" ht="15">
      <c r="B1"/>
      <c r="C1" s="18"/>
      <c r="J1" s="180" t="s">
        <v>334</v>
      </c>
      <c r="K1" s="180"/>
    </row>
    <row r="2" spans="2:11" ht="15">
      <c r="B2"/>
      <c r="C2" s="18"/>
      <c r="I2" s="17"/>
      <c r="K2" s="12" t="s">
        <v>34</v>
      </c>
    </row>
    <row r="3" spans="2:11" ht="15">
      <c r="B3"/>
      <c r="C3" s="18"/>
      <c r="I3" s="17"/>
      <c r="K3" s="12" t="s">
        <v>35</v>
      </c>
    </row>
    <row r="4" spans="2:11" ht="15">
      <c r="B4"/>
      <c r="C4" s="18"/>
      <c r="I4" s="17"/>
      <c r="K4" s="12" t="s">
        <v>36</v>
      </c>
    </row>
    <row r="5" spans="2:3" ht="15">
      <c r="B5" s="3" t="s">
        <v>32</v>
      </c>
      <c r="C5" s="18"/>
    </row>
    <row r="6" spans="1:9" ht="15.75">
      <c r="A6" s="4"/>
      <c r="B6" s="167" t="s">
        <v>335</v>
      </c>
      <c r="C6" s="167"/>
      <c r="D6" s="167"/>
      <c r="E6" s="167"/>
      <c r="F6" s="167"/>
      <c r="G6" s="167"/>
      <c r="H6" s="167"/>
      <c r="I6" s="167"/>
    </row>
    <row r="8" spans="1:11" ht="15" customHeight="1">
      <c r="A8" s="154" t="s">
        <v>0</v>
      </c>
      <c r="B8" s="177" t="s">
        <v>1</v>
      </c>
      <c r="C8" s="154" t="s">
        <v>28</v>
      </c>
      <c r="D8" s="160">
        <v>2017</v>
      </c>
      <c r="E8" s="161"/>
      <c r="F8" s="173" t="s">
        <v>29</v>
      </c>
      <c r="G8" s="173"/>
      <c r="H8" s="173"/>
      <c r="I8" s="173" t="s">
        <v>141</v>
      </c>
      <c r="J8" s="173"/>
      <c r="K8" s="173"/>
    </row>
    <row r="9" spans="1:11" ht="15" customHeight="1">
      <c r="A9" s="155"/>
      <c r="B9" s="178"/>
      <c r="C9" s="155"/>
      <c r="D9" s="162"/>
      <c r="E9" s="163"/>
      <c r="F9" s="164">
        <v>2019</v>
      </c>
      <c r="G9" s="165"/>
      <c r="H9" s="166"/>
      <c r="I9" s="164">
        <v>2019</v>
      </c>
      <c r="J9" s="165"/>
      <c r="K9" s="166"/>
    </row>
    <row r="10" spans="1:11" ht="15">
      <c r="A10" s="156"/>
      <c r="B10" s="179"/>
      <c r="C10" s="156"/>
      <c r="D10" s="129" t="s">
        <v>2</v>
      </c>
      <c r="E10" s="129" t="s">
        <v>3</v>
      </c>
      <c r="F10" s="16" t="s">
        <v>33</v>
      </c>
      <c r="G10" s="16" t="s">
        <v>30</v>
      </c>
      <c r="H10" s="16" t="s">
        <v>31</v>
      </c>
      <c r="I10" s="16" t="s">
        <v>33</v>
      </c>
      <c r="J10" s="16" t="s">
        <v>30</v>
      </c>
      <c r="K10" s="16" t="s">
        <v>31</v>
      </c>
    </row>
    <row r="11" spans="1:11" ht="15">
      <c r="A11" s="1">
        <v>1</v>
      </c>
      <c r="B11" s="1">
        <v>2</v>
      </c>
      <c r="C11" s="19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</row>
    <row r="12" spans="1:11" ht="15">
      <c r="A12" s="6">
        <v>1</v>
      </c>
      <c r="B12" s="27" t="s">
        <v>336</v>
      </c>
      <c r="C12" s="6"/>
      <c r="D12" s="5"/>
      <c r="E12" s="5"/>
      <c r="F12" s="5"/>
      <c r="G12" s="5"/>
      <c r="H12" s="5"/>
      <c r="I12" s="5"/>
      <c r="J12" s="11"/>
      <c r="K12" s="11"/>
    </row>
    <row r="13" spans="1:11" ht="30">
      <c r="A13" s="6" t="s">
        <v>5</v>
      </c>
      <c r="B13" s="27" t="s">
        <v>337</v>
      </c>
      <c r="C13" s="6"/>
      <c r="D13" s="5"/>
      <c r="E13" s="5"/>
      <c r="F13" s="5"/>
      <c r="G13" s="5"/>
      <c r="H13" s="5"/>
      <c r="I13" s="5"/>
      <c r="J13" s="11"/>
      <c r="K13" s="11"/>
    </row>
    <row r="14" spans="1:11" ht="15">
      <c r="A14" s="6" t="s">
        <v>9</v>
      </c>
      <c r="B14" s="27" t="s">
        <v>338</v>
      </c>
      <c r="C14" s="6"/>
      <c r="D14" s="5"/>
      <c r="E14" s="5"/>
      <c r="F14" s="5"/>
      <c r="G14" s="5"/>
      <c r="H14" s="5"/>
      <c r="I14" s="5"/>
      <c r="J14" s="11"/>
      <c r="K14" s="11"/>
    </row>
    <row r="15" spans="1:11" ht="15">
      <c r="A15" s="6" t="s">
        <v>13</v>
      </c>
      <c r="B15" s="27" t="s">
        <v>339</v>
      </c>
      <c r="C15" s="6" t="s">
        <v>144</v>
      </c>
      <c r="D15" s="5"/>
      <c r="E15" s="5"/>
      <c r="F15" s="5"/>
      <c r="G15" s="5"/>
      <c r="H15" s="5"/>
      <c r="I15" s="5"/>
      <c r="J15" s="11"/>
      <c r="K15" s="11"/>
    </row>
    <row r="16" spans="1:11" ht="15">
      <c r="A16" s="6">
        <v>2</v>
      </c>
      <c r="B16" s="27" t="s">
        <v>340</v>
      </c>
      <c r="C16" s="6"/>
      <c r="D16" s="5"/>
      <c r="E16" s="5"/>
      <c r="F16" s="5"/>
      <c r="G16" s="5"/>
      <c r="H16" s="5"/>
      <c r="I16" s="5"/>
      <c r="J16" s="11"/>
      <c r="K16" s="11"/>
    </row>
    <row r="17" spans="1:11" ht="30">
      <c r="A17" s="6" t="s">
        <v>23</v>
      </c>
      <c r="B17" s="27" t="s">
        <v>337</v>
      </c>
      <c r="C17" s="6"/>
      <c r="D17" s="5"/>
      <c r="E17" s="5"/>
      <c r="F17" s="5"/>
      <c r="G17" s="5"/>
      <c r="H17" s="5"/>
      <c r="I17" s="5"/>
      <c r="J17" s="11"/>
      <c r="K17" s="11"/>
    </row>
    <row r="18" spans="1:11" ht="15">
      <c r="A18" s="6" t="s">
        <v>24</v>
      </c>
      <c r="B18" s="27" t="s">
        <v>338</v>
      </c>
      <c r="C18" s="6"/>
      <c r="D18" s="5"/>
      <c r="E18" s="5"/>
      <c r="F18" s="5"/>
      <c r="G18" s="5"/>
      <c r="H18" s="5"/>
      <c r="I18" s="5"/>
      <c r="J18" s="11"/>
      <c r="K18" s="11"/>
    </row>
    <row r="19" spans="1:11" ht="15">
      <c r="A19" s="6" t="s">
        <v>52</v>
      </c>
      <c r="B19" s="27" t="s">
        <v>339</v>
      </c>
      <c r="C19" s="6" t="s">
        <v>144</v>
      </c>
      <c r="D19" s="5"/>
      <c r="E19" s="5"/>
      <c r="F19" s="5"/>
      <c r="G19" s="5"/>
      <c r="H19" s="5"/>
      <c r="I19" s="5"/>
      <c r="J19" s="11"/>
      <c r="K19" s="11"/>
    </row>
    <row r="20" spans="1:11" ht="15">
      <c r="A20" s="6">
        <v>3</v>
      </c>
      <c r="B20" s="27" t="s">
        <v>341</v>
      </c>
      <c r="C20" s="6"/>
      <c r="D20" s="5"/>
      <c r="E20" s="5"/>
      <c r="F20" s="5"/>
      <c r="G20" s="5"/>
      <c r="H20" s="5"/>
      <c r="I20" s="5"/>
      <c r="J20" s="11"/>
      <c r="K20" s="11"/>
    </row>
    <row r="21" spans="1:11" ht="30">
      <c r="A21" s="6" t="s">
        <v>25</v>
      </c>
      <c r="B21" s="27" t="s">
        <v>337</v>
      </c>
      <c r="C21" s="6"/>
      <c r="D21" s="5"/>
      <c r="E21" s="5"/>
      <c r="F21" s="5"/>
      <c r="G21" s="5"/>
      <c r="H21" s="5"/>
      <c r="I21" s="5"/>
      <c r="J21" s="11"/>
      <c r="K21" s="11"/>
    </row>
    <row r="22" spans="1:11" ht="15">
      <c r="A22" s="6" t="s">
        <v>26</v>
      </c>
      <c r="B22" s="27" t="s">
        <v>338</v>
      </c>
      <c r="C22" s="6"/>
      <c r="D22" s="5"/>
      <c r="E22" s="5"/>
      <c r="F22" s="5"/>
      <c r="G22" s="5"/>
      <c r="H22" s="5"/>
      <c r="I22" s="5"/>
      <c r="J22" s="11"/>
      <c r="K22" s="11"/>
    </row>
    <row r="23" spans="1:11" ht="15">
      <c r="A23" s="6" t="s">
        <v>63</v>
      </c>
      <c r="B23" s="27" t="s">
        <v>339</v>
      </c>
      <c r="C23" s="6" t="s">
        <v>144</v>
      </c>
      <c r="D23" s="5"/>
      <c r="E23" s="5"/>
      <c r="F23" s="5"/>
      <c r="G23" s="5"/>
      <c r="H23" s="5"/>
      <c r="I23" s="5"/>
      <c r="J23" s="11"/>
      <c r="K23" s="11"/>
    </row>
  </sheetData>
  <sheetProtection/>
  <mergeCells count="10">
    <mergeCell ref="J1:K1"/>
    <mergeCell ref="B6:I6"/>
    <mergeCell ref="A8:A10"/>
    <mergeCell ref="B8:B10"/>
    <mergeCell ref="C8:C10"/>
    <mergeCell ref="F8:H8"/>
    <mergeCell ref="D8:E9"/>
    <mergeCell ref="I8:K8"/>
    <mergeCell ref="F9:H9"/>
    <mergeCell ref="I9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19.8515625" style="26" customWidth="1"/>
    <col min="3" max="3" width="12.421875" style="18" customWidth="1"/>
    <col min="4" max="7" width="8.8515625" style="0" customWidth="1"/>
    <col min="8" max="8" width="9.140625" style="0" customWidth="1"/>
    <col min="9" max="10" width="8.8515625" style="0" customWidth="1"/>
  </cols>
  <sheetData>
    <row r="1" spans="1:17" ht="15">
      <c r="A1" s="2"/>
      <c r="B1"/>
      <c r="P1" s="180" t="s">
        <v>309</v>
      </c>
      <c r="Q1" s="180"/>
    </row>
    <row r="2" spans="1:19" ht="15">
      <c r="A2" s="2"/>
      <c r="B2"/>
      <c r="Q2" s="12" t="s">
        <v>34</v>
      </c>
      <c r="R2" s="12" t="s">
        <v>34</v>
      </c>
      <c r="S2" s="12" t="s">
        <v>34</v>
      </c>
    </row>
    <row r="3" spans="1:19" ht="15">
      <c r="A3" s="2"/>
      <c r="B3"/>
      <c r="Q3" s="12" t="s">
        <v>35</v>
      </c>
      <c r="R3" s="12" t="s">
        <v>35</v>
      </c>
      <c r="S3" s="12" t="s">
        <v>35</v>
      </c>
    </row>
    <row r="4" spans="1:19" ht="15">
      <c r="A4" s="2"/>
      <c r="B4"/>
      <c r="Q4" s="12" t="s">
        <v>36</v>
      </c>
      <c r="R4" s="12" t="s">
        <v>36</v>
      </c>
      <c r="S4" s="12" t="s">
        <v>36</v>
      </c>
    </row>
    <row r="5" spans="1:2" ht="15">
      <c r="A5" s="2"/>
      <c r="B5" s="3" t="s">
        <v>32</v>
      </c>
    </row>
    <row r="6" spans="1:9" ht="15.75">
      <c r="A6" s="4"/>
      <c r="B6" s="167" t="s">
        <v>310</v>
      </c>
      <c r="C6" s="167"/>
      <c r="D6" s="167"/>
      <c r="E6" s="167"/>
      <c r="F6" s="167"/>
      <c r="G6" s="167"/>
      <c r="H6" s="167"/>
      <c r="I6" s="167"/>
    </row>
    <row r="8" spans="1:19" ht="15" customHeight="1">
      <c r="A8" s="154" t="s">
        <v>0</v>
      </c>
      <c r="B8" s="177" t="s">
        <v>1</v>
      </c>
      <c r="C8" s="154" t="s">
        <v>28</v>
      </c>
      <c r="D8" s="160">
        <v>2017</v>
      </c>
      <c r="E8" s="161"/>
      <c r="F8" s="160">
        <v>2018</v>
      </c>
      <c r="G8" s="161"/>
      <c r="H8" s="164" t="s">
        <v>29</v>
      </c>
      <c r="I8" s="175"/>
      <c r="J8" s="175"/>
      <c r="K8" s="175"/>
      <c r="L8" s="176"/>
      <c r="M8" s="193" t="s">
        <v>141</v>
      </c>
      <c r="N8" s="194"/>
      <c r="O8" s="194"/>
      <c r="P8" s="194"/>
      <c r="Q8" s="194"/>
      <c r="R8" s="195"/>
      <c r="S8" s="195"/>
    </row>
    <row r="9" spans="1:19" ht="15">
      <c r="A9" s="155"/>
      <c r="B9" s="178"/>
      <c r="C9" s="155"/>
      <c r="D9" s="162"/>
      <c r="E9" s="163"/>
      <c r="F9" s="162"/>
      <c r="G9" s="163"/>
      <c r="H9" s="164">
        <v>2019</v>
      </c>
      <c r="I9" s="175"/>
      <c r="J9" s="176"/>
      <c r="K9" s="177">
        <v>2020</v>
      </c>
      <c r="L9" s="177" t="s">
        <v>640</v>
      </c>
      <c r="M9" s="164">
        <v>2019</v>
      </c>
      <c r="N9" s="175"/>
      <c r="O9" s="176"/>
      <c r="P9" s="177">
        <v>2020</v>
      </c>
      <c r="Q9" s="177">
        <v>2021</v>
      </c>
      <c r="R9" s="177">
        <v>2022</v>
      </c>
      <c r="S9" s="177">
        <v>2023</v>
      </c>
    </row>
    <row r="10" spans="1:19" ht="15">
      <c r="A10" s="156"/>
      <c r="B10" s="179"/>
      <c r="C10" s="156"/>
      <c r="D10" s="129" t="s">
        <v>2</v>
      </c>
      <c r="E10" s="129" t="s">
        <v>3</v>
      </c>
      <c r="F10" s="148" t="s">
        <v>2</v>
      </c>
      <c r="G10" s="148" t="s">
        <v>624</v>
      </c>
      <c r="H10" s="16" t="s">
        <v>33</v>
      </c>
      <c r="I10" s="16" t="s">
        <v>30</v>
      </c>
      <c r="J10" s="16" t="s">
        <v>31</v>
      </c>
      <c r="K10" s="179"/>
      <c r="L10" s="179"/>
      <c r="M10" s="16" t="s">
        <v>33</v>
      </c>
      <c r="N10" s="16" t="s">
        <v>30</v>
      </c>
      <c r="O10" s="16" t="s">
        <v>31</v>
      </c>
      <c r="P10" s="179"/>
      <c r="Q10" s="179"/>
      <c r="R10" s="179"/>
      <c r="S10" s="179"/>
    </row>
    <row r="11" spans="1:19" ht="15">
      <c r="A11" s="1">
        <v>1</v>
      </c>
      <c r="B11" s="1">
        <v>2</v>
      </c>
      <c r="C11" s="19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  <c r="Q11" s="1">
        <v>17</v>
      </c>
      <c r="R11" s="1">
        <v>18</v>
      </c>
      <c r="S11" s="1">
        <v>19</v>
      </c>
    </row>
    <row r="12" spans="1:19" ht="15">
      <c r="A12" s="6" t="s">
        <v>311</v>
      </c>
      <c r="B12" s="27" t="s">
        <v>312</v>
      </c>
      <c r="C12" s="30"/>
      <c r="D12" s="5"/>
      <c r="E12" s="5"/>
      <c r="F12" s="5"/>
      <c r="G12" s="5"/>
      <c r="H12" s="5"/>
      <c r="I12" s="5"/>
      <c r="J12" s="11"/>
      <c r="K12" s="11"/>
      <c r="L12" s="11"/>
      <c r="M12" s="11"/>
      <c r="N12" s="11"/>
      <c r="O12" s="11"/>
      <c r="P12" s="5"/>
      <c r="Q12" s="5"/>
      <c r="R12" s="5"/>
      <c r="S12" s="5"/>
    </row>
    <row r="13" spans="1:19" ht="30">
      <c r="A13" s="6">
        <v>1</v>
      </c>
      <c r="B13" s="27" t="s">
        <v>313</v>
      </c>
      <c r="C13" s="30" t="s">
        <v>314</v>
      </c>
      <c r="D13" s="5"/>
      <c r="E13" s="5"/>
      <c r="F13" s="5"/>
      <c r="G13" s="5"/>
      <c r="H13" s="5"/>
      <c r="I13" s="5"/>
      <c r="J13" s="11"/>
      <c r="K13" s="11"/>
      <c r="L13" s="11"/>
      <c r="M13" s="11"/>
      <c r="N13" s="11"/>
      <c r="O13" s="11"/>
      <c r="P13" s="5"/>
      <c r="Q13" s="5"/>
      <c r="R13" s="5"/>
      <c r="S13" s="5"/>
    </row>
    <row r="14" spans="1:19" ht="15">
      <c r="A14" s="6">
        <v>2</v>
      </c>
      <c r="B14" s="27" t="s">
        <v>315</v>
      </c>
      <c r="C14" s="30" t="s">
        <v>316</v>
      </c>
      <c r="D14" s="5"/>
      <c r="E14" s="5"/>
      <c r="F14" s="5"/>
      <c r="G14" s="5"/>
      <c r="H14" s="5"/>
      <c r="I14" s="5"/>
      <c r="J14" s="11"/>
      <c r="K14" s="11"/>
      <c r="L14" s="11"/>
      <c r="M14" s="11"/>
      <c r="N14" s="11"/>
      <c r="O14" s="11"/>
      <c r="P14" s="5"/>
      <c r="Q14" s="5"/>
      <c r="R14" s="5"/>
      <c r="S14" s="5"/>
    </row>
    <row r="15" spans="1:19" ht="15">
      <c r="A15" s="6">
        <v>3</v>
      </c>
      <c r="B15" s="27" t="s">
        <v>317</v>
      </c>
      <c r="C15" s="30" t="s">
        <v>318</v>
      </c>
      <c r="D15" s="5"/>
      <c r="E15" s="5"/>
      <c r="F15" s="5"/>
      <c r="G15" s="5"/>
      <c r="H15" s="5"/>
      <c r="I15" s="5"/>
      <c r="J15" s="11"/>
      <c r="K15" s="11"/>
      <c r="L15" s="11"/>
      <c r="M15" s="11"/>
      <c r="N15" s="11"/>
      <c r="O15" s="11"/>
      <c r="P15" s="5"/>
      <c r="Q15" s="5"/>
      <c r="R15" s="5"/>
      <c r="S15" s="5"/>
    </row>
    <row r="16" spans="1:19" ht="30">
      <c r="A16" s="6">
        <v>4</v>
      </c>
      <c r="B16" s="27" t="s">
        <v>319</v>
      </c>
      <c r="C16" s="30" t="s">
        <v>320</v>
      </c>
      <c r="D16" s="5"/>
      <c r="E16" s="5"/>
      <c r="F16" s="5"/>
      <c r="G16" s="5"/>
      <c r="H16" s="5"/>
      <c r="I16" s="5"/>
      <c r="J16" s="11"/>
      <c r="K16" s="11"/>
      <c r="L16" s="11"/>
      <c r="M16" s="11"/>
      <c r="N16" s="11"/>
      <c r="O16" s="11"/>
      <c r="P16" s="5"/>
      <c r="Q16" s="5"/>
      <c r="R16" s="5"/>
      <c r="S16" s="5"/>
    </row>
    <row r="17" spans="1:19" ht="30">
      <c r="A17" s="6">
        <v>5</v>
      </c>
      <c r="B17" s="27" t="s">
        <v>321</v>
      </c>
      <c r="C17" s="30" t="s">
        <v>144</v>
      </c>
      <c r="D17" s="5">
        <f>D13*D15/1000</f>
        <v>0</v>
      </c>
      <c r="E17" s="5">
        <f>E13*E15/1000</f>
        <v>0</v>
      </c>
      <c r="F17" s="5">
        <f>F13*F15/1000</f>
        <v>0</v>
      </c>
      <c r="G17" s="5">
        <f>G13*G15/1000</f>
        <v>0</v>
      </c>
      <c r="H17" s="5">
        <f>I17+J17</f>
        <v>0</v>
      </c>
      <c r="I17" s="5">
        <f aca="true" t="shared" si="0" ref="I17:Q17">I13*I15/1000</f>
        <v>0</v>
      </c>
      <c r="J17" s="5">
        <f t="shared" si="0"/>
        <v>0</v>
      </c>
      <c r="K17" s="5">
        <f t="shared" si="0"/>
        <v>0</v>
      </c>
      <c r="L17" s="5">
        <f t="shared" si="0"/>
        <v>0</v>
      </c>
      <c r="M17" s="5">
        <f>N17+O17</f>
        <v>0</v>
      </c>
      <c r="N17" s="5">
        <f t="shared" si="0"/>
        <v>0</v>
      </c>
      <c r="O17" s="5">
        <f t="shared" si="0"/>
        <v>0</v>
      </c>
      <c r="P17" s="5">
        <f t="shared" si="0"/>
        <v>0</v>
      </c>
      <c r="Q17" s="5">
        <f t="shared" si="0"/>
        <v>0</v>
      </c>
      <c r="R17" s="5">
        <f>R13*R15/1000</f>
        <v>0</v>
      </c>
      <c r="S17" s="5">
        <f>S13*S15/1000</f>
        <v>0</v>
      </c>
    </row>
    <row r="18" spans="1:19" ht="30">
      <c r="A18" s="6">
        <v>6</v>
      </c>
      <c r="B18" s="27" t="s">
        <v>322</v>
      </c>
      <c r="C18" s="30" t="s">
        <v>144</v>
      </c>
      <c r="D18" s="5">
        <f>D14*D16</f>
        <v>0</v>
      </c>
      <c r="E18" s="5">
        <f>E14*E16</f>
        <v>0</v>
      </c>
      <c r="F18" s="5">
        <f>F14*F16</f>
        <v>0</v>
      </c>
      <c r="G18" s="5">
        <f>G14*G16</f>
        <v>0</v>
      </c>
      <c r="H18" s="5">
        <f>I18+J18</f>
        <v>0</v>
      </c>
      <c r="I18" s="5">
        <f aca="true" t="shared" si="1" ref="I18:Q18">I14*I16</f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>N18+O18</f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>R14*R16</f>
        <v>0</v>
      </c>
      <c r="S18" s="5">
        <f>S14*S16</f>
        <v>0</v>
      </c>
    </row>
    <row r="19" spans="1:19" ht="30">
      <c r="A19" s="6">
        <v>7</v>
      </c>
      <c r="B19" s="27" t="s">
        <v>323</v>
      </c>
      <c r="C19" s="30" t="s">
        <v>144</v>
      </c>
      <c r="D19" s="5">
        <f>D17+D18</f>
        <v>0</v>
      </c>
      <c r="E19" s="5">
        <f>E17+E18</f>
        <v>0</v>
      </c>
      <c r="F19" s="5">
        <f>F17+F18</f>
        <v>0</v>
      </c>
      <c r="G19" s="5">
        <f>G17+G18</f>
        <v>0</v>
      </c>
      <c r="H19" s="5">
        <f aca="true" t="shared" si="2" ref="H19:Q19">H17+H18</f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>R17+R18</f>
        <v>0</v>
      </c>
      <c r="S19" s="5">
        <f>S17+S18</f>
        <v>0</v>
      </c>
    </row>
    <row r="20" spans="1:19" ht="15">
      <c r="A20" s="6" t="s">
        <v>324</v>
      </c>
      <c r="B20" s="27" t="s">
        <v>312</v>
      </c>
      <c r="C20" s="30"/>
      <c r="D20" s="5"/>
      <c r="E20" s="5"/>
      <c r="F20" s="5"/>
      <c r="G20" s="5"/>
      <c r="H20" s="5"/>
      <c r="I20" s="5"/>
      <c r="J20" s="11"/>
      <c r="K20" s="11"/>
      <c r="L20" s="11"/>
      <c r="M20" s="11"/>
      <c r="N20" s="11"/>
      <c r="O20" s="11"/>
      <c r="P20" s="5"/>
      <c r="Q20" s="5"/>
      <c r="R20" s="5"/>
      <c r="S20" s="5"/>
    </row>
    <row r="21" spans="1:19" ht="15">
      <c r="A21" s="6" t="s">
        <v>325</v>
      </c>
      <c r="B21" s="27" t="s">
        <v>312</v>
      </c>
      <c r="C21" s="30"/>
      <c r="D21" s="5"/>
      <c r="E21" s="5"/>
      <c r="F21" s="5"/>
      <c r="G21" s="5"/>
      <c r="H21" s="5"/>
      <c r="I21" s="5"/>
      <c r="J21" s="11"/>
      <c r="K21" s="11"/>
      <c r="L21" s="11"/>
      <c r="M21" s="11"/>
      <c r="N21" s="11"/>
      <c r="O21" s="11"/>
      <c r="P21" s="5"/>
      <c r="Q21" s="5"/>
      <c r="R21" s="5"/>
      <c r="S21" s="5"/>
    </row>
    <row r="22" spans="1:9" ht="15">
      <c r="A22" s="3"/>
      <c r="B22" s="28"/>
      <c r="C22" s="38"/>
      <c r="D22" s="3"/>
      <c r="E22" s="3"/>
      <c r="F22" s="3"/>
      <c r="G22" s="3"/>
      <c r="H22" s="3"/>
      <c r="I22" s="3"/>
    </row>
    <row r="24" ht="15">
      <c r="M24" t="s">
        <v>326</v>
      </c>
    </row>
    <row r="25" ht="15">
      <c r="J25" t="s">
        <v>326</v>
      </c>
    </row>
  </sheetData>
  <sheetProtection/>
  <mergeCells count="17">
    <mergeCell ref="L9:L10"/>
    <mergeCell ref="R9:R10"/>
    <mergeCell ref="S9:S10"/>
    <mergeCell ref="M8:S8"/>
    <mergeCell ref="M9:O9"/>
    <mergeCell ref="P9:P10"/>
    <mergeCell ref="Q9:Q10"/>
    <mergeCell ref="D8:E9"/>
    <mergeCell ref="P1:Q1"/>
    <mergeCell ref="B6:I6"/>
    <mergeCell ref="F8:G9"/>
    <mergeCell ref="A8:A10"/>
    <mergeCell ref="B8:B10"/>
    <mergeCell ref="C8:C10"/>
    <mergeCell ref="H8:L8"/>
    <mergeCell ref="H9:J9"/>
    <mergeCell ref="K9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6.57421875" style="0" customWidth="1"/>
    <col min="3" max="3" width="15.7109375" style="0" customWidth="1"/>
    <col min="4" max="5" width="0" style="0" hidden="1" customWidth="1"/>
  </cols>
  <sheetData>
    <row r="1" spans="1:17" ht="15">
      <c r="A1" s="2"/>
      <c r="C1" s="18"/>
      <c r="P1" s="180" t="s">
        <v>327</v>
      </c>
      <c r="Q1" s="180"/>
    </row>
    <row r="2" spans="1:17" ht="15">
      <c r="A2" s="2"/>
      <c r="C2" s="18"/>
      <c r="L2" s="17"/>
      <c r="M2" s="17"/>
      <c r="Q2" s="12" t="s">
        <v>34</v>
      </c>
    </row>
    <row r="3" spans="1:17" ht="15">
      <c r="A3" s="2"/>
      <c r="C3" s="18"/>
      <c r="L3" s="17"/>
      <c r="M3" s="17"/>
      <c r="Q3" s="12" t="s">
        <v>35</v>
      </c>
    </row>
    <row r="4" spans="1:17" ht="15">
      <c r="A4" s="2"/>
      <c r="B4" s="3" t="s">
        <v>32</v>
      </c>
      <c r="C4" s="18"/>
      <c r="Q4" s="12" t="s">
        <v>36</v>
      </c>
    </row>
    <row r="5" spans="1:13" ht="19.5" customHeight="1">
      <c r="A5" s="4"/>
      <c r="B5" s="167" t="s">
        <v>328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7" spans="1:17" ht="15" customHeight="1">
      <c r="A7" s="154" t="s">
        <v>0</v>
      </c>
      <c r="B7" s="177" t="s">
        <v>1</v>
      </c>
      <c r="C7" s="154" t="s">
        <v>28</v>
      </c>
      <c r="D7" s="160">
        <v>2013</v>
      </c>
      <c r="E7" s="161"/>
      <c r="F7" s="160">
        <v>2018</v>
      </c>
      <c r="G7" s="161"/>
      <c r="H7" s="164" t="s">
        <v>29</v>
      </c>
      <c r="I7" s="175"/>
      <c r="J7" s="175"/>
      <c r="K7" s="175"/>
      <c r="L7" s="176"/>
      <c r="M7" s="164" t="s">
        <v>141</v>
      </c>
      <c r="N7" s="175"/>
      <c r="O7" s="175"/>
      <c r="P7" s="175"/>
      <c r="Q7" s="176"/>
    </row>
    <row r="8" spans="1:17" ht="15" customHeight="1">
      <c r="A8" s="155"/>
      <c r="B8" s="178"/>
      <c r="C8" s="155"/>
      <c r="D8" s="162"/>
      <c r="E8" s="163"/>
      <c r="F8" s="162"/>
      <c r="G8" s="163"/>
      <c r="H8" s="164">
        <v>2019</v>
      </c>
      <c r="I8" s="175"/>
      <c r="J8" s="176"/>
      <c r="K8" s="177">
        <v>2020</v>
      </c>
      <c r="L8" s="177" t="s">
        <v>640</v>
      </c>
      <c r="M8" s="164">
        <v>2019</v>
      </c>
      <c r="N8" s="175"/>
      <c r="O8" s="176"/>
      <c r="P8" s="177">
        <v>2020</v>
      </c>
      <c r="Q8" s="177">
        <v>2021</v>
      </c>
    </row>
    <row r="9" spans="1:17" ht="15">
      <c r="A9" s="156"/>
      <c r="B9" s="179"/>
      <c r="C9" s="156"/>
      <c r="D9" s="15" t="s">
        <v>2</v>
      </c>
      <c r="E9" s="15" t="s">
        <v>3</v>
      </c>
      <c r="F9" s="129" t="s">
        <v>2</v>
      </c>
      <c r="G9" s="129" t="s">
        <v>624</v>
      </c>
      <c r="H9" s="16" t="s">
        <v>33</v>
      </c>
      <c r="I9" s="16" t="s">
        <v>30</v>
      </c>
      <c r="J9" s="16" t="s">
        <v>31</v>
      </c>
      <c r="K9" s="179"/>
      <c r="L9" s="179"/>
      <c r="M9" s="16" t="s">
        <v>33</v>
      </c>
      <c r="N9" s="16" t="s">
        <v>30</v>
      </c>
      <c r="O9" s="16" t="s">
        <v>31</v>
      </c>
      <c r="P9" s="179"/>
      <c r="Q9" s="179"/>
    </row>
    <row r="10" spans="1:17" ht="15">
      <c r="A10" s="1">
        <v>1</v>
      </c>
      <c r="B10" s="1">
        <v>2</v>
      </c>
      <c r="C10" s="19">
        <v>3</v>
      </c>
      <c r="D10" s="1">
        <v>4</v>
      </c>
      <c r="E10" s="1">
        <v>5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  <c r="K10" s="1">
        <v>9</v>
      </c>
      <c r="L10" s="1">
        <v>10</v>
      </c>
      <c r="M10" s="1">
        <v>11</v>
      </c>
      <c r="N10" s="1">
        <v>12</v>
      </c>
      <c r="O10" s="1">
        <v>13</v>
      </c>
      <c r="P10" s="1">
        <v>14</v>
      </c>
      <c r="Q10" s="1">
        <v>15</v>
      </c>
    </row>
    <row r="11" spans="1:17" ht="15">
      <c r="A11" s="6" t="s">
        <v>311</v>
      </c>
      <c r="B11" s="5" t="s">
        <v>312</v>
      </c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11"/>
      <c r="O11" s="11"/>
      <c r="P11" s="11"/>
      <c r="Q11" s="11"/>
    </row>
    <row r="12" spans="1:17" ht="15">
      <c r="A12" s="6">
        <v>1</v>
      </c>
      <c r="B12" s="5" t="s">
        <v>329</v>
      </c>
      <c r="C12" s="6" t="s">
        <v>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11"/>
      <c r="O12" s="11"/>
      <c r="P12" s="11"/>
      <c r="Q12" s="11"/>
    </row>
    <row r="13" spans="1:17" ht="15">
      <c r="A13" s="6">
        <v>2</v>
      </c>
      <c r="B13" s="5" t="s">
        <v>330</v>
      </c>
      <c r="C13" s="6" t="s">
        <v>331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11"/>
      <c r="O13" s="11"/>
      <c r="P13" s="11"/>
      <c r="Q13" s="11"/>
    </row>
    <row r="14" spans="1:17" ht="15">
      <c r="A14" s="6">
        <v>3</v>
      </c>
      <c r="B14" s="5" t="s">
        <v>332</v>
      </c>
      <c r="C14" s="6" t="s">
        <v>144</v>
      </c>
      <c r="D14" s="5">
        <f>D12*D13</f>
        <v>0</v>
      </c>
      <c r="E14" s="5">
        <f aca="true" t="shared" si="0" ref="E14:Q14">E12*E13</f>
        <v>0</v>
      </c>
      <c r="F14" s="5">
        <f t="shared" si="0"/>
        <v>0</v>
      </c>
      <c r="G14" s="5">
        <f t="shared" si="0"/>
        <v>0</v>
      </c>
      <c r="H14" s="5">
        <f>I14+J14</f>
        <v>0</v>
      </c>
      <c r="I14" s="5">
        <f t="shared" si="0"/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  <c r="M14" s="5">
        <f>N14+O14</f>
        <v>0</v>
      </c>
      <c r="N14" s="5">
        <f t="shared" si="0"/>
        <v>0</v>
      </c>
      <c r="O14" s="5">
        <f t="shared" si="0"/>
        <v>0</v>
      </c>
      <c r="P14" s="5">
        <f t="shared" si="0"/>
        <v>0</v>
      </c>
      <c r="Q14" s="5">
        <f t="shared" si="0"/>
        <v>0</v>
      </c>
    </row>
    <row r="15" spans="1:17" ht="15">
      <c r="A15" s="6" t="s">
        <v>325</v>
      </c>
      <c r="B15" s="5" t="s">
        <v>312</v>
      </c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1"/>
      <c r="O15" s="11"/>
      <c r="P15" s="11"/>
      <c r="Q15" s="11"/>
    </row>
    <row r="18" ht="15">
      <c r="C18" t="s">
        <v>333</v>
      </c>
    </row>
  </sheetData>
  <sheetProtection/>
  <mergeCells count="15">
    <mergeCell ref="M8:O8"/>
    <mergeCell ref="P8:P9"/>
    <mergeCell ref="Q8:Q9"/>
    <mergeCell ref="P1:Q1"/>
    <mergeCell ref="B5:M5"/>
    <mergeCell ref="M7:Q7"/>
    <mergeCell ref="A7:A9"/>
    <mergeCell ref="B7:B9"/>
    <mergeCell ref="C7:C9"/>
    <mergeCell ref="D7:E8"/>
    <mergeCell ref="H7:L7"/>
    <mergeCell ref="H8:J8"/>
    <mergeCell ref="K8:K9"/>
    <mergeCell ref="L8:L9"/>
    <mergeCell ref="F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B1">
      <selection activeCell="N1" sqref="N1:O4"/>
    </sheetView>
  </sheetViews>
  <sheetFormatPr defaultColWidth="9.140625" defaultRowHeight="15"/>
  <cols>
    <col min="2" max="2" width="20.421875" style="0" customWidth="1"/>
    <col min="3" max="3" width="12.7109375" style="0" customWidth="1"/>
    <col min="4" max="11" width="8.7109375" style="0" customWidth="1"/>
  </cols>
  <sheetData>
    <row r="1" spans="1:17" ht="20.25" customHeight="1">
      <c r="A1" s="2"/>
      <c r="C1" s="18"/>
      <c r="N1" s="180"/>
      <c r="O1" s="180"/>
      <c r="P1" s="180" t="s">
        <v>342</v>
      </c>
      <c r="Q1" s="180"/>
    </row>
    <row r="2" spans="1:17" ht="12.75" customHeight="1">
      <c r="A2" s="2"/>
      <c r="C2" s="18"/>
      <c r="J2" s="17"/>
      <c r="K2" s="17"/>
      <c r="O2" s="12"/>
      <c r="Q2" s="12" t="s">
        <v>34</v>
      </c>
    </row>
    <row r="3" spans="1:17" ht="13.5" customHeight="1">
      <c r="A3" s="2"/>
      <c r="C3" s="18"/>
      <c r="J3" s="17"/>
      <c r="K3" s="17"/>
      <c r="O3" s="12"/>
      <c r="Q3" s="12" t="s">
        <v>35</v>
      </c>
    </row>
    <row r="4" spans="1:17" ht="16.5" customHeight="1">
      <c r="A4" s="2"/>
      <c r="C4" s="18"/>
      <c r="J4" s="17"/>
      <c r="K4" s="17"/>
      <c r="O4" s="12"/>
      <c r="Q4" s="12" t="s">
        <v>36</v>
      </c>
    </row>
    <row r="5" spans="1:3" ht="15">
      <c r="A5" s="2"/>
      <c r="B5" s="3" t="s">
        <v>32</v>
      </c>
      <c r="C5" s="18"/>
    </row>
    <row r="6" spans="1:11" ht="22.5" customHeight="1">
      <c r="A6" s="4"/>
      <c r="B6" s="167" t="s">
        <v>343</v>
      </c>
      <c r="C6" s="167"/>
      <c r="D6" s="167"/>
      <c r="E6" s="167"/>
      <c r="F6" s="167"/>
      <c r="G6" s="167"/>
      <c r="H6" s="167"/>
      <c r="I6" s="167"/>
      <c r="J6" s="167"/>
      <c r="K6" s="167"/>
    </row>
    <row r="7" ht="21.75" customHeight="1"/>
    <row r="8" spans="1:17" ht="15" customHeight="1">
      <c r="A8" s="154" t="s">
        <v>0</v>
      </c>
      <c r="B8" s="177" t="s">
        <v>1</v>
      </c>
      <c r="C8" s="154" t="s">
        <v>28</v>
      </c>
      <c r="D8" s="160">
        <v>2018</v>
      </c>
      <c r="E8" s="161"/>
      <c r="F8" s="164" t="s">
        <v>29</v>
      </c>
      <c r="G8" s="175"/>
      <c r="H8" s="175"/>
      <c r="I8" s="165"/>
      <c r="J8" s="166"/>
      <c r="K8" s="193" t="s">
        <v>141</v>
      </c>
      <c r="L8" s="194"/>
      <c r="M8" s="194"/>
      <c r="N8" s="195"/>
      <c r="O8" s="195"/>
      <c r="P8" s="195"/>
      <c r="Q8" s="195"/>
    </row>
    <row r="9" spans="1:17" ht="15" customHeight="1">
      <c r="A9" s="155"/>
      <c r="B9" s="178"/>
      <c r="C9" s="155"/>
      <c r="D9" s="162"/>
      <c r="E9" s="163"/>
      <c r="F9" s="164">
        <v>2019</v>
      </c>
      <c r="G9" s="165"/>
      <c r="H9" s="166"/>
      <c r="I9" s="177">
        <v>2020</v>
      </c>
      <c r="J9" s="177" t="s">
        <v>640</v>
      </c>
      <c r="K9" s="164">
        <v>2019</v>
      </c>
      <c r="L9" s="165"/>
      <c r="M9" s="166"/>
      <c r="N9" s="177">
        <v>2020</v>
      </c>
      <c r="O9" s="177">
        <v>2021</v>
      </c>
      <c r="P9" s="177">
        <v>2022</v>
      </c>
      <c r="Q9" s="177">
        <v>2023</v>
      </c>
    </row>
    <row r="10" spans="1:17" ht="15">
      <c r="A10" s="156"/>
      <c r="B10" s="179"/>
      <c r="C10" s="156"/>
      <c r="D10" s="129" t="s">
        <v>2</v>
      </c>
      <c r="E10" s="129" t="s">
        <v>624</v>
      </c>
      <c r="F10" s="16" t="s">
        <v>33</v>
      </c>
      <c r="G10" s="16" t="s">
        <v>30</v>
      </c>
      <c r="H10" s="16" t="s">
        <v>31</v>
      </c>
      <c r="I10" s="196"/>
      <c r="J10" s="196"/>
      <c r="K10" s="16" t="s">
        <v>33</v>
      </c>
      <c r="L10" s="16" t="s">
        <v>30</v>
      </c>
      <c r="M10" s="16" t="s">
        <v>31</v>
      </c>
      <c r="N10" s="196"/>
      <c r="O10" s="196"/>
      <c r="P10" s="196"/>
      <c r="Q10" s="196"/>
    </row>
    <row r="11" spans="1:17" ht="15">
      <c r="A11" s="1">
        <v>1</v>
      </c>
      <c r="B11" s="1">
        <v>2</v>
      </c>
      <c r="C11" s="19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14</v>
      </c>
      <c r="Q11" s="39">
        <v>15</v>
      </c>
    </row>
    <row r="12" spans="1:17" ht="15">
      <c r="A12" s="6" t="s">
        <v>311</v>
      </c>
      <c r="B12" s="27" t="s">
        <v>312</v>
      </c>
      <c r="C12" s="6"/>
      <c r="D12" s="5"/>
      <c r="E12" s="5"/>
      <c r="F12" s="5"/>
      <c r="G12" s="5"/>
      <c r="H12" s="5"/>
      <c r="I12" s="5"/>
      <c r="J12" s="5"/>
      <c r="K12" s="5"/>
      <c r="L12" s="11"/>
      <c r="M12" s="11"/>
      <c r="N12" s="11"/>
      <c r="O12" s="11"/>
      <c r="P12" s="11"/>
      <c r="Q12" s="11"/>
    </row>
    <row r="13" spans="1:17" ht="30">
      <c r="A13" s="6">
        <v>1</v>
      </c>
      <c r="B13" s="27" t="s">
        <v>344</v>
      </c>
      <c r="C13" s="6" t="s">
        <v>473</v>
      </c>
      <c r="D13" s="5"/>
      <c r="E13" s="5"/>
      <c r="F13" s="5"/>
      <c r="G13" s="5"/>
      <c r="H13" s="5"/>
      <c r="I13" s="5"/>
      <c r="J13" s="5"/>
      <c r="K13" s="5"/>
      <c r="L13" s="11"/>
      <c r="M13" s="11"/>
      <c r="N13" s="11"/>
      <c r="O13" s="11"/>
      <c r="P13" s="11"/>
      <c r="Q13" s="11"/>
    </row>
    <row r="14" spans="1:17" ht="30">
      <c r="A14" s="6">
        <v>2</v>
      </c>
      <c r="B14" s="27" t="s">
        <v>345</v>
      </c>
      <c r="C14" s="6" t="s">
        <v>331</v>
      </c>
      <c r="D14" s="5"/>
      <c r="E14" s="5"/>
      <c r="F14" s="5"/>
      <c r="G14" s="5"/>
      <c r="H14" s="5"/>
      <c r="I14" s="5"/>
      <c r="J14" s="5"/>
      <c r="K14" s="5"/>
      <c r="L14" s="11"/>
      <c r="M14" s="11"/>
      <c r="N14" s="11"/>
      <c r="O14" s="11"/>
      <c r="P14" s="11"/>
      <c r="Q14" s="11"/>
    </row>
    <row r="15" spans="1:17" ht="30">
      <c r="A15" s="6">
        <v>3</v>
      </c>
      <c r="B15" s="27" t="s">
        <v>346</v>
      </c>
      <c r="C15" s="6" t="s">
        <v>144</v>
      </c>
      <c r="D15" s="5">
        <f aca="true" t="shared" si="0" ref="D15:O15">D13*D14</f>
        <v>0</v>
      </c>
      <c r="E15" s="5">
        <f t="shared" si="0"/>
        <v>0</v>
      </c>
      <c r="F15" s="5">
        <f>G15+H15</f>
        <v>0</v>
      </c>
      <c r="G15" s="5">
        <f t="shared" si="0"/>
        <v>0</v>
      </c>
      <c r="H15" s="5">
        <f t="shared" si="0"/>
        <v>0</v>
      </c>
      <c r="I15" s="5">
        <f t="shared" si="0"/>
        <v>0</v>
      </c>
      <c r="J15" s="5">
        <f t="shared" si="0"/>
        <v>0</v>
      </c>
      <c r="K15" s="5">
        <f>L15+M15</f>
        <v>0</v>
      </c>
      <c r="L15" s="5">
        <f t="shared" si="0"/>
        <v>0</v>
      </c>
      <c r="M15" s="5">
        <f t="shared" si="0"/>
        <v>0</v>
      </c>
      <c r="N15" s="5">
        <f t="shared" si="0"/>
        <v>0</v>
      </c>
      <c r="O15" s="5">
        <f t="shared" si="0"/>
        <v>0</v>
      </c>
      <c r="P15" s="5">
        <f>P13*P14</f>
        <v>0</v>
      </c>
      <c r="Q15" s="5">
        <f>Q13*Q14</f>
        <v>0</v>
      </c>
    </row>
    <row r="16" spans="1:17" ht="15">
      <c r="A16" s="6" t="s">
        <v>325</v>
      </c>
      <c r="B16" s="27" t="s">
        <v>312</v>
      </c>
      <c r="C16" s="6"/>
      <c r="D16" s="5"/>
      <c r="E16" s="5"/>
      <c r="F16" s="5"/>
      <c r="G16" s="5"/>
      <c r="H16" s="5"/>
      <c r="I16" s="5"/>
      <c r="J16" s="5"/>
      <c r="K16" s="5"/>
      <c r="L16" s="11"/>
      <c r="M16" s="11"/>
      <c r="N16" s="11"/>
      <c r="O16" s="11"/>
      <c r="P16" s="11"/>
      <c r="Q16" s="11"/>
    </row>
  </sheetData>
  <sheetProtection/>
  <mergeCells count="17">
    <mergeCell ref="P1:Q1"/>
    <mergeCell ref="P9:P10"/>
    <mergeCell ref="Q9:Q10"/>
    <mergeCell ref="K8:Q8"/>
    <mergeCell ref="K9:M9"/>
    <mergeCell ref="N9:N10"/>
    <mergeCell ref="O9:O10"/>
    <mergeCell ref="N1:O1"/>
    <mergeCell ref="B6:K6"/>
    <mergeCell ref="A8:A10"/>
    <mergeCell ref="B8:B10"/>
    <mergeCell ref="C8:C10"/>
    <mergeCell ref="F8:J8"/>
    <mergeCell ref="F9:H9"/>
    <mergeCell ref="I9:I10"/>
    <mergeCell ref="J9:J10"/>
    <mergeCell ref="D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6.28125" style="2" customWidth="1"/>
    <col min="2" max="2" width="54.8515625" style="107" customWidth="1"/>
    <col min="3" max="3" width="10.7109375" style="2" customWidth="1"/>
    <col min="4" max="9" width="8.7109375" style="0" customWidth="1"/>
  </cols>
  <sheetData>
    <row r="1" spans="3:15" ht="15">
      <c r="C1" s="18"/>
      <c r="N1" s="180" t="s">
        <v>347</v>
      </c>
      <c r="O1" s="180"/>
    </row>
    <row r="2" spans="3:15" ht="15">
      <c r="C2" s="18"/>
      <c r="I2" s="17"/>
      <c r="O2" s="12" t="s">
        <v>34</v>
      </c>
    </row>
    <row r="3" spans="3:15" ht="15">
      <c r="C3" s="18"/>
      <c r="I3" s="17"/>
      <c r="O3" s="12" t="s">
        <v>35</v>
      </c>
    </row>
    <row r="4" spans="2:15" ht="15">
      <c r="B4" s="108" t="s">
        <v>32</v>
      </c>
      <c r="C4" s="18"/>
      <c r="O4" s="12" t="s">
        <v>36</v>
      </c>
    </row>
    <row r="5" spans="1:9" ht="15.75">
      <c r="A5" s="4"/>
      <c r="B5" s="167" t="s">
        <v>348</v>
      </c>
      <c r="C5" s="167"/>
      <c r="D5" s="167"/>
      <c r="E5" s="167"/>
      <c r="F5" s="167"/>
      <c r="G5" s="167"/>
      <c r="H5" s="167"/>
      <c r="I5" s="167"/>
    </row>
    <row r="6" ht="4.5" customHeight="1"/>
    <row r="7" spans="1:15" ht="15" customHeight="1">
      <c r="A7" s="154" t="s">
        <v>0</v>
      </c>
      <c r="B7" s="157" t="s">
        <v>1</v>
      </c>
      <c r="C7" s="154" t="s">
        <v>28</v>
      </c>
      <c r="D7" s="160">
        <v>2018</v>
      </c>
      <c r="E7" s="161"/>
      <c r="F7" s="164" t="s">
        <v>29</v>
      </c>
      <c r="G7" s="175"/>
      <c r="H7" s="175"/>
      <c r="I7" s="175"/>
      <c r="J7" s="176"/>
      <c r="K7" s="164" t="s">
        <v>141</v>
      </c>
      <c r="L7" s="175"/>
      <c r="M7" s="175"/>
      <c r="N7" s="175"/>
      <c r="O7" s="176"/>
    </row>
    <row r="8" spans="1:15" ht="15">
      <c r="A8" s="155"/>
      <c r="B8" s="158"/>
      <c r="C8" s="155"/>
      <c r="D8" s="162"/>
      <c r="E8" s="163"/>
      <c r="F8" s="164">
        <v>2019</v>
      </c>
      <c r="G8" s="175"/>
      <c r="H8" s="176"/>
      <c r="I8" s="177">
        <v>2020</v>
      </c>
      <c r="J8" s="177" t="s">
        <v>640</v>
      </c>
      <c r="K8" s="164">
        <v>2019</v>
      </c>
      <c r="L8" s="175"/>
      <c r="M8" s="176"/>
      <c r="N8" s="177">
        <v>2020</v>
      </c>
      <c r="O8" s="177">
        <v>2021</v>
      </c>
    </row>
    <row r="9" spans="1:15" ht="15">
      <c r="A9" s="156"/>
      <c r="B9" s="159"/>
      <c r="C9" s="156"/>
      <c r="D9" s="129" t="s">
        <v>2</v>
      </c>
      <c r="E9" s="129" t="s">
        <v>624</v>
      </c>
      <c r="F9" s="16" t="s">
        <v>33</v>
      </c>
      <c r="G9" s="16" t="s">
        <v>30</v>
      </c>
      <c r="H9" s="16" t="s">
        <v>31</v>
      </c>
      <c r="I9" s="179"/>
      <c r="J9" s="179"/>
      <c r="K9" s="16" t="s">
        <v>33</v>
      </c>
      <c r="L9" s="16" t="s">
        <v>30</v>
      </c>
      <c r="M9" s="16" t="s">
        <v>31</v>
      </c>
      <c r="N9" s="179"/>
      <c r="O9" s="179"/>
    </row>
    <row r="10" spans="1:15" ht="15">
      <c r="A10" s="1">
        <v>1</v>
      </c>
      <c r="B10" s="109">
        <v>2</v>
      </c>
      <c r="C10" s="19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</row>
    <row r="11" spans="1:15" ht="29.25" customHeight="1">
      <c r="A11" s="7">
        <v>1</v>
      </c>
      <c r="B11" s="9" t="s">
        <v>349</v>
      </c>
      <c r="C11" s="6"/>
      <c r="D11" s="5"/>
      <c r="E11" s="5"/>
      <c r="F11" s="5"/>
      <c r="G11" s="5"/>
      <c r="H11" s="5"/>
      <c r="I11" s="5"/>
      <c r="J11" s="5"/>
      <c r="K11" s="5"/>
      <c r="L11" s="11"/>
      <c r="M11" s="11"/>
      <c r="N11" s="11"/>
      <c r="O11" s="11"/>
    </row>
    <row r="12" spans="1:15" ht="15">
      <c r="A12" s="6" t="s">
        <v>5</v>
      </c>
      <c r="B12" s="27" t="s">
        <v>350</v>
      </c>
      <c r="C12" s="6" t="s">
        <v>144</v>
      </c>
      <c r="D12" s="5"/>
      <c r="E12" s="5"/>
      <c r="F12" s="5"/>
      <c r="G12" s="5"/>
      <c r="H12" s="5"/>
      <c r="I12" s="5"/>
      <c r="J12" s="5"/>
      <c r="K12" s="5"/>
      <c r="L12" s="11"/>
      <c r="M12" s="11"/>
      <c r="N12" s="11"/>
      <c r="O12" s="11"/>
    </row>
    <row r="13" spans="1:15" ht="15">
      <c r="A13" s="6" t="s">
        <v>9</v>
      </c>
      <c r="B13" s="27" t="s">
        <v>351</v>
      </c>
      <c r="C13" s="6" t="s">
        <v>144</v>
      </c>
      <c r="D13" s="5"/>
      <c r="E13" s="5"/>
      <c r="F13" s="5"/>
      <c r="G13" s="5"/>
      <c r="H13" s="5"/>
      <c r="I13" s="5"/>
      <c r="J13" s="5"/>
      <c r="K13" s="5"/>
      <c r="L13" s="11"/>
      <c r="M13" s="11"/>
      <c r="N13" s="11"/>
      <c r="O13" s="11"/>
    </row>
    <row r="14" spans="1:15" ht="15">
      <c r="A14" s="6" t="s">
        <v>13</v>
      </c>
      <c r="B14" s="27" t="s">
        <v>352</v>
      </c>
      <c r="C14" s="6" t="s">
        <v>144</v>
      </c>
      <c r="D14" s="5"/>
      <c r="E14" s="5"/>
      <c r="F14" s="5"/>
      <c r="G14" s="5"/>
      <c r="H14" s="5"/>
      <c r="I14" s="5"/>
      <c r="J14" s="5"/>
      <c r="K14" s="5"/>
      <c r="L14" s="11"/>
      <c r="M14" s="11"/>
      <c r="N14" s="11"/>
      <c r="O14" s="11"/>
    </row>
    <row r="15" spans="1:15" ht="15">
      <c r="A15" s="6" t="s">
        <v>20</v>
      </c>
      <c r="B15" s="27" t="s">
        <v>353</v>
      </c>
      <c r="C15" s="6" t="s">
        <v>144</v>
      </c>
      <c r="D15" s="5"/>
      <c r="E15" s="5"/>
      <c r="F15" s="5"/>
      <c r="G15" s="5"/>
      <c r="H15" s="5"/>
      <c r="I15" s="5"/>
      <c r="J15" s="5"/>
      <c r="K15" s="5"/>
      <c r="L15" s="11"/>
      <c r="M15" s="11"/>
      <c r="N15" s="11"/>
      <c r="O15" s="11"/>
    </row>
    <row r="16" spans="1:15" ht="15">
      <c r="A16" s="6" t="s">
        <v>22</v>
      </c>
      <c r="B16" s="27" t="s">
        <v>354</v>
      </c>
      <c r="C16" s="6" t="s">
        <v>144</v>
      </c>
      <c r="D16" s="5"/>
      <c r="E16" s="5"/>
      <c r="F16" s="5"/>
      <c r="G16" s="5"/>
      <c r="H16" s="5"/>
      <c r="I16" s="5"/>
      <c r="J16" s="5"/>
      <c r="K16" s="5"/>
      <c r="L16" s="11"/>
      <c r="M16" s="11"/>
      <c r="N16" s="11"/>
      <c r="O16" s="11"/>
    </row>
    <row r="17" spans="1:15" ht="15">
      <c r="A17" s="7">
        <v>2</v>
      </c>
      <c r="B17" s="9" t="s">
        <v>355</v>
      </c>
      <c r="C17" s="6"/>
      <c r="D17" s="5"/>
      <c r="E17" s="5"/>
      <c r="F17" s="5"/>
      <c r="G17" s="5"/>
      <c r="H17" s="5"/>
      <c r="I17" s="5"/>
      <c r="J17" s="5"/>
      <c r="K17" s="5"/>
      <c r="L17" s="11"/>
      <c r="M17" s="11"/>
      <c r="N17" s="11"/>
      <c r="O17" s="11"/>
    </row>
    <row r="18" spans="1:15" ht="15">
      <c r="A18" s="6" t="s">
        <v>23</v>
      </c>
      <c r="B18" s="27" t="s">
        <v>350</v>
      </c>
      <c r="C18" s="6" t="s">
        <v>144</v>
      </c>
      <c r="D18" s="5"/>
      <c r="E18" s="5"/>
      <c r="F18" s="5"/>
      <c r="G18" s="5"/>
      <c r="H18" s="5"/>
      <c r="I18" s="5"/>
      <c r="J18" s="5"/>
      <c r="K18" s="5"/>
      <c r="L18" s="11"/>
      <c r="M18" s="11"/>
      <c r="N18" s="11"/>
      <c r="O18" s="11"/>
    </row>
    <row r="19" spans="1:15" ht="15">
      <c r="A19" s="6" t="s">
        <v>24</v>
      </c>
      <c r="B19" s="27" t="s">
        <v>351</v>
      </c>
      <c r="C19" s="6" t="s">
        <v>144</v>
      </c>
      <c r="D19" s="5"/>
      <c r="E19" s="5"/>
      <c r="F19" s="5"/>
      <c r="G19" s="5"/>
      <c r="H19" s="5"/>
      <c r="I19" s="5"/>
      <c r="J19" s="5"/>
      <c r="K19" s="5"/>
      <c r="L19" s="11"/>
      <c r="M19" s="11"/>
      <c r="N19" s="11"/>
      <c r="O19" s="11"/>
    </row>
    <row r="20" spans="1:15" ht="15">
      <c r="A20" s="6" t="s">
        <v>52</v>
      </c>
      <c r="B20" s="27" t="s">
        <v>352</v>
      </c>
      <c r="C20" s="6" t="s">
        <v>144</v>
      </c>
      <c r="D20" s="5"/>
      <c r="E20" s="5"/>
      <c r="F20" s="5"/>
      <c r="G20" s="5"/>
      <c r="H20" s="5"/>
      <c r="I20" s="5"/>
      <c r="J20" s="5"/>
      <c r="K20" s="5"/>
      <c r="L20" s="11"/>
      <c r="M20" s="11"/>
      <c r="N20" s="11"/>
      <c r="O20" s="11"/>
    </row>
    <row r="21" spans="1:15" ht="15">
      <c r="A21" s="6" t="s">
        <v>220</v>
      </c>
      <c r="B21" s="27" t="s">
        <v>353</v>
      </c>
      <c r="C21" s="6" t="s">
        <v>144</v>
      </c>
      <c r="D21" s="5"/>
      <c r="E21" s="5"/>
      <c r="F21" s="5"/>
      <c r="G21" s="5"/>
      <c r="H21" s="5"/>
      <c r="I21" s="5"/>
      <c r="J21" s="5"/>
      <c r="K21" s="5"/>
      <c r="L21" s="11"/>
      <c r="M21" s="11"/>
      <c r="N21" s="11"/>
      <c r="O21" s="11"/>
    </row>
    <row r="22" spans="1:15" ht="15">
      <c r="A22" s="6" t="s">
        <v>222</v>
      </c>
      <c r="B22" s="27" t="s">
        <v>354</v>
      </c>
      <c r="C22" s="6" t="s">
        <v>144</v>
      </c>
      <c r="D22" s="5"/>
      <c r="E22" s="5"/>
      <c r="F22" s="5"/>
      <c r="G22" s="5"/>
      <c r="H22" s="5"/>
      <c r="I22" s="5"/>
      <c r="J22" s="5"/>
      <c r="K22" s="5"/>
      <c r="L22" s="11"/>
      <c r="M22" s="11"/>
      <c r="N22" s="11"/>
      <c r="O22" s="11"/>
    </row>
    <row r="23" spans="1:15" ht="15">
      <c r="A23" s="7">
        <v>3</v>
      </c>
      <c r="B23" s="9" t="s">
        <v>356</v>
      </c>
      <c r="C23" s="6"/>
      <c r="D23" s="5"/>
      <c r="E23" s="5"/>
      <c r="F23" s="5"/>
      <c r="G23" s="5"/>
      <c r="H23" s="5"/>
      <c r="I23" s="5"/>
      <c r="J23" s="5"/>
      <c r="K23" s="5"/>
      <c r="L23" s="11"/>
      <c r="M23" s="11"/>
      <c r="N23" s="11"/>
      <c r="O23" s="11"/>
    </row>
    <row r="24" spans="1:15" ht="15">
      <c r="A24" s="6" t="s">
        <v>25</v>
      </c>
      <c r="B24" s="27" t="s">
        <v>350</v>
      </c>
      <c r="C24" s="6" t="s">
        <v>144</v>
      </c>
      <c r="D24" s="5"/>
      <c r="E24" s="5"/>
      <c r="F24" s="5"/>
      <c r="G24" s="5"/>
      <c r="H24" s="5"/>
      <c r="I24" s="5"/>
      <c r="J24" s="5"/>
      <c r="K24" s="5"/>
      <c r="L24" s="11"/>
      <c r="M24" s="11"/>
      <c r="N24" s="11"/>
      <c r="O24" s="11"/>
    </row>
    <row r="25" spans="1:15" ht="15">
      <c r="A25" s="6" t="s">
        <v>26</v>
      </c>
      <c r="B25" s="27" t="s">
        <v>351</v>
      </c>
      <c r="C25" s="6" t="s">
        <v>144</v>
      </c>
      <c r="D25" s="5"/>
      <c r="E25" s="5"/>
      <c r="F25" s="5"/>
      <c r="G25" s="5"/>
      <c r="H25" s="5"/>
      <c r="I25" s="5"/>
      <c r="J25" s="5"/>
      <c r="K25" s="5"/>
      <c r="L25" s="11"/>
      <c r="M25" s="11"/>
      <c r="N25" s="11"/>
      <c r="O25" s="11"/>
    </row>
    <row r="26" spans="1:15" ht="15">
      <c r="A26" s="6" t="s">
        <v>63</v>
      </c>
      <c r="B26" s="27" t="s">
        <v>352</v>
      </c>
      <c r="C26" s="6" t="s">
        <v>144</v>
      </c>
      <c r="D26" s="5"/>
      <c r="E26" s="5"/>
      <c r="F26" s="5"/>
      <c r="G26" s="5"/>
      <c r="H26" s="5"/>
      <c r="I26" s="5"/>
      <c r="J26" s="5"/>
      <c r="K26" s="5"/>
      <c r="L26" s="11"/>
      <c r="M26" s="11"/>
      <c r="N26" s="11"/>
      <c r="O26" s="11"/>
    </row>
    <row r="27" spans="1:15" ht="15">
      <c r="A27" s="6" t="s">
        <v>65</v>
      </c>
      <c r="B27" s="27" t="s">
        <v>353</v>
      </c>
      <c r="C27" s="6" t="s">
        <v>144</v>
      </c>
      <c r="D27" s="5"/>
      <c r="E27" s="5"/>
      <c r="F27" s="5"/>
      <c r="G27" s="5"/>
      <c r="H27" s="5"/>
      <c r="I27" s="5"/>
      <c r="J27" s="5"/>
      <c r="K27" s="5"/>
      <c r="L27" s="11"/>
      <c r="M27" s="11"/>
      <c r="N27" s="11"/>
      <c r="O27" s="11"/>
    </row>
    <row r="28" spans="1:15" ht="15">
      <c r="A28" s="6" t="s">
        <v>67</v>
      </c>
      <c r="B28" s="27" t="s">
        <v>354</v>
      </c>
      <c r="C28" s="6" t="s">
        <v>144</v>
      </c>
      <c r="D28" s="5"/>
      <c r="E28" s="5"/>
      <c r="F28" s="5"/>
      <c r="G28" s="5"/>
      <c r="H28" s="5"/>
      <c r="I28" s="5"/>
      <c r="J28" s="5"/>
      <c r="K28" s="5"/>
      <c r="L28" s="11"/>
      <c r="M28" s="11"/>
      <c r="N28" s="11"/>
      <c r="O28" s="11"/>
    </row>
    <row r="29" spans="1:15" ht="24.75" customHeight="1">
      <c r="A29" s="7">
        <v>4</v>
      </c>
      <c r="B29" s="9" t="s">
        <v>357</v>
      </c>
      <c r="C29" s="6"/>
      <c r="D29" s="5"/>
      <c r="E29" s="5"/>
      <c r="F29" s="5"/>
      <c r="G29" s="5"/>
      <c r="H29" s="5"/>
      <c r="I29" s="5"/>
      <c r="J29" s="5"/>
      <c r="K29" s="5"/>
      <c r="L29" s="11"/>
      <c r="M29" s="11"/>
      <c r="N29" s="11"/>
      <c r="O29" s="11"/>
    </row>
    <row r="30" spans="1:15" ht="15">
      <c r="A30" s="6" t="s">
        <v>70</v>
      </c>
      <c r="B30" s="27" t="s">
        <v>350</v>
      </c>
      <c r="C30" s="6" t="s">
        <v>144</v>
      </c>
      <c r="D30" s="5"/>
      <c r="E30" s="5"/>
      <c r="F30" s="5"/>
      <c r="G30" s="5"/>
      <c r="H30" s="5"/>
      <c r="I30" s="5"/>
      <c r="J30" s="5"/>
      <c r="K30" s="5"/>
      <c r="L30" s="11"/>
      <c r="M30" s="11"/>
      <c r="N30" s="11"/>
      <c r="O30" s="11"/>
    </row>
    <row r="31" spans="1:15" ht="15">
      <c r="A31" s="6" t="s">
        <v>72</v>
      </c>
      <c r="B31" s="27" t="s">
        <v>351</v>
      </c>
      <c r="C31" s="6" t="s">
        <v>144</v>
      </c>
      <c r="D31" s="5"/>
      <c r="E31" s="5"/>
      <c r="F31" s="5"/>
      <c r="G31" s="5"/>
      <c r="H31" s="5"/>
      <c r="I31" s="5"/>
      <c r="J31" s="5"/>
      <c r="K31" s="5"/>
      <c r="L31" s="11"/>
      <c r="M31" s="11"/>
      <c r="N31" s="11"/>
      <c r="O31" s="11"/>
    </row>
    <row r="32" spans="1:15" ht="15">
      <c r="A32" s="6" t="s">
        <v>73</v>
      </c>
      <c r="B32" s="27" t="s">
        <v>352</v>
      </c>
      <c r="C32" s="6" t="s">
        <v>144</v>
      </c>
      <c r="D32" s="5"/>
      <c r="E32" s="5"/>
      <c r="F32" s="5"/>
      <c r="G32" s="5"/>
      <c r="H32" s="5"/>
      <c r="I32" s="5"/>
      <c r="J32" s="5"/>
      <c r="K32" s="5"/>
      <c r="L32" s="11"/>
      <c r="M32" s="11"/>
      <c r="N32" s="11"/>
      <c r="O32" s="11"/>
    </row>
    <row r="33" spans="1:15" ht="15">
      <c r="A33" s="6" t="s">
        <v>74</v>
      </c>
      <c r="B33" s="27" t="s">
        <v>353</v>
      </c>
      <c r="C33" s="6" t="s">
        <v>144</v>
      </c>
      <c r="D33" s="5"/>
      <c r="E33" s="5"/>
      <c r="F33" s="5"/>
      <c r="G33" s="5"/>
      <c r="H33" s="5"/>
      <c r="I33" s="5"/>
      <c r="J33" s="5"/>
      <c r="K33" s="5"/>
      <c r="L33" s="11"/>
      <c r="M33" s="11"/>
      <c r="N33" s="11"/>
      <c r="O33" s="11"/>
    </row>
    <row r="34" spans="1:15" ht="15">
      <c r="A34" s="6" t="s">
        <v>358</v>
      </c>
      <c r="B34" s="27" t="s">
        <v>354</v>
      </c>
      <c r="C34" s="6" t="s">
        <v>144</v>
      </c>
      <c r="D34" s="5"/>
      <c r="E34" s="5"/>
      <c r="F34" s="5"/>
      <c r="G34" s="5"/>
      <c r="H34" s="5"/>
      <c r="I34" s="5"/>
      <c r="J34" s="5"/>
      <c r="K34" s="5"/>
      <c r="L34" s="11"/>
      <c r="M34" s="11"/>
      <c r="N34" s="11"/>
      <c r="O34" s="11"/>
    </row>
    <row r="35" spans="1:15" ht="15">
      <c r="A35" s="7">
        <v>5</v>
      </c>
      <c r="B35" s="9" t="s">
        <v>359</v>
      </c>
      <c r="C35" s="6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</row>
    <row r="36" spans="1:15" ht="15">
      <c r="A36" s="6" t="s">
        <v>76</v>
      </c>
      <c r="B36" s="27" t="s">
        <v>350</v>
      </c>
      <c r="C36" s="6" t="s">
        <v>144</v>
      </c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</row>
    <row r="37" spans="1:15" ht="15">
      <c r="A37" s="6" t="s">
        <v>77</v>
      </c>
      <c r="B37" s="27" t="s">
        <v>351</v>
      </c>
      <c r="C37" s="6" t="s">
        <v>144</v>
      </c>
      <c r="D37" s="5"/>
      <c r="E37" s="5"/>
      <c r="F37" s="5"/>
      <c r="G37" s="5"/>
      <c r="H37" s="5"/>
      <c r="I37" s="5"/>
      <c r="J37" s="5"/>
      <c r="K37" s="5"/>
      <c r="L37" s="11"/>
      <c r="M37" s="11"/>
      <c r="N37" s="11"/>
      <c r="O37" s="11"/>
    </row>
    <row r="38" spans="1:15" ht="15">
      <c r="A38" s="6" t="s">
        <v>78</v>
      </c>
      <c r="B38" s="27" t="s">
        <v>352</v>
      </c>
      <c r="C38" s="6" t="s">
        <v>144</v>
      </c>
      <c r="D38" s="5"/>
      <c r="E38" s="5"/>
      <c r="F38" s="5"/>
      <c r="G38" s="5"/>
      <c r="H38" s="5"/>
      <c r="I38" s="5"/>
      <c r="J38" s="5"/>
      <c r="K38" s="5"/>
      <c r="L38" s="11"/>
      <c r="M38" s="11"/>
      <c r="N38" s="11"/>
      <c r="O38" s="11"/>
    </row>
    <row r="39" spans="1:15" ht="15">
      <c r="A39" s="6" t="s">
        <v>79</v>
      </c>
      <c r="B39" s="27" t="s">
        <v>353</v>
      </c>
      <c r="C39" s="6" t="s">
        <v>144</v>
      </c>
      <c r="D39" s="5"/>
      <c r="E39" s="5"/>
      <c r="F39" s="5"/>
      <c r="G39" s="5"/>
      <c r="H39" s="5"/>
      <c r="I39" s="5"/>
      <c r="J39" s="5"/>
      <c r="K39" s="5"/>
      <c r="L39" s="11"/>
      <c r="M39" s="11"/>
      <c r="N39" s="11"/>
      <c r="O39" s="11"/>
    </row>
    <row r="40" spans="1:15" ht="15">
      <c r="A40" s="6" t="s">
        <v>360</v>
      </c>
      <c r="B40" s="27" t="s">
        <v>354</v>
      </c>
      <c r="C40" s="6" t="s">
        <v>144</v>
      </c>
      <c r="D40" s="5"/>
      <c r="E40" s="5"/>
      <c r="F40" s="5"/>
      <c r="G40" s="5"/>
      <c r="H40" s="5"/>
      <c r="I40" s="5"/>
      <c r="J40" s="5"/>
      <c r="K40" s="5"/>
      <c r="L40" s="11"/>
      <c r="M40" s="11"/>
      <c r="N40" s="11"/>
      <c r="O40" s="11"/>
    </row>
    <row r="41" spans="1:15" ht="16.5" customHeight="1">
      <c r="A41" s="7">
        <v>6</v>
      </c>
      <c r="B41" s="9" t="s">
        <v>361</v>
      </c>
      <c r="C41" s="6"/>
      <c r="D41" s="5"/>
      <c r="E41" s="5"/>
      <c r="F41" s="5"/>
      <c r="G41" s="5"/>
      <c r="H41" s="5"/>
      <c r="I41" s="5"/>
      <c r="J41" s="5"/>
      <c r="K41" s="5"/>
      <c r="L41" s="11"/>
      <c r="M41" s="11"/>
      <c r="N41" s="11"/>
      <c r="O41" s="11"/>
    </row>
    <row r="42" spans="1:15" ht="15">
      <c r="A42" s="6" t="s">
        <v>81</v>
      </c>
      <c r="B42" s="27" t="s">
        <v>350</v>
      </c>
      <c r="C42" s="6" t="s">
        <v>27</v>
      </c>
      <c r="D42" s="5"/>
      <c r="E42" s="5"/>
      <c r="F42" s="5"/>
      <c r="G42" s="5"/>
      <c r="H42" s="5"/>
      <c r="I42" s="5"/>
      <c r="J42" s="5"/>
      <c r="K42" s="5"/>
      <c r="L42" s="11"/>
      <c r="M42" s="11"/>
      <c r="N42" s="11"/>
      <c r="O42" s="11"/>
    </row>
    <row r="43" spans="1:15" ht="15">
      <c r="A43" s="6" t="s">
        <v>87</v>
      </c>
      <c r="B43" s="27" t="s">
        <v>351</v>
      </c>
      <c r="C43" s="6" t="s">
        <v>27</v>
      </c>
      <c r="D43" s="5"/>
      <c r="E43" s="5"/>
      <c r="F43" s="5"/>
      <c r="G43" s="5"/>
      <c r="H43" s="5"/>
      <c r="I43" s="5"/>
      <c r="J43" s="5"/>
      <c r="K43" s="5"/>
      <c r="L43" s="11"/>
      <c r="M43" s="11"/>
      <c r="N43" s="11"/>
      <c r="O43" s="11"/>
    </row>
    <row r="44" spans="1:15" ht="15">
      <c r="A44" s="6" t="s">
        <v>89</v>
      </c>
      <c r="B44" s="27" t="s">
        <v>352</v>
      </c>
      <c r="C44" s="6" t="s">
        <v>27</v>
      </c>
      <c r="D44" s="5"/>
      <c r="E44" s="5"/>
      <c r="F44" s="5"/>
      <c r="G44" s="5"/>
      <c r="H44" s="5"/>
      <c r="I44" s="5"/>
      <c r="J44" s="5"/>
      <c r="K44" s="5"/>
      <c r="L44" s="11"/>
      <c r="M44" s="11"/>
      <c r="N44" s="11"/>
      <c r="O44" s="11"/>
    </row>
    <row r="45" spans="1:15" ht="15">
      <c r="A45" s="6" t="s">
        <v>93</v>
      </c>
      <c r="B45" s="27" t="s">
        <v>353</v>
      </c>
      <c r="C45" s="6" t="s">
        <v>27</v>
      </c>
      <c r="D45" s="5"/>
      <c r="E45" s="5"/>
      <c r="F45" s="5"/>
      <c r="G45" s="5"/>
      <c r="H45" s="5"/>
      <c r="I45" s="5"/>
      <c r="J45" s="5"/>
      <c r="K45" s="5"/>
      <c r="L45" s="11"/>
      <c r="M45" s="11"/>
      <c r="N45" s="11"/>
      <c r="O45" s="11"/>
    </row>
    <row r="46" spans="1:15" ht="15">
      <c r="A46" s="6" t="s">
        <v>362</v>
      </c>
      <c r="B46" s="27" t="s">
        <v>354</v>
      </c>
      <c r="C46" s="6" t="s">
        <v>27</v>
      </c>
      <c r="D46" s="5"/>
      <c r="E46" s="5"/>
      <c r="F46" s="5"/>
      <c r="G46" s="5"/>
      <c r="H46" s="5"/>
      <c r="I46" s="5"/>
      <c r="J46" s="5"/>
      <c r="K46" s="5"/>
      <c r="L46" s="11"/>
      <c r="M46" s="11"/>
      <c r="N46" s="11"/>
      <c r="O46" s="11"/>
    </row>
    <row r="47" spans="1:15" ht="15">
      <c r="A47" s="7">
        <v>7</v>
      </c>
      <c r="B47" s="9" t="s">
        <v>363</v>
      </c>
      <c r="C47" s="6"/>
      <c r="D47" s="5"/>
      <c r="E47" s="5"/>
      <c r="F47" s="5"/>
      <c r="G47" s="5"/>
      <c r="H47" s="5"/>
      <c r="I47" s="5"/>
      <c r="J47" s="5"/>
      <c r="K47" s="5"/>
      <c r="L47" s="11"/>
      <c r="M47" s="11"/>
      <c r="N47" s="11"/>
      <c r="O47" s="11"/>
    </row>
    <row r="48" spans="1:15" ht="15">
      <c r="A48" s="6" t="s">
        <v>102</v>
      </c>
      <c r="B48" s="27" t="s">
        <v>350</v>
      </c>
      <c r="C48" s="6" t="s">
        <v>144</v>
      </c>
      <c r="D48" s="5"/>
      <c r="E48" s="5"/>
      <c r="F48" s="5"/>
      <c r="G48" s="5"/>
      <c r="H48" s="5"/>
      <c r="I48" s="5"/>
      <c r="J48" s="5"/>
      <c r="K48" s="5"/>
      <c r="L48" s="11"/>
      <c r="M48" s="11"/>
      <c r="N48" s="11"/>
      <c r="O48" s="11"/>
    </row>
    <row r="49" spans="1:15" ht="15">
      <c r="A49" s="6" t="s">
        <v>104</v>
      </c>
      <c r="B49" s="27" t="s">
        <v>351</v>
      </c>
      <c r="C49" s="6" t="s">
        <v>144</v>
      </c>
      <c r="D49" s="5"/>
      <c r="E49" s="5"/>
      <c r="F49" s="5"/>
      <c r="G49" s="5"/>
      <c r="H49" s="5"/>
      <c r="I49" s="5"/>
      <c r="J49" s="5"/>
      <c r="K49" s="5"/>
      <c r="L49" s="11"/>
      <c r="M49" s="11"/>
      <c r="N49" s="11"/>
      <c r="O49" s="11"/>
    </row>
    <row r="50" spans="1:15" ht="15">
      <c r="A50" s="6" t="s">
        <v>106</v>
      </c>
      <c r="B50" s="27" t="s">
        <v>352</v>
      </c>
      <c r="C50" s="6" t="s">
        <v>144</v>
      </c>
      <c r="D50" s="5"/>
      <c r="E50" s="5"/>
      <c r="F50" s="5"/>
      <c r="G50" s="5"/>
      <c r="H50" s="5"/>
      <c r="I50" s="5"/>
      <c r="J50" s="5"/>
      <c r="K50" s="5"/>
      <c r="L50" s="11"/>
      <c r="M50" s="11"/>
      <c r="N50" s="11"/>
      <c r="O50" s="11"/>
    </row>
    <row r="51" spans="1:15" ht="15">
      <c r="A51" s="6" t="s">
        <v>364</v>
      </c>
      <c r="B51" s="27" t="s">
        <v>353</v>
      </c>
      <c r="C51" s="6" t="s">
        <v>144</v>
      </c>
      <c r="D51" s="5"/>
      <c r="E51" s="5"/>
      <c r="F51" s="5"/>
      <c r="G51" s="5"/>
      <c r="H51" s="5"/>
      <c r="I51" s="5"/>
      <c r="J51" s="5"/>
      <c r="K51" s="5"/>
      <c r="L51" s="11"/>
      <c r="M51" s="11"/>
      <c r="N51" s="11"/>
      <c r="O51" s="11"/>
    </row>
    <row r="52" spans="1:15" ht="15">
      <c r="A52" s="6" t="s">
        <v>365</v>
      </c>
      <c r="B52" s="27" t="s">
        <v>354</v>
      </c>
      <c r="C52" s="6" t="s">
        <v>144</v>
      </c>
      <c r="D52" s="5"/>
      <c r="E52" s="5"/>
      <c r="F52" s="5"/>
      <c r="G52" s="5"/>
      <c r="H52" s="5"/>
      <c r="I52" s="5"/>
      <c r="J52" s="5"/>
      <c r="K52" s="5"/>
      <c r="L52" s="11"/>
      <c r="M52" s="11"/>
      <c r="N52" s="11"/>
      <c r="O52" s="11"/>
    </row>
    <row r="53" spans="1:15" ht="15">
      <c r="A53" s="7">
        <v>8</v>
      </c>
      <c r="B53" s="9" t="s">
        <v>366</v>
      </c>
      <c r="C53" s="6"/>
      <c r="D53" s="5"/>
      <c r="E53" s="5"/>
      <c r="F53" s="5"/>
      <c r="G53" s="5"/>
      <c r="H53" s="5"/>
      <c r="I53" s="5"/>
      <c r="J53" s="5"/>
      <c r="K53" s="5"/>
      <c r="L53" s="11"/>
      <c r="M53" s="11"/>
      <c r="N53" s="11"/>
      <c r="O53" s="11"/>
    </row>
    <row r="54" spans="1:15" ht="15">
      <c r="A54" s="6" t="s">
        <v>113</v>
      </c>
      <c r="B54" s="27" t="s">
        <v>350</v>
      </c>
      <c r="C54" s="6" t="s">
        <v>144</v>
      </c>
      <c r="D54" s="5"/>
      <c r="E54" s="5"/>
      <c r="F54" s="5"/>
      <c r="G54" s="5"/>
      <c r="H54" s="5"/>
      <c r="I54" s="5"/>
      <c r="J54" s="5"/>
      <c r="K54" s="5"/>
      <c r="L54" s="11"/>
      <c r="M54" s="11"/>
      <c r="N54" s="11"/>
      <c r="O54" s="11"/>
    </row>
    <row r="55" spans="1:15" ht="15">
      <c r="A55" s="6" t="s">
        <v>367</v>
      </c>
      <c r="B55" s="27" t="s">
        <v>351</v>
      </c>
      <c r="C55" s="6" t="s">
        <v>144</v>
      </c>
      <c r="D55" s="5"/>
      <c r="E55" s="5"/>
      <c r="F55" s="5"/>
      <c r="G55" s="5"/>
      <c r="H55" s="5"/>
      <c r="I55" s="5"/>
      <c r="J55" s="5"/>
      <c r="K55" s="5"/>
      <c r="L55" s="11"/>
      <c r="M55" s="11"/>
      <c r="N55" s="11"/>
      <c r="O55" s="11"/>
    </row>
    <row r="56" spans="1:15" ht="15">
      <c r="A56" s="6" t="s">
        <v>368</v>
      </c>
      <c r="B56" s="27" t="s">
        <v>352</v>
      </c>
      <c r="C56" s="6" t="s">
        <v>144</v>
      </c>
      <c r="D56" s="5"/>
      <c r="E56" s="5"/>
      <c r="F56" s="5"/>
      <c r="G56" s="5"/>
      <c r="H56" s="5"/>
      <c r="I56" s="5"/>
      <c r="J56" s="5"/>
      <c r="K56" s="5"/>
      <c r="L56" s="11"/>
      <c r="M56" s="11"/>
      <c r="N56" s="11"/>
      <c r="O56" s="11"/>
    </row>
    <row r="57" spans="1:15" ht="15">
      <c r="A57" s="6" t="s">
        <v>124</v>
      </c>
      <c r="B57" s="27" t="s">
        <v>353</v>
      </c>
      <c r="C57" s="6" t="s">
        <v>144</v>
      </c>
      <c r="D57" s="5"/>
      <c r="E57" s="5"/>
      <c r="F57" s="5"/>
      <c r="G57" s="5"/>
      <c r="H57" s="5"/>
      <c r="I57" s="5"/>
      <c r="J57" s="5"/>
      <c r="K57" s="5"/>
      <c r="L57" s="11"/>
      <c r="M57" s="11"/>
      <c r="N57" s="11"/>
      <c r="O57" s="11"/>
    </row>
    <row r="58" spans="1:15" ht="15">
      <c r="A58" s="6" t="s">
        <v>126</v>
      </c>
      <c r="B58" s="27" t="s">
        <v>354</v>
      </c>
      <c r="C58" s="6" t="s">
        <v>144</v>
      </c>
      <c r="D58" s="5"/>
      <c r="E58" s="5"/>
      <c r="F58" s="5"/>
      <c r="G58" s="5"/>
      <c r="H58" s="5"/>
      <c r="I58" s="5"/>
      <c r="J58" s="5"/>
      <c r="K58" s="5"/>
      <c r="L58" s="11"/>
      <c r="M58" s="11"/>
      <c r="N58" s="11"/>
      <c r="O58" s="11"/>
    </row>
  </sheetData>
  <sheetProtection/>
  <mergeCells count="14">
    <mergeCell ref="K8:M8"/>
    <mergeCell ref="N8:N9"/>
    <mergeCell ref="O8:O9"/>
    <mergeCell ref="N1:O1"/>
    <mergeCell ref="B5:I5"/>
    <mergeCell ref="K7:O7"/>
    <mergeCell ref="A7:A9"/>
    <mergeCell ref="B7:B9"/>
    <mergeCell ref="C7:C9"/>
    <mergeCell ref="F7:J7"/>
    <mergeCell ref="F8:H8"/>
    <mergeCell ref="I8:I9"/>
    <mergeCell ref="J8:J9"/>
    <mergeCell ref="D7:E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28125" style="2" customWidth="1"/>
    <col min="2" max="2" width="31.7109375" style="0" customWidth="1"/>
    <col min="3" max="3" width="10.57421875" style="2" customWidth="1"/>
    <col min="4" max="4" width="8.57421875" style="2" customWidth="1"/>
    <col min="5" max="5" width="8.140625" style="2" customWidth="1"/>
    <col min="6" max="9" width="8.7109375" style="0" customWidth="1"/>
    <col min="10" max="10" width="9.57421875" style="0" customWidth="1"/>
    <col min="11" max="11" width="9.140625" style="0" customWidth="1"/>
    <col min="12" max="12" width="9.28125" style="0" customWidth="1"/>
    <col min="13" max="13" width="8.7109375" style="0" customWidth="1"/>
  </cols>
  <sheetData>
    <row r="1" spans="3:19" ht="15">
      <c r="C1" s="18"/>
      <c r="D1" s="18"/>
      <c r="E1" s="18"/>
      <c r="R1" s="180" t="s">
        <v>411</v>
      </c>
      <c r="S1" s="180"/>
    </row>
    <row r="2" spans="3:19" ht="15">
      <c r="C2" s="18"/>
      <c r="D2" s="18"/>
      <c r="E2" s="18"/>
      <c r="R2" s="17"/>
      <c r="S2" s="12" t="s">
        <v>34</v>
      </c>
    </row>
    <row r="3" spans="2:19" ht="15">
      <c r="B3" s="3" t="s">
        <v>32</v>
      </c>
      <c r="C3" s="18"/>
      <c r="D3" s="18"/>
      <c r="E3" s="18"/>
      <c r="S3" s="12" t="s">
        <v>35</v>
      </c>
    </row>
    <row r="4" spans="1:19" ht="15.75">
      <c r="A4" s="4"/>
      <c r="B4" s="167" t="s">
        <v>412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S4" s="12" t="s">
        <v>36</v>
      </c>
    </row>
    <row r="6" ht="15">
      <c r="O6" s="12"/>
    </row>
    <row r="7" spans="1:19" ht="15" customHeight="1">
      <c r="A7" s="154" t="s">
        <v>0</v>
      </c>
      <c r="B7" s="177" t="s">
        <v>1</v>
      </c>
      <c r="C7" s="154" t="s">
        <v>28</v>
      </c>
      <c r="D7" s="160">
        <v>2016</v>
      </c>
      <c r="E7" s="161"/>
      <c r="F7" s="160">
        <v>2017</v>
      </c>
      <c r="G7" s="161"/>
      <c r="H7" s="160">
        <v>2018</v>
      </c>
      <c r="I7" s="161"/>
      <c r="J7" s="164" t="s">
        <v>29</v>
      </c>
      <c r="K7" s="175"/>
      <c r="L7" s="175"/>
      <c r="M7" s="175"/>
      <c r="N7" s="176"/>
      <c r="O7" s="164" t="s">
        <v>141</v>
      </c>
      <c r="P7" s="175"/>
      <c r="Q7" s="175"/>
      <c r="R7" s="175"/>
      <c r="S7" s="176"/>
    </row>
    <row r="8" spans="1:19" ht="15">
      <c r="A8" s="155"/>
      <c r="B8" s="178"/>
      <c r="C8" s="155"/>
      <c r="D8" s="162"/>
      <c r="E8" s="163"/>
      <c r="F8" s="162"/>
      <c r="G8" s="163"/>
      <c r="H8" s="162"/>
      <c r="I8" s="163"/>
      <c r="J8" s="164">
        <v>2019</v>
      </c>
      <c r="K8" s="175"/>
      <c r="L8" s="176"/>
      <c r="M8" s="177">
        <v>2020</v>
      </c>
      <c r="N8" s="177">
        <v>2021</v>
      </c>
      <c r="O8" s="164">
        <v>2019</v>
      </c>
      <c r="P8" s="175"/>
      <c r="Q8" s="176"/>
      <c r="R8" s="177">
        <v>2020</v>
      </c>
      <c r="S8" s="177">
        <v>2021</v>
      </c>
    </row>
    <row r="9" spans="1:19" ht="15">
      <c r="A9" s="156"/>
      <c r="B9" s="179"/>
      <c r="C9" s="156"/>
      <c r="D9" s="56" t="s">
        <v>2</v>
      </c>
      <c r="E9" s="56" t="s">
        <v>3</v>
      </c>
      <c r="F9" s="15" t="s">
        <v>2</v>
      </c>
      <c r="G9" s="15" t="s">
        <v>3</v>
      </c>
      <c r="H9" s="15" t="s">
        <v>2</v>
      </c>
      <c r="I9" s="15" t="s">
        <v>4</v>
      </c>
      <c r="J9" s="16" t="s">
        <v>33</v>
      </c>
      <c r="K9" s="16" t="s">
        <v>30</v>
      </c>
      <c r="L9" s="16" t="s">
        <v>31</v>
      </c>
      <c r="M9" s="179"/>
      <c r="N9" s="179"/>
      <c r="O9" s="16" t="s">
        <v>33</v>
      </c>
      <c r="P9" s="16" t="s">
        <v>30</v>
      </c>
      <c r="Q9" s="16" t="s">
        <v>31</v>
      </c>
      <c r="R9" s="179"/>
      <c r="S9" s="179"/>
    </row>
    <row r="10" spans="1:19" ht="15">
      <c r="A10" s="1">
        <v>1</v>
      </c>
      <c r="B10" s="1">
        <v>2</v>
      </c>
      <c r="C10" s="19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  <c r="S10" s="1">
        <v>19</v>
      </c>
    </row>
    <row r="11" spans="1:19" ht="36" customHeight="1">
      <c r="A11" s="37" t="s">
        <v>268</v>
      </c>
      <c r="B11" s="40" t="s">
        <v>412</v>
      </c>
      <c r="C11" s="34" t="s">
        <v>413</v>
      </c>
      <c r="D11" s="34"/>
      <c r="E11" s="34"/>
      <c r="F11" s="5"/>
      <c r="G11" s="5"/>
      <c r="H11" s="5"/>
      <c r="I11" s="5"/>
      <c r="J11" s="5"/>
      <c r="K11" s="5"/>
      <c r="L11" s="5"/>
      <c r="M11" s="5"/>
      <c r="N11" s="11"/>
      <c r="O11" s="11"/>
      <c r="P11" s="11"/>
      <c r="Q11" s="11"/>
      <c r="R11" s="11"/>
      <c r="S11" s="11"/>
    </row>
    <row r="12" spans="1:19" ht="45">
      <c r="A12" s="36" t="s">
        <v>269</v>
      </c>
      <c r="B12" s="25" t="s">
        <v>414</v>
      </c>
      <c r="C12" s="21" t="s">
        <v>27</v>
      </c>
      <c r="D12" s="21"/>
      <c r="E12" s="21"/>
      <c r="F12" s="5"/>
      <c r="G12" s="5"/>
      <c r="H12" s="5"/>
      <c r="I12" s="5"/>
      <c r="J12" s="5"/>
      <c r="K12" s="5"/>
      <c r="L12" s="5"/>
      <c r="M12" s="5"/>
      <c r="N12" s="11"/>
      <c r="O12" s="11"/>
      <c r="P12" s="11"/>
      <c r="Q12" s="11"/>
      <c r="R12" s="11"/>
      <c r="S12" s="11"/>
    </row>
    <row r="13" spans="1:19" ht="108">
      <c r="A13" s="36" t="s">
        <v>282</v>
      </c>
      <c r="B13" s="25" t="s">
        <v>415</v>
      </c>
      <c r="C13" s="21" t="s">
        <v>144</v>
      </c>
      <c r="D13" s="21"/>
      <c r="E13" s="21"/>
      <c r="F13" s="5"/>
      <c r="G13" s="5"/>
      <c r="H13" s="5"/>
      <c r="I13" s="5"/>
      <c r="J13" s="5"/>
      <c r="K13" s="5"/>
      <c r="L13" s="5"/>
      <c r="M13" s="5"/>
      <c r="N13" s="11"/>
      <c r="O13" s="11"/>
      <c r="P13" s="11"/>
      <c r="Q13" s="11"/>
      <c r="R13" s="11"/>
      <c r="S13" s="11"/>
    </row>
    <row r="14" spans="1:19" ht="33">
      <c r="A14" s="36" t="s">
        <v>294</v>
      </c>
      <c r="B14" s="25" t="s">
        <v>416</v>
      </c>
      <c r="C14" s="21" t="s">
        <v>413</v>
      </c>
      <c r="D14" s="21"/>
      <c r="E14" s="21"/>
      <c r="F14" s="5"/>
      <c r="G14" s="5"/>
      <c r="H14" s="5"/>
      <c r="I14" s="5"/>
      <c r="J14" s="5"/>
      <c r="K14" s="5"/>
      <c r="L14" s="5"/>
      <c r="M14" s="5"/>
      <c r="N14" s="11"/>
      <c r="O14" s="11"/>
      <c r="P14" s="11"/>
      <c r="Q14" s="11"/>
      <c r="R14" s="11"/>
      <c r="S14" s="11"/>
    </row>
    <row r="15" ht="27" customHeight="1">
      <c r="B15" s="41"/>
    </row>
    <row r="16" spans="2:6" ht="30" customHeight="1">
      <c r="B16" s="197" t="s">
        <v>417</v>
      </c>
      <c r="C16" s="197"/>
      <c r="D16" s="197"/>
      <c r="E16" s="197"/>
      <c r="F16" s="197"/>
    </row>
  </sheetData>
  <sheetProtection/>
  <mergeCells count="17">
    <mergeCell ref="M8:M9"/>
    <mergeCell ref="N8:N9"/>
    <mergeCell ref="O8:Q8"/>
    <mergeCell ref="R8:R9"/>
    <mergeCell ref="S8:S9"/>
    <mergeCell ref="B16:F16"/>
    <mergeCell ref="D7:E8"/>
    <mergeCell ref="R1:S1"/>
    <mergeCell ref="B4:M4"/>
    <mergeCell ref="A7:A9"/>
    <mergeCell ref="B7:B9"/>
    <mergeCell ref="C7:C9"/>
    <mergeCell ref="F7:G8"/>
    <mergeCell ref="H7:I8"/>
    <mergeCell ref="J7:N7"/>
    <mergeCell ref="O7:S7"/>
    <mergeCell ref="J8:L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28125" style="2" customWidth="1"/>
    <col min="2" max="2" width="37.140625" style="0" customWidth="1"/>
    <col min="3" max="3" width="10.8515625" style="2" customWidth="1"/>
    <col min="4" max="8" width="8.7109375" style="0" customWidth="1"/>
  </cols>
  <sheetData>
    <row r="1" spans="3:10" ht="15">
      <c r="C1" s="18"/>
      <c r="I1" s="17"/>
      <c r="J1" s="12" t="s">
        <v>418</v>
      </c>
    </row>
    <row r="2" spans="3:10" ht="15">
      <c r="C2" s="18"/>
      <c r="I2" s="17"/>
      <c r="J2" s="12" t="s">
        <v>34</v>
      </c>
    </row>
    <row r="3" spans="3:10" ht="15">
      <c r="C3" s="18"/>
      <c r="I3" s="17"/>
      <c r="J3" s="12" t="s">
        <v>35</v>
      </c>
    </row>
    <row r="4" spans="2:10" ht="15">
      <c r="B4" s="3" t="s">
        <v>32</v>
      </c>
      <c r="C4" s="18"/>
      <c r="J4" s="12" t="s">
        <v>36</v>
      </c>
    </row>
    <row r="5" spans="1:10" ht="15.75">
      <c r="A5" s="4"/>
      <c r="B5" s="167" t="s">
        <v>419</v>
      </c>
      <c r="C5" s="167"/>
      <c r="D5" s="167"/>
      <c r="E5" s="167"/>
      <c r="F5" s="167"/>
      <c r="G5" s="167"/>
      <c r="H5" s="167"/>
      <c r="I5" s="174"/>
      <c r="J5" s="174"/>
    </row>
    <row r="7" spans="1:10" ht="15">
      <c r="A7" s="154" t="s">
        <v>0</v>
      </c>
      <c r="B7" s="177" t="s">
        <v>1</v>
      </c>
      <c r="C7" s="154" t="s">
        <v>28</v>
      </c>
      <c r="D7" s="164">
        <v>2017</v>
      </c>
      <c r="E7" s="166"/>
      <c r="F7" s="164">
        <v>2018</v>
      </c>
      <c r="G7" s="166"/>
      <c r="H7" s="173">
        <v>2019</v>
      </c>
      <c r="I7" s="173">
        <v>2020</v>
      </c>
      <c r="J7" s="173">
        <v>2021</v>
      </c>
    </row>
    <row r="8" spans="1:10" ht="15">
      <c r="A8" s="156"/>
      <c r="B8" s="179"/>
      <c r="C8" s="156"/>
      <c r="D8" s="15" t="s">
        <v>2</v>
      </c>
      <c r="E8" s="15" t="s">
        <v>3</v>
      </c>
      <c r="F8" s="15" t="s">
        <v>2</v>
      </c>
      <c r="G8" s="15" t="s">
        <v>4</v>
      </c>
      <c r="H8" s="198"/>
      <c r="I8" s="199"/>
      <c r="J8" s="199"/>
    </row>
    <row r="9" spans="1:10" ht="15">
      <c r="A9" s="1">
        <v>1</v>
      </c>
      <c r="B9" s="1">
        <v>2</v>
      </c>
      <c r="C9" s="19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</row>
    <row r="10" spans="1:10" ht="15">
      <c r="A10" s="22">
        <v>1</v>
      </c>
      <c r="B10" s="42" t="s">
        <v>420</v>
      </c>
      <c r="C10" s="34" t="s">
        <v>144</v>
      </c>
      <c r="D10" s="5"/>
      <c r="E10" s="5"/>
      <c r="F10" s="5"/>
      <c r="G10" s="5"/>
      <c r="H10" s="5"/>
      <c r="I10" s="11"/>
      <c r="J10" s="11"/>
    </row>
    <row r="11" spans="1:10" ht="15">
      <c r="A11" s="24" t="s">
        <v>5</v>
      </c>
      <c r="B11" s="25" t="s">
        <v>421</v>
      </c>
      <c r="C11" s="21" t="s">
        <v>144</v>
      </c>
      <c r="D11" s="5"/>
      <c r="E11" s="5"/>
      <c r="F11" s="5"/>
      <c r="G11" s="5"/>
      <c r="H11" s="5"/>
      <c r="I11" s="11"/>
      <c r="J11" s="11"/>
    </row>
    <row r="12" spans="1:10" ht="15">
      <c r="A12" s="24" t="s">
        <v>9</v>
      </c>
      <c r="B12" s="25" t="s">
        <v>422</v>
      </c>
      <c r="C12" s="21" t="s">
        <v>144</v>
      </c>
      <c r="D12" s="5"/>
      <c r="E12" s="5"/>
      <c r="F12" s="5"/>
      <c r="G12" s="5"/>
      <c r="H12" s="5"/>
      <c r="I12" s="11"/>
      <c r="J12" s="11"/>
    </row>
    <row r="13" spans="1:10" ht="15">
      <c r="A13" s="24" t="s">
        <v>13</v>
      </c>
      <c r="B13" s="25" t="s">
        <v>423</v>
      </c>
      <c r="C13" s="21" t="s">
        <v>144</v>
      </c>
      <c r="D13" s="5"/>
      <c r="E13" s="5"/>
      <c r="F13" s="5"/>
      <c r="G13" s="5"/>
      <c r="H13" s="5"/>
      <c r="I13" s="11"/>
      <c r="J13" s="11"/>
    </row>
    <row r="14" spans="1:10" ht="15">
      <c r="A14" s="24" t="s">
        <v>20</v>
      </c>
      <c r="B14" s="25" t="s">
        <v>424</v>
      </c>
      <c r="C14" s="21" t="s">
        <v>144</v>
      </c>
      <c r="D14" s="5"/>
      <c r="E14" s="5"/>
      <c r="F14" s="5"/>
      <c r="G14" s="5"/>
      <c r="H14" s="5"/>
      <c r="I14" s="11"/>
      <c r="J14" s="11"/>
    </row>
    <row r="15" spans="1:10" ht="15">
      <c r="A15" s="24" t="s">
        <v>22</v>
      </c>
      <c r="B15" s="25" t="s">
        <v>425</v>
      </c>
      <c r="C15" s="21" t="s">
        <v>144</v>
      </c>
      <c r="D15" s="5"/>
      <c r="E15" s="5"/>
      <c r="F15" s="5"/>
      <c r="G15" s="5"/>
      <c r="H15" s="5"/>
      <c r="I15" s="11"/>
      <c r="J15" s="11"/>
    </row>
    <row r="16" spans="1:10" ht="15">
      <c r="A16" s="24" t="s">
        <v>426</v>
      </c>
      <c r="B16" s="25" t="s">
        <v>427</v>
      </c>
      <c r="C16" s="21" t="s">
        <v>144</v>
      </c>
      <c r="D16" s="5"/>
      <c r="E16" s="5"/>
      <c r="F16" s="5"/>
      <c r="G16" s="5"/>
      <c r="H16" s="5"/>
      <c r="I16" s="11"/>
      <c r="J16" s="11"/>
    </row>
    <row r="17" spans="1:10" ht="15">
      <c r="A17" s="24" t="s">
        <v>428</v>
      </c>
      <c r="B17" s="25" t="s">
        <v>243</v>
      </c>
      <c r="C17" s="21" t="s">
        <v>144</v>
      </c>
      <c r="D17" s="5"/>
      <c r="E17" s="5"/>
      <c r="F17" s="5"/>
      <c r="G17" s="5"/>
      <c r="H17" s="5"/>
      <c r="I17" s="11"/>
      <c r="J17" s="11"/>
    </row>
    <row r="18" spans="1:10" ht="28.5">
      <c r="A18" s="22">
        <v>2</v>
      </c>
      <c r="B18" s="42" t="s">
        <v>429</v>
      </c>
      <c r="C18" s="34" t="s">
        <v>144</v>
      </c>
      <c r="D18" s="5"/>
      <c r="E18" s="5"/>
      <c r="F18" s="5"/>
      <c r="G18" s="5"/>
      <c r="H18" s="5"/>
      <c r="I18" s="11"/>
      <c r="J18" s="11"/>
    </row>
    <row r="19" spans="1:10" ht="15">
      <c r="A19" s="24" t="s">
        <v>23</v>
      </c>
      <c r="B19" s="25" t="s">
        <v>348</v>
      </c>
      <c r="C19" s="21" t="s">
        <v>144</v>
      </c>
      <c r="D19" s="5"/>
      <c r="E19" s="5"/>
      <c r="F19" s="5"/>
      <c r="G19" s="5"/>
      <c r="H19" s="5"/>
      <c r="I19" s="11"/>
      <c r="J19" s="11"/>
    </row>
    <row r="20" spans="1:10" ht="15">
      <c r="A20" s="24" t="s">
        <v>193</v>
      </c>
      <c r="B20" s="25" t="s">
        <v>430</v>
      </c>
      <c r="C20" s="21" t="s">
        <v>144</v>
      </c>
      <c r="D20" s="5"/>
      <c r="E20" s="5"/>
      <c r="F20" s="5"/>
      <c r="G20" s="5"/>
      <c r="H20" s="5"/>
      <c r="I20" s="11"/>
      <c r="J20" s="11"/>
    </row>
    <row r="21" spans="1:10" ht="15">
      <c r="A21" s="24" t="s">
        <v>24</v>
      </c>
      <c r="B21" s="25" t="s">
        <v>431</v>
      </c>
      <c r="C21" s="21" t="s">
        <v>144</v>
      </c>
      <c r="D21" s="5"/>
      <c r="E21" s="5"/>
      <c r="F21" s="5"/>
      <c r="G21" s="5"/>
      <c r="H21" s="5"/>
      <c r="I21" s="11"/>
      <c r="J21" s="11"/>
    </row>
    <row r="22" spans="1:10" ht="15">
      <c r="A22" s="24" t="s">
        <v>198</v>
      </c>
      <c r="B22" s="25" t="s">
        <v>432</v>
      </c>
      <c r="C22" s="21" t="s">
        <v>144</v>
      </c>
      <c r="D22" s="5"/>
      <c r="E22" s="5"/>
      <c r="F22" s="5"/>
      <c r="G22" s="5"/>
      <c r="H22" s="5"/>
      <c r="I22" s="11"/>
      <c r="J22" s="11"/>
    </row>
    <row r="23" spans="1:10" ht="15">
      <c r="A23" s="24" t="s">
        <v>52</v>
      </c>
      <c r="B23" s="25" t="s">
        <v>433</v>
      </c>
      <c r="C23" s="21" t="s">
        <v>144</v>
      </c>
      <c r="D23" s="5"/>
      <c r="E23" s="5"/>
      <c r="F23" s="5"/>
      <c r="G23" s="5"/>
      <c r="H23" s="5"/>
      <c r="I23" s="11"/>
      <c r="J23" s="11"/>
    </row>
    <row r="24" spans="1:10" ht="15">
      <c r="A24" s="24" t="s">
        <v>220</v>
      </c>
      <c r="B24" s="25" t="s">
        <v>434</v>
      </c>
      <c r="C24" s="21" t="s">
        <v>144</v>
      </c>
      <c r="D24" s="5"/>
      <c r="E24" s="5"/>
      <c r="F24" s="5"/>
      <c r="G24" s="5"/>
      <c r="H24" s="5"/>
      <c r="I24" s="11"/>
      <c r="J24" s="11"/>
    </row>
    <row r="25" spans="1:10" ht="15">
      <c r="A25" s="24" t="s">
        <v>435</v>
      </c>
      <c r="B25" s="43" t="s">
        <v>436</v>
      </c>
      <c r="C25" s="21" t="s">
        <v>144</v>
      </c>
      <c r="D25" s="5"/>
      <c r="E25" s="5"/>
      <c r="F25" s="5"/>
      <c r="G25" s="5"/>
      <c r="H25" s="5"/>
      <c r="I25" s="11"/>
      <c r="J25" s="11"/>
    </row>
    <row r="26" spans="1:10" ht="15">
      <c r="A26" s="24" t="s">
        <v>437</v>
      </c>
      <c r="B26" s="43" t="s">
        <v>438</v>
      </c>
      <c r="C26" s="21" t="s">
        <v>144</v>
      </c>
      <c r="D26" s="5"/>
      <c r="E26" s="5"/>
      <c r="F26" s="5"/>
      <c r="G26" s="5"/>
      <c r="H26" s="5"/>
      <c r="I26" s="11"/>
      <c r="J26" s="11"/>
    </row>
    <row r="27" spans="1:10" ht="15">
      <c r="A27" s="24" t="s">
        <v>439</v>
      </c>
      <c r="B27" s="43" t="s">
        <v>440</v>
      </c>
      <c r="C27" s="21" t="s">
        <v>144</v>
      </c>
      <c r="D27" s="5"/>
      <c r="E27" s="5"/>
      <c r="F27" s="5"/>
      <c r="G27" s="5"/>
      <c r="H27" s="5"/>
      <c r="I27" s="11"/>
      <c r="J27" s="11"/>
    </row>
    <row r="28" spans="1:10" ht="15">
      <c r="A28" s="24" t="s">
        <v>222</v>
      </c>
      <c r="B28" s="25" t="s">
        <v>441</v>
      </c>
      <c r="C28" s="21" t="s">
        <v>144</v>
      </c>
      <c r="D28" s="5"/>
      <c r="E28" s="5"/>
      <c r="F28" s="5"/>
      <c r="G28" s="5"/>
      <c r="H28" s="5"/>
      <c r="I28" s="11"/>
      <c r="J28" s="11"/>
    </row>
    <row r="29" spans="1:10" ht="15">
      <c r="A29" s="24" t="s">
        <v>224</v>
      </c>
      <c r="B29" s="25" t="s">
        <v>354</v>
      </c>
      <c r="C29" s="21" t="s">
        <v>144</v>
      </c>
      <c r="D29" s="11"/>
      <c r="E29" s="11"/>
      <c r="F29" s="11"/>
      <c r="G29" s="11"/>
      <c r="H29" s="11"/>
      <c r="I29" s="11"/>
      <c r="J29" s="11"/>
    </row>
    <row r="30" spans="1:10" ht="15">
      <c r="A30" s="22">
        <v>3</v>
      </c>
      <c r="B30" s="42" t="s">
        <v>442</v>
      </c>
      <c r="C30" s="34" t="s">
        <v>144</v>
      </c>
      <c r="D30" s="11"/>
      <c r="E30" s="11"/>
      <c r="F30" s="11"/>
      <c r="G30" s="11"/>
      <c r="H30" s="11"/>
      <c r="I30" s="11"/>
      <c r="J30" s="11"/>
    </row>
    <row r="31" spans="1:10" ht="15">
      <c r="A31" s="24" t="s">
        <v>25</v>
      </c>
      <c r="B31" s="25" t="s">
        <v>348</v>
      </c>
      <c r="C31" s="21" t="s">
        <v>144</v>
      </c>
      <c r="D31" s="11"/>
      <c r="E31" s="11"/>
      <c r="F31" s="11"/>
      <c r="G31" s="11"/>
      <c r="H31" s="11"/>
      <c r="I31" s="11"/>
      <c r="J31" s="11"/>
    </row>
    <row r="32" spans="1:10" ht="15">
      <c r="A32" s="24" t="s">
        <v>26</v>
      </c>
      <c r="B32" s="25" t="s">
        <v>431</v>
      </c>
      <c r="C32" s="21" t="s">
        <v>144</v>
      </c>
      <c r="D32" s="11"/>
      <c r="E32" s="11"/>
      <c r="F32" s="11"/>
      <c r="G32" s="11"/>
      <c r="H32" s="11"/>
      <c r="I32" s="11"/>
      <c r="J32" s="11"/>
    </row>
    <row r="33" spans="1:10" ht="15">
      <c r="A33" s="22">
        <v>4</v>
      </c>
      <c r="B33" s="23" t="s">
        <v>443</v>
      </c>
      <c r="C33" s="34" t="s">
        <v>144</v>
      </c>
      <c r="D33" s="11"/>
      <c r="E33" s="11"/>
      <c r="F33" s="11"/>
      <c r="G33" s="11"/>
      <c r="H33" s="11"/>
      <c r="I33" s="11"/>
      <c r="J33" s="11"/>
    </row>
  </sheetData>
  <sheetProtection/>
  <mergeCells count="9">
    <mergeCell ref="B5:J5"/>
    <mergeCell ref="A7:A8"/>
    <mergeCell ref="B7:B8"/>
    <mergeCell ref="C7:C8"/>
    <mergeCell ref="D7:E7"/>
    <mergeCell ref="F7:G7"/>
    <mergeCell ref="H7:H8"/>
    <mergeCell ref="I7:I8"/>
    <mergeCell ref="J7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44.00390625" style="0" customWidth="1"/>
    <col min="3" max="3" width="16.57421875" style="2" customWidth="1"/>
    <col min="4" max="4" width="9.7109375" style="0" customWidth="1"/>
    <col min="5" max="5" width="9.28125" style="0" customWidth="1"/>
    <col min="6" max="6" width="9.8515625" style="0" customWidth="1"/>
    <col min="7" max="9" width="9.28125" style="0" customWidth="1"/>
    <col min="10" max="10" width="10.00390625" style="0" customWidth="1"/>
  </cols>
  <sheetData>
    <row r="1" spans="3:12" ht="15">
      <c r="C1" s="18"/>
      <c r="K1" s="180" t="s">
        <v>474</v>
      </c>
      <c r="L1" s="180"/>
    </row>
    <row r="2" spans="3:12" ht="15">
      <c r="C2" s="18"/>
      <c r="K2" s="58"/>
      <c r="L2" s="12" t="s">
        <v>34</v>
      </c>
    </row>
    <row r="3" spans="3:12" ht="15">
      <c r="C3" s="18"/>
      <c r="K3" s="58"/>
      <c r="L3" s="12" t="s">
        <v>35</v>
      </c>
    </row>
    <row r="4" spans="2:12" ht="15">
      <c r="B4" s="3" t="s">
        <v>32</v>
      </c>
      <c r="C4" s="18"/>
      <c r="L4" s="12" t="s">
        <v>36</v>
      </c>
    </row>
    <row r="5" spans="1:15" ht="15.75">
      <c r="A5" s="4"/>
      <c r="B5" s="167" t="s">
        <v>475</v>
      </c>
      <c r="C5" s="167"/>
      <c r="D5" s="167"/>
      <c r="E5" s="167"/>
      <c r="F5" s="167"/>
      <c r="G5" s="167"/>
      <c r="H5" s="167"/>
      <c r="I5" s="167"/>
      <c r="J5" s="167"/>
      <c r="K5" s="57"/>
      <c r="L5" s="57"/>
      <c r="M5" s="57"/>
      <c r="N5" s="57"/>
      <c r="O5" s="57"/>
    </row>
    <row r="7" spans="1:12" ht="15">
      <c r="A7" s="154" t="s">
        <v>0</v>
      </c>
      <c r="B7" s="177" t="s">
        <v>1</v>
      </c>
      <c r="C7" s="154" t="s">
        <v>28</v>
      </c>
      <c r="D7" s="164">
        <v>2016</v>
      </c>
      <c r="E7" s="176"/>
      <c r="F7" s="164">
        <v>2017</v>
      </c>
      <c r="G7" s="176"/>
      <c r="H7" s="164">
        <v>2018</v>
      </c>
      <c r="I7" s="176"/>
      <c r="J7" s="56">
        <v>2019</v>
      </c>
      <c r="K7" s="6">
        <v>2020</v>
      </c>
      <c r="L7" s="6">
        <v>2021</v>
      </c>
    </row>
    <row r="8" spans="1:12" ht="15">
      <c r="A8" s="156"/>
      <c r="B8" s="179"/>
      <c r="C8" s="156"/>
      <c r="D8" s="56" t="s">
        <v>2</v>
      </c>
      <c r="E8" s="56" t="s">
        <v>3</v>
      </c>
      <c r="F8" s="56" t="s">
        <v>2</v>
      </c>
      <c r="G8" s="56" t="s">
        <v>3</v>
      </c>
      <c r="H8" s="56" t="s">
        <v>2</v>
      </c>
      <c r="I8" s="56" t="s">
        <v>4</v>
      </c>
      <c r="J8" s="56" t="s">
        <v>476</v>
      </c>
      <c r="K8" s="6" t="s">
        <v>476</v>
      </c>
      <c r="L8" s="6" t="s">
        <v>476</v>
      </c>
    </row>
    <row r="9" spans="1:12" ht="15">
      <c r="A9" s="1">
        <v>1</v>
      </c>
      <c r="B9" s="1">
        <v>2</v>
      </c>
      <c r="C9" s="19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</row>
    <row r="10" spans="1:12" ht="15">
      <c r="A10" s="7">
        <v>1</v>
      </c>
      <c r="B10" s="8" t="s">
        <v>477</v>
      </c>
      <c r="C10" s="7" t="s">
        <v>413</v>
      </c>
      <c r="D10" s="8"/>
      <c r="E10" s="8"/>
      <c r="F10" s="8"/>
      <c r="G10" s="8"/>
      <c r="H10" s="8"/>
      <c r="I10" s="8"/>
      <c r="J10" s="8"/>
      <c r="K10" s="11"/>
      <c r="L10" s="11"/>
    </row>
    <row r="11" spans="1:12" ht="15">
      <c r="A11" s="7">
        <v>2</v>
      </c>
      <c r="B11" s="8" t="s">
        <v>218</v>
      </c>
      <c r="C11" s="7" t="s">
        <v>413</v>
      </c>
      <c r="D11" s="8"/>
      <c r="E11" s="8"/>
      <c r="F11" s="8"/>
      <c r="G11" s="8"/>
      <c r="H11" s="8"/>
      <c r="I11" s="8"/>
      <c r="J11" s="8"/>
      <c r="K11" s="11"/>
      <c r="L11" s="11"/>
    </row>
    <row r="12" spans="1:12" ht="15">
      <c r="A12" s="7">
        <v>3</v>
      </c>
      <c r="B12" s="8" t="s">
        <v>478</v>
      </c>
      <c r="C12" s="7"/>
      <c r="D12" s="8"/>
      <c r="E12" s="8"/>
      <c r="F12" s="8"/>
      <c r="G12" s="8"/>
      <c r="H12" s="8"/>
      <c r="I12" s="8"/>
      <c r="J12" s="8"/>
      <c r="K12" s="11"/>
      <c r="L12" s="11"/>
    </row>
    <row r="13" spans="1:12" ht="15">
      <c r="A13" s="6" t="s">
        <v>25</v>
      </c>
      <c r="B13" s="59" t="s">
        <v>479</v>
      </c>
      <c r="C13" s="6"/>
      <c r="D13" s="5"/>
      <c r="E13" s="5"/>
      <c r="F13" s="5"/>
      <c r="G13" s="5"/>
      <c r="H13" s="5"/>
      <c r="I13" s="5"/>
      <c r="J13" s="5"/>
      <c r="K13" s="11"/>
      <c r="L13" s="11"/>
    </row>
    <row r="14" spans="1:12" ht="15">
      <c r="A14" s="6" t="s">
        <v>311</v>
      </c>
      <c r="B14" s="5" t="s">
        <v>312</v>
      </c>
      <c r="C14" s="6"/>
      <c r="D14" s="5"/>
      <c r="E14" s="5"/>
      <c r="F14" s="5"/>
      <c r="G14" s="5"/>
      <c r="H14" s="5"/>
      <c r="I14" s="5"/>
      <c r="J14" s="5"/>
      <c r="K14" s="11"/>
      <c r="L14" s="11"/>
    </row>
    <row r="15" spans="1:12" ht="15">
      <c r="A15" s="6" t="s">
        <v>56</v>
      </c>
      <c r="B15" s="59" t="s">
        <v>480</v>
      </c>
      <c r="C15" s="6"/>
      <c r="D15" s="5"/>
      <c r="E15" s="5"/>
      <c r="F15" s="5"/>
      <c r="G15" s="5"/>
      <c r="H15" s="5"/>
      <c r="I15" s="5"/>
      <c r="J15" s="5"/>
      <c r="K15" s="11"/>
      <c r="L15" s="11"/>
    </row>
    <row r="16" spans="1:12" ht="15">
      <c r="A16" s="6" t="s">
        <v>481</v>
      </c>
      <c r="B16" s="60" t="s">
        <v>377</v>
      </c>
      <c r="C16" s="6" t="s">
        <v>482</v>
      </c>
      <c r="D16" s="5"/>
      <c r="E16" s="5"/>
      <c r="F16" s="5"/>
      <c r="G16" s="5"/>
      <c r="H16" s="5"/>
      <c r="I16" s="5"/>
      <c r="J16" s="5"/>
      <c r="K16" s="11"/>
      <c r="L16" s="11"/>
    </row>
    <row r="17" spans="1:12" ht="15">
      <c r="A17" s="6" t="s">
        <v>483</v>
      </c>
      <c r="B17" s="60" t="s">
        <v>375</v>
      </c>
      <c r="C17" s="6" t="s">
        <v>482</v>
      </c>
      <c r="D17" s="5"/>
      <c r="E17" s="5"/>
      <c r="F17" s="5"/>
      <c r="G17" s="5"/>
      <c r="H17" s="5"/>
      <c r="I17" s="5"/>
      <c r="J17" s="5"/>
      <c r="K17" s="11"/>
      <c r="L17" s="11"/>
    </row>
    <row r="18" spans="1:12" ht="15">
      <c r="A18" s="6" t="s">
        <v>484</v>
      </c>
      <c r="B18" s="60" t="s">
        <v>376</v>
      </c>
      <c r="C18" s="6" t="s">
        <v>482</v>
      </c>
      <c r="D18" s="5"/>
      <c r="E18" s="5"/>
      <c r="F18" s="5"/>
      <c r="G18" s="5"/>
      <c r="H18" s="5"/>
      <c r="I18" s="5"/>
      <c r="J18" s="5"/>
      <c r="K18" s="11"/>
      <c r="L18" s="11"/>
    </row>
    <row r="19" spans="1:12" ht="15">
      <c r="A19" s="6" t="s">
        <v>485</v>
      </c>
      <c r="B19" s="60" t="s">
        <v>374</v>
      </c>
      <c r="C19" s="6" t="s">
        <v>482</v>
      </c>
      <c r="D19" s="5"/>
      <c r="E19" s="5"/>
      <c r="F19" s="5"/>
      <c r="G19" s="5"/>
      <c r="H19" s="5"/>
      <c r="I19" s="5"/>
      <c r="J19" s="5"/>
      <c r="K19" s="11"/>
      <c r="L19" s="11"/>
    </row>
    <row r="20" spans="1:12" ht="15">
      <c r="A20" s="6" t="s">
        <v>486</v>
      </c>
      <c r="B20" s="60" t="s">
        <v>487</v>
      </c>
      <c r="C20" s="6" t="s">
        <v>482</v>
      </c>
      <c r="D20" s="5"/>
      <c r="E20" s="5"/>
      <c r="F20" s="5"/>
      <c r="G20" s="5"/>
      <c r="H20" s="5"/>
      <c r="I20" s="5"/>
      <c r="J20" s="5"/>
      <c r="K20" s="11"/>
      <c r="L20" s="11"/>
    </row>
    <row r="21" spans="1:12" ht="15">
      <c r="A21" s="6" t="s">
        <v>58</v>
      </c>
      <c r="B21" s="59" t="s">
        <v>488</v>
      </c>
      <c r="C21" s="6"/>
      <c r="D21" s="5"/>
      <c r="E21" s="5"/>
      <c r="F21" s="5"/>
      <c r="G21" s="5"/>
      <c r="H21" s="5"/>
      <c r="I21" s="5"/>
      <c r="J21" s="5"/>
      <c r="K21" s="11"/>
      <c r="L21" s="11"/>
    </row>
    <row r="22" spans="1:12" ht="30">
      <c r="A22" s="6" t="s">
        <v>489</v>
      </c>
      <c r="B22" s="10" t="s">
        <v>490</v>
      </c>
      <c r="C22" s="6" t="s">
        <v>482</v>
      </c>
      <c r="D22" s="5"/>
      <c r="E22" s="5"/>
      <c r="F22" s="5"/>
      <c r="G22" s="5"/>
      <c r="H22" s="5"/>
      <c r="I22" s="5"/>
      <c r="J22" s="5"/>
      <c r="K22" s="11"/>
      <c r="L22" s="11"/>
    </row>
    <row r="23" spans="1:12" ht="15">
      <c r="A23" s="6" t="s">
        <v>491</v>
      </c>
      <c r="B23" s="61" t="s">
        <v>377</v>
      </c>
      <c r="C23" s="6" t="s">
        <v>482</v>
      </c>
      <c r="D23" s="5"/>
      <c r="E23" s="5"/>
      <c r="F23" s="5"/>
      <c r="G23" s="5"/>
      <c r="H23" s="5"/>
      <c r="I23" s="5"/>
      <c r="J23" s="5"/>
      <c r="K23" s="11"/>
      <c r="L23" s="11"/>
    </row>
    <row r="24" spans="1:12" ht="15">
      <c r="A24" s="6" t="s">
        <v>492</v>
      </c>
      <c r="B24" s="61" t="s">
        <v>375</v>
      </c>
      <c r="C24" s="6" t="s">
        <v>482</v>
      </c>
      <c r="D24" s="5"/>
      <c r="E24" s="5"/>
      <c r="F24" s="5"/>
      <c r="G24" s="5"/>
      <c r="H24" s="5"/>
      <c r="I24" s="5"/>
      <c r="J24" s="5"/>
      <c r="K24" s="11"/>
      <c r="L24" s="11"/>
    </row>
    <row r="25" spans="1:12" ht="15">
      <c r="A25" s="6" t="s">
        <v>493</v>
      </c>
      <c r="B25" s="61" t="s">
        <v>376</v>
      </c>
      <c r="C25" s="6" t="s">
        <v>482</v>
      </c>
      <c r="D25" s="5"/>
      <c r="E25" s="5"/>
      <c r="F25" s="5"/>
      <c r="G25" s="5"/>
      <c r="H25" s="5"/>
      <c r="I25" s="5"/>
      <c r="J25" s="5"/>
      <c r="K25" s="11"/>
      <c r="L25" s="11"/>
    </row>
    <row r="26" spans="1:12" ht="15">
      <c r="A26" s="6" t="s">
        <v>494</v>
      </c>
      <c r="B26" s="61" t="s">
        <v>374</v>
      </c>
      <c r="C26" s="6" t="s">
        <v>482</v>
      </c>
      <c r="D26" s="5"/>
      <c r="E26" s="5"/>
      <c r="F26" s="5"/>
      <c r="G26" s="5"/>
      <c r="H26" s="5"/>
      <c r="I26" s="5"/>
      <c r="J26" s="5"/>
      <c r="K26" s="11"/>
      <c r="L26" s="11"/>
    </row>
    <row r="27" spans="1:12" ht="15">
      <c r="A27" s="6" t="s">
        <v>495</v>
      </c>
      <c r="B27" s="61" t="s">
        <v>389</v>
      </c>
      <c r="C27" s="6" t="s">
        <v>482</v>
      </c>
      <c r="D27" s="5"/>
      <c r="E27" s="5"/>
      <c r="F27" s="5"/>
      <c r="G27" s="5"/>
      <c r="H27" s="5"/>
      <c r="I27" s="5"/>
      <c r="J27" s="5"/>
      <c r="K27" s="11"/>
      <c r="L27" s="11"/>
    </row>
    <row r="28" spans="1:12" ht="15">
      <c r="A28" s="6" t="s">
        <v>496</v>
      </c>
      <c r="B28" s="60" t="s">
        <v>497</v>
      </c>
      <c r="C28" s="6" t="s">
        <v>397</v>
      </c>
      <c r="D28" s="5"/>
      <c r="E28" s="5"/>
      <c r="F28" s="5"/>
      <c r="G28" s="5"/>
      <c r="H28" s="5"/>
      <c r="I28" s="5"/>
      <c r="J28" s="5"/>
      <c r="K28" s="11"/>
      <c r="L28" s="11"/>
    </row>
    <row r="29" spans="1:12" ht="15">
      <c r="A29" s="6" t="s">
        <v>498</v>
      </c>
      <c r="B29" s="61" t="s">
        <v>377</v>
      </c>
      <c r="C29" s="6" t="s">
        <v>397</v>
      </c>
      <c r="D29" s="5"/>
      <c r="E29" s="5"/>
      <c r="F29" s="5"/>
      <c r="G29" s="5"/>
      <c r="H29" s="5"/>
      <c r="I29" s="5"/>
      <c r="J29" s="5"/>
      <c r="K29" s="11"/>
      <c r="L29" s="11"/>
    </row>
    <row r="30" spans="1:12" ht="15">
      <c r="A30" s="6" t="s">
        <v>499</v>
      </c>
      <c r="B30" s="61" t="s">
        <v>375</v>
      </c>
      <c r="C30" s="6" t="s">
        <v>397</v>
      </c>
      <c r="D30" s="5"/>
      <c r="E30" s="5"/>
      <c r="F30" s="5"/>
      <c r="G30" s="5"/>
      <c r="H30" s="5"/>
      <c r="I30" s="5"/>
      <c r="J30" s="5"/>
      <c r="K30" s="11"/>
      <c r="L30" s="11"/>
    </row>
    <row r="31" spans="1:12" ht="15">
      <c r="A31" s="6" t="s">
        <v>500</v>
      </c>
      <c r="B31" s="61" t="s">
        <v>376</v>
      </c>
      <c r="C31" s="6" t="s">
        <v>397</v>
      </c>
      <c r="D31" s="5"/>
      <c r="E31" s="5"/>
      <c r="F31" s="5"/>
      <c r="G31" s="5"/>
      <c r="H31" s="5"/>
      <c r="I31" s="5"/>
      <c r="J31" s="5"/>
      <c r="K31" s="11"/>
      <c r="L31" s="11"/>
    </row>
    <row r="32" spans="1:12" ht="15">
      <c r="A32" s="6" t="s">
        <v>501</v>
      </c>
      <c r="B32" s="61" t="s">
        <v>374</v>
      </c>
      <c r="C32" s="6" t="s">
        <v>397</v>
      </c>
      <c r="D32" s="5"/>
      <c r="E32" s="5"/>
      <c r="F32" s="5"/>
      <c r="G32" s="5"/>
      <c r="H32" s="5"/>
      <c r="I32" s="5"/>
      <c r="J32" s="5"/>
      <c r="K32" s="11"/>
      <c r="L32" s="11"/>
    </row>
    <row r="33" spans="1:12" ht="15">
      <c r="A33" s="6" t="s">
        <v>502</v>
      </c>
      <c r="B33" s="61" t="s">
        <v>389</v>
      </c>
      <c r="C33" s="6" t="s">
        <v>397</v>
      </c>
      <c r="D33" s="5"/>
      <c r="E33" s="5"/>
      <c r="F33" s="5"/>
      <c r="G33" s="5"/>
      <c r="H33" s="5"/>
      <c r="I33" s="5"/>
      <c r="J33" s="5"/>
      <c r="K33" s="11"/>
      <c r="L33" s="11"/>
    </row>
    <row r="34" spans="1:12" ht="15">
      <c r="A34" s="6" t="s">
        <v>324</v>
      </c>
      <c r="B34" s="5" t="s">
        <v>312</v>
      </c>
      <c r="C34" s="6"/>
      <c r="D34" s="5"/>
      <c r="E34" s="5"/>
      <c r="F34" s="5"/>
      <c r="G34" s="5"/>
      <c r="H34" s="5"/>
      <c r="I34" s="5"/>
      <c r="J34" s="5"/>
      <c r="K34" s="11"/>
      <c r="L34" s="11"/>
    </row>
    <row r="35" spans="1:12" ht="15">
      <c r="A35" s="6" t="s">
        <v>325</v>
      </c>
      <c r="B35" s="5" t="s">
        <v>312</v>
      </c>
      <c r="C35" s="6"/>
      <c r="D35" s="5"/>
      <c r="E35" s="5"/>
      <c r="F35" s="5"/>
      <c r="G35" s="5"/>
      <c r="H35" s="5"/>
      <c r="I35" s="5"/>
      <c r="J35" s="5"/>
      <c r="K35" s="11"/>
      <c r="L35" s="11"/>
    </row>
    <row r="36" spans="1:12" ht="15">
      <c r="A36" s="7">
        <v>4</v>
      </c>
      <c r="B36" s="8" t="s">
        <v>503</v>
      </c>
      <c r="C36" s="7" t="s">
        <v>413</v>
      </c>
      <c r="D36" s="8"/>
      <c r="E36" s="8"/>
      <c r="F36" s="8"/>
      <c r="G36" s="8"/>
      <c r="H36" s="8"/>
      <c r="I36" s="8"/>
      <c r="J36" s="8"/>
      <c r="K36" s="11"/>
      <c r="L36" s="11"/>
    </row>
    <row r="37" spans="1:12" ht="15">
      <c r="A37" s="6" t="s">
        <v>70</v>
      </c>
      <c r="B37" s="59" t="s">
        <v>504</v>
      </c>
      <c r="C37" s="6" t="s">
        <v>413</v>
      </c>
      <c r="D37" s="5"/>
      <c r="E37" s="5"/>
      <c r="F37" s="5"/>
      <c r="G37" s="5"/>
      <c r="H37" s="5"/>
      <c r="I37" s="5"/>
      <c r="J37" s="5"/>
      <c r="K37" s="11"/>
      <c r="L37" s="11"/>
    </row>
    <row r="38" spans="1:12" ht="15">
      <c r="A38" s="6" t="s">
        <v>72</v>
      </c>
      <c r="B38" s="59" t="s">
        <v>505</v>
      </c>
      <c r="C38" s="6" t="s">
        <v>413</v>
      </c>
      <c r="D38" s="5"/>
      <c r="E38" s="5"/>
      <c r="F38" s="5"/>
      <c r="G38" s="5"/>
      <c r="H38" s="5"/>
      <c r="I38" s="5"/>
      <c r="J38" s="5"/>
      <c r="K38" s="11"/>
      <c r="L38" s="11"/>
    </row>
    <row r="39" spans="1:12" ht="15">
      <c r="A39" s="6" t="s">
        <v>73</v>
      </c>
      <c r="B39" s="59" t="s">
        <v>506</v>
      </c>
      <c r="C39" s="6" t="s">
        <v>413</v>
      </c>
      <c r="D39" s="5"/>
      <c r="E39" s="5"/>
      <c r="F39" s="5"/>
      <c r="G39" s="5"/>
      <c r="H39" s="5"/>
      <c r="I39" s="5"/>
      <c r="J39" s="5"/>
      <c r="K39" s="11"/>
      <c r="L39" s="11"/>
    </row>
    <row r="40" spans="1:12" ht="15">
      <c r="A40" s="7" t="s">
        <v>296</v>
      </c>
      <c r="B40" s="8" t="s">
        <v>507</v>
      </c>
      <c r="C40" s="7" t="s">
        <v>413</v>
      </c>
      <c r="D40" s="8"/>
      <c r="E40" s="8"/>
      <c r="F40" s="8"/>
      <c r="G40" s="8"/>
      <c r="H40" s="8"/>
      <c r="I40" s="8"/>
      <c r="J40" s="8"/>
      <c r="K40" s="11"/>
      <c r="L40" s="11"/>
    </row>
    <row r="41" spans="1:12" ht="15">
      <c r="A41" s="6" t="s">
        <v>76</v>
      </c>
      <c r="B41" s="59" t="s">
        <v>508</v>
      </c>
      <c r="C41" s="6"/>
      <c r="D41" s="5"/>
      <c r="E41" s="5"/>
      <c r="F41" s="5"/>
      <c r="G41" s="5"/>
      <c r="H41" s="5"/>
      <c r="I41" s="5"/>
      <c r="J41" s="5"/>
      <c r="K41" s="11"/>
      <c r="L41" s="11"/>
    </row>
    <row r="42" spans="1:12" ht="15">
      <c r="A42" s="7" t="s">
        <v>299</v>
      </c>
      <c r="B42" s="8" t="s">
        <v>509</v>
      </c>
      <c r="C42" s="7" t="s">
        <v>413</v>
      </c>
      <c r="D42" s="8"/>
      <c r="E42" s="8"/>
      <c r="F42" s="8"/>
      <c r="G42" s="8"/>
      <c r="H42" s="8"/>
      <c r="I42" s="8"/>
      <c r="J42" s="8"/>
      <c r="K42" s="11"/>
      <c r="L42" s="11"/>
    </row>
    <row r="43" spans="1:12" ht="15">
      <c r="A43" s="6" t="s">
        <v>81</v>
      </c>
      <c r="B43" s="59" t="s">
        <v>510</v>
      </c>
      <c r="C43" s="6"/>
      <c r="D43" s="5"/>
      <c r="E43" s="5"/>
      <c r="F43" s="5"/>
      <c r="G43" s="5"/>
      <c r="H43" s="5"/>
      <c r="I43" s="5"/>
      <c r="J43" s="5"/>
      <c r="K43" s="11"/>
      <c r="L43" s="11"/>
    </row>
    <row r="44" spans="1:12" ht="15">
      <c r="A44" s="7" t="s">
        <v>301</v>
      </c>
      <c r="B44" s="8" t="s">
        <v>511</v>
      </c>
      <c r="C44" s="7" t="s">
        <v>413</v>
      </c>
      <c r="D44" s="8"/>
      <c r="E44" s="8"/>
      <c r="F44" s="8"/>
      <c r="G44" s="8"/>
      <c r="H44" s="8"/>
      <c r="I44" s="8"/>
      <c r="J44" s="8"/>
      <c r="K44" s="11"/>
      <c r="L44" s="11"/>
    </row>
    <row r="45" spans="1:12" ht="15">
      <c r="A45" s="6" t="s">
        <v>102</v>
      </c>
      <c r="B45" s="59" t="s">
        <v>512</v>
      </c>
      <c r="C45" s="6"/>
      <c r="D45" s="5"/>
      <c r="E45" s="5"/>
      <c r="F45" s="5"/>
      <c r="G45" s="5"/>
      <c r="H45" s="5"/>
      <c r="I45" s="5"/>
      <c r="J45" s="5"/>
      <c r="K45" s="11"/>
      <c r="L45" s="11"/>
    </row>
    <row r="46" spans="1:12" ht="15">
      <c r="A46" s="7" t="s">
        <v>303</v>
      </c>
      <c r="B46" s="8" t="s">
        <v>513</v>
      </c>
      <c r="C46" s="7" t="s">
        <v>413</v>
      </c>
      <c r="D46" s="8"/>
      <c r="E46" s="8"/>
      <c r="F46" s="8"/>
      <c r="G46" s="8"/>
      <c r="H46" s="8"/>
      <c r="I46" s="8"/>
      <c r="J46" s="8"/>
      <c r="K46" s="11"/>
      <c r="L46" s="11"/>
    </row>
    <row r="47" spans="1:12" ht="15">
      <c r="A47" s="6" t="s">
        <v>113</v>
      </c>
      <c r="B47" s="59" t="s">
        <v>514</v>
      </c>
      <c r="C47" s="6"/>
      <c r="D47" s="5"/>
      <c r="E47" s="5"/>
      <c r="F47" s="5"/>
      <c r="G47" s="5"/>
      <c r="H47" s="5"/>
      <c r="I47" s="5"/>
      <c r="J47" s="5"/>
      <c r="K47" s="11"/>
      <c r="L47" s="11"/>
    </row>
    <row r="48" spans="1:12" ht="15">
      <c r="A48" s="6" t="s">
        <v>515</v>
      </c>
      <c r="B48" s="59" t="s">
        <v>516</v>
      </c>
      <c r="C48" s="6"/>
      <c r="D48" s="5"/>
      <c r="E48" s="5"/>
      <c r="F48" s="5"/>
      <c r="G48" s="5"/>
      <c r="H48" s="5"/>
      <c r="I48" s="5"/>
      <c r="J48" s="5"/>
      <c r="K48" s="11"/>
      <c r="L48" s="11"/>
    </row>
  </sheetData>
  <sheetProtection/>
  <mergeCells count="8">
    <mergeCell ref="K1:L1"/>
    <mergeCell ref="B5:J5"/>
    <mergeCell ref="A7:A8"/>
    <mergeCell ref="B7:B8"/>
    <mergeCell ref="C7:C8"/>
    <mergeCell ref="D7:E7"/>
    <mergeCell ref="F7:G7"/>
    <mergeCell ref="H7:I7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B1">
      <selection activeCell="G1" sqref="D1:G16384"/>
    </sheetView>
  </sheetViews>
  <sheetFormatPr defaultColWidth="9.140625" defaultRowHeight="15"/>
  <cols>
    <col min="1" max="1" width="6.8515625" style="2" customWidth="1"/>
    <col min="2" max="2" width="44.28125" style="107" customWidth="1"/>
    <col min="3" max="3" width="10.00390625" style="2" customWidth="1"/>
    <col min="4" max="13" width="8.7109375" style="0" customWidth="1"/>
  </cols>
  <sheetData>
    <row r="1" spans="14:16" ht="15">
      <c r="N1" s="17"/>
      <c r="P1" s="12" t="s">
        <v>38</v>
      </c>
    </row>
    <row r="2" spans="14:16" ht="15">
      <c r="N2" s="17"/>
      <c r="P2" s="12" t="s">
        <v>34</v>
      </c>
    </row>
    <row r="3" spans="14:16" ht="15">
      <c r="N3" s="17"/>
      <c r="P3" s="12" t="s">
        <v>35</v>
      </c>
    </row>
    <row r="4" spans="2:16" ht="15">
      <c r="B4" s="108" t="s">
        <v>32</v>
      </c>
      <c r="P4" s="12" t="s">
        <v>36</v>
      </c>
    </row>
    <row r="5" spans="1:13" ht="15.75">
      <c r="A5" s="4"/>
      <c r="B5" s="167" t="s">
        <v>39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50"/>
    </row>
    <row r="7" spans="1:20" ht="15">
      <c r="A7" s="154" t="s">
        <v>0</v>
      </c>
      <c r="B7" s="157" t="s">
        <v>1</v>
      </c>
      <c r="C7" s="154" t="s">
        <v>28</v>
      </c>
      <c r="D7" s="160">
        <v>2016</v>
      </c>
      <c r="E7" s="161"/>
      <c r="F7" s="160">
        <v>2017</v>
      </c>
      <c r="G7" s="161"/>
      <c r="H7" s="160">
        <v>2018</v>
      </c>
      <c r="I7" s="161"/>
      <c r="J7" s="168" t="s">
        <v>29</v>
      </c>
      <c r="K7" s="169"/>
      <c r="L7" s="169"/>
      <c r="M7" s="170"/>
      <c r="N7" s="168" t="s">
        <v>37</v>
      </c>
      <c r="O7" s="169"/>
      <c r="P7" s="169"/>
      <c r="Q7" s="171"/>
      <c r="R7" s="171"/>
      <c r="S7" s="171"/>
      <c r="T7" s="172"/>
    </row>
    <row r="8" spans="1:20" ht="15">
      <c r="A8" s="155"/>
      <c r="B8" s="158"/>
      <c r="C8" s="155"/>
      <c r="D8" s="162"/>
      <c r="E8" s="163"/>
      <c r="F8" s="162"/>
      <c r="G8" s="163"/>
      <c r="H8" s="162"/>
      <c r="I8" s="163"/>
      <c r="J8" s="164">
        <v>2019</v>
      </c>
      <c r="K8" s="165"/>
      <c r="L8" s="166"/>
      <c r="M8" s="149" t="s">
        <v>640</v>
      </c>
      <c r="N8" s="164">
        <v>2019</v>
      </c>
      <c r="O8" s="165"/>
      <c r="P8" s="166"/>
      <c r="Q8" s="152">
        <v>2020</v>
      </c>
      <c r="R8" s="152">
        <v>2021</v>
      </c>
      <c r="S8" s="152">
        <v>2022</v>
      </c>
      <c r="T8" s="152">
        <v>2023</v>
      </c>
    </row>
    <row r="9" spans="1:20" ht="15">
      <c r="A9" s="156"/>
      <c r="B9" s="159"/>
      <c r="C9" s="156"/>
      <c r="D9" s="14" t="s">
        <v>2</v>
      </c>
      <c r="E9" s="45" t="s">
        <v>3</v>
      </c>
      <c r="F9" s="45" t="s">
        <v>2</v>
      </c>
      <c r="G9" s="45" t="s">
        <v>3</v>
      </c>
      <c r="H9" s="148" t="s">
        <v>2</v>
      </c>
      <c r="I9" s="148" t="s">
        <v>624</v>
      </c>
      <c r="J9" s="13" t="s">
        <v>33</v>
      </c>
      <c r="K9" s="13" t="s">
        <v>30</v>
      </c>
      <c r="L9" s="13" t="s">
        <v>31</v>
      </c>
      <c r="M9" s="151"/>
      <c r="N9" s="13" t="s">
        <v>33</v>
      </c>
      <c r="O9" s="13" t="s">
        <v>30</v>
      </c>
      <c r="P9" s="13" t="s">
        <v>31</v>
      </c>
      <c r="Q9" s="11"/>
      <c r="R9" s="11"/>
      <c r="S9" s="11"/>
      <c r="T9" s="11"/>
    </row>
    <row r="10" spans="1:20" ht="15">
      <c r="A10" s="1">
        <v>1</v>
      </c>
      <c r="B10" s="109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1">
        <v>17</v>
      </c>
      <c r="R10" s="11">
        <v>18</v>
      </c>
      <c r="S10" s="11">
        <v>19</v>
      </c>
      <c r="T10" s="11">
        <v>20</v>
      </c>
    </row>
    <row r="11" spans="1:20" ht="15">
      <c r="A11" s="7">
        <v>1</v>
      </c>
      <c r="B11" s="9" t="s">
        <v>40</v>
      </c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11"/>
      <c r="O11" s="11"/>
      <c r="P11" s="11"/>
      <c r="Q11" s="11"/>
      <c r="R11" s="11"/>
      <c r="S11" s="11"/>
      <c r="T11" s="11"/>
    </row>
    <row r="12" spans="1:20" ht="15">
      <c r="A12" s="6" t="s">
        <v>5</v>
      </c>
      <c r="B12" s="27" t="s">
        <v>41</v>
      </c>
      <c r="C12" s="1" t="s">
        <v>473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11"/>
      <c r="O12" s="11"/>
      <c r="P12" s="11"/>
      <c r="Q12" s="11"/>
      <c r="R12" s="11"/>
      <c r="S12" s="11"/>
      <c r="T12" s="11"/>
    </row>
    <row r="13" spans="1:20" ht="28.5" customHeight="1">
      <c r="A13" s="6" t="s">
        <v>7</v>
      </c>
      <c r="B13" s="27" t="s">
        <v>42</v>
      </c>
      <c r="C13" s="1" t="s">
        <v>473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11"/>
      <c r="O13" s="11"/>
      <c r="P13" s="11"/>
      <c r="Q13" s="11"/>
      <c r="R13" s="11"/>
      <c r="S13" s="11"/>
      <c r="T13" s="11"/>
    </row>
    <row r="14" spans="1:20" ht="15.75" customHeight="1">
      <c r="A14" s="6" t="s">
        <v>8</v>
      </c>
      <c r="B14" s="27" t="s">
        <v>43</v>
      </c>
      <c r="C14" s="1" t="s">
        <v>473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11"/>
      <c r="O14" s="11"/>
      <c r="P14" s="11"/>
      <c r="Q14" s="11"/>
      <c r="R14" s="11"/>
      <c r="S14" s="11"/>
      <c r="T14" s="11"/>
    </row>
    <row r="15" spans="1:20" ht="43.5" customHeight="1">
      <c r="A15" s="6" t="s">
        <v>44</v>
      </c>
      <c r="B15" s="27" t="s">
        <v>45</v>
      </c>
      <c r="C15" s="1" t="s">
        <v>473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11"/>
      <c r="O15" s="11"/>
      <c r="P15" s="11"/>
      <c r="Q15" s="11"/>
      <c r="R15" s="11"/>
      <c r="S15" s="11"/>
      <c r="T15" s="11"/>
    </row>
    <row r="16" spans="1:20" ht="15">
      <c r="A16" s="6" t="s">
        <v>9</v>
      </c>
      <c r="B16" s="27" t="s">
        <v>46</v>
      </c>
      <c r="C16" s="1" t="s">
        <v>473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11"/>
      <c r="O16" s="11"/>
      <c r="P16" s="11"/>
      <c r="Q16" s="11"/>
      <c r="R16" s="11"/>
      <c r="S16" s="11"/>
      <c r="T16" s="11"/>
    </row>
    <row r="17" spans="1:20" ht="15">
      <c r="A17" s="6" t="s">
        <v>13</v>
      </c>
      <c r="B17" s="27" t="s">
        <v>47</v>
      </c>
      <c r="C17" s="1" t="s">
        <v>473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11"/>
      <c r="O17" s="11"/>
      <c r="P17" s="11"/>
      <c r="Q17" s="11"/>
      <c r="R17" s="11"/>
      <c r="S17" s="11"/>
      <c r="T17" s="11"/>
    </row>
    <row r="18" spans="1:20" ht="15">
      <c r="A18" s="6" t="s">
        <v>20</v>
      </c>
      <c r="B18" s="27" t="s">
        <v>48</v>
      </c>
      <c r="C18" s="1" t="s">
        <v>473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11"/>
      <c r="O18" s="11"/>
      <c r="P18" s="11"/>
      <c r="Q18" s="11"/>
      <c r="R18" s="11"/>
      <c r="S18" s="11"/>
      <c r="T18" s="11"/>
    </row>
    <row r="19" spans="1:20" ht="27.75" customHeight="1">
      <c r="A19" s="7">
        <v>2</v>
      </c>
      <c r="B19" s="9" t="s">
        <v>49</v>
      </c>
      <c r="C19" s="1"/>
      <c r="D19" s="5"/>
      <c r="E19" s="5"/>
      <c r="F19" s="5"/>
      <c r="G19" s="5"/>
      <c r="H19" s="5"/>
      <c r="I19" s="5"/>
      <c r="J19" s="5"/>
      <c r="K19" s="5"/>
      <c r="L19" s="5"/>
      <c r="M19" s="5"/>
      <c r="N19" s="11"/>
      <c r="O19" s="11"/>
      <c r="P19" s="11"/>
      <c r="Q19" s="11"/>
      <c r="R19" s="11"/>
      <c r="S19" s="11"/>
      <c r="T19" s="11"/>
    </row>
    <row r="20" spans="1:20" ht="15">
      <c r="A20" s="6" t="s">
        <v>23</v>
      </c>
      <c r="B20" s="27" t="s">
        <v>50</v>
      </c>
      <c r="C20" s="1" t="s">
        <v>473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11"/>
      <c r="O20" s="11"/>
      <c r="P20" s="11"/>
      <c r="Q20" s="11"/>
      <c r="R20" s="11"/>
      <c r="S20" s="11"/>
      <c r="T20" s="11"/>
    </row>
    <row r="21" spans="1:20" ht="15">
      <c r="A21" s="6" t="s">
        <v>24</v>
      </c>
      <c r="B21" s="27" t="s">
        <v>51</v>
      </c>
      <c r="C21" s="1" t="s">
        <v>473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11"/>
      <c r="O21" s="11"/>
      <c r="P21" s="11"/>
      <c r="Q21" s="11"/>
      <c r="R21" s="11"/>
      <c r="S21" s="11"/>
      <c r="T21" s="11"/>
    </row>
    <row r="22" spans="1:20" ht="15">
      <c r="A22" s="6" t="s">
        <v>52</v>
      </c>
      <c r="B22" s="27" t="s">
        <v>53</v>
      </c>
      <c r="C22" s="1" t="s">
        <v>473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11"/>
      <c r="O22" s="11"/>
      <c r="P22" s="11"/>
      <c r="Q22" s="11"/>
      <c r="R22" s="11"/>
      <c r="S22" s="11"/>
      <c r="T22" s="11"/>
    </row>
    <row r="23" spans="1:20" ht="15">
      <c r="A23" s="7">
        <v>3</v>
      </c>
      <c r="B23" s="9" t="s">
        <v>54</v>
      </c>
      <c r="C23" s="1"/>
      <c r="D23" s="5"/>
      <c r="E23" s="5"/>
      <c r="F23" s="5"/>
      <c r="G23" s="5"/>
      <c r="H23" s="5"/>
      <c r="I23" s="5"/>
      <c r="J23" s="5"/>
      <c r="K23" s="5"/>
      <c r="L23" s="5"/>
      <c r="M23" s="5"/>
      <c r="N23" s="11"/>
      <c r="O23" s="11"/>
      <c r="P23" s="11"/>
      <c r="Q23" s="11"/>
      <c r="R23" s="11"/>
      <c r="S23" s="11"/>
      <c r="T23" s="11"/>
    </row>
    <row r="24" spans="1:20" ht="15">
      <c r="A24" s="6" t="s">
        <v>25</v>
      </c>
      <c r="B24" s="27" t="s">
        <v>55</v>
      </c>
      <c r="C24" s="1" t="s">
        <v>473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11"/>
      <c r="O24" s="11"/>
      <c r="P24" s="11"/>
      <c r="Q24" s="11"/>
      <c r="R24" s="11"/>
      <c r="S24" s="11"/>
      <c r="T24" s="11"/>
    </row>
    <row r="25" spans="1:20" ht="15.75" customHeight="1">
      <c r="A25" s="6" t="s">
        <v>56</v>
      </c>
      <c r="B25" s="27" t="s">
        <v>57</v>
      </c>
      <c r="C25" s="1" t="s">
        <v>473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  <c r="O25" s="11"/>
      <c r="P25" s="11"/>
      <c r="Q25" s="11"/>
      <c r="R25" s="11"/>
      <c r="S25" s="11"/>
      <c r="T25" s="11"/>
    </row>
    <row r="26" spans="1:20" ht="15">
      <c r="A26" s="6" t="s">
        <v>58</v>
      </c>
      <c r="B26" s="27" t="s">
        <v>59</v>
      </c>
      <c r="C26" s="1" t="s">
        <v>473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11"/>
      <c r="O26" s="11"/>
      <c r="P26" s="11"/>
      <c r="Q26" s="11"/>
      <c r="R26" s="11"/>
      <c r="S26" s="11"/>
      <c r="T26" s="11"/>
    </row>
    <row r="27" spans="1:20" ht="30">
      <c r="A27" s="6" t="s">
        <v>60</v>
      </c>
      <c r="B27" s="27" t="s">
        <v>61</v>
      </c>
      <c r="C27" s="1" t="s">
        <v>473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11"/>
      <c r="O27" s="11"/>
      <c r="P27" s="11"/>
      <c r="Q27" s="11"/>
      <c r="R27" s="11"/>
      <c r="S27" s="11"/>
      <c r="T27" s="11"/>
    </row>
    <row r="28" spans="1:20" ht="15">
      <c r="A28" s="6" t="s">
        <v>26</v>
      </c>
      <c r="B28" s="27" t="s">
        <v>62</v>
      </c>
      <c r="C28" s="1" t="s">
        <v>473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11"/>
      <c r="O28" s="11"/>
      <c r="P28" s="11"/>
      <c r="Q28" s="11"/>
      <c r="R28" s="11"/>
      <c r="S28" s="11"/>
      <c r="T28" s="11"/>
    </row>
    <row r="29" spans="1:20" ht="15">
      <c r="A29" s="6" t="s">
        <v>63</v>
      </c>
      <c r="B29" s="27" t="s">
        <v>64</v>
      </c>
      <c r="C29" s="1" t="s">
        <v>473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11"/>
      <c r="O29" s="11"/>
      <c r="P29" s="11"/>
      <c r="Q29" s="11"/>
      <c r="R29" s="11"/>
      <c r="S29" s="11"/>
      <c r="T29" s="11"/>
    </row>
    <row r="30" spans="1:20" ht="15">
      <c r="A30" s="6" t="s">
        <v>65</v>
      </c>
      <c r="B30" s="27" t="s">
        <v>66</v>
      </c>
      <c r="C30" s="1" t="s">
        <v>473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11"/>
      <c r="O30" s="11"/>
      <c r="P30" s="11"/>
      <c r="Q30" s="11"/>
      <c r="R30" s="11"/>
      <c r="S30" s="11"/>
      <c r="T30" s="11"/>
    </row>
    <row r="31" spans="1:20" ht="30">
      <c r="A31" s="6" t="s">
        <v>67</v>
      </c>
      <c r="B31" s="27" t="s">
        <v>68</v>
      </c>
      <c r="C31" s="1" t="s">
        <v>473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1"/>
      <c r="O31" s="11"/>
      <c r="P31" s="11"/>
      <c r="Q31" s="11"/>
      <c r="R31" s="11"/>
      <c r="S31" s="11"/>
      <c r="T31" s="11"/>
    </row>
    <row r="32" spans="1:20" ht="15">
      <c r="A32" s="7">
        <v>4</v>
      </c>
      <c r="B32" s="9" t="s">
        <v>69</v>
      </c>
      <c r="C32" s="1"/>
      <c r="D32" s="5"/>
      <c r="E32" s="5"/>
      <c r="F32" s="5"/>
      <c r="G32" s="5"/>
      <c r="H32" s="5"/>
      <c r="I32" s="5"/>
      <c r="J32" s="5"/>
      <c r="K32" s="5"/>
      <c r="L32" s="5"/>
      <c r="M32" s="5"/>
      <c r="N32" s="11"/>
      <c r="O32" s="11"/>
      <c r="P32" s="11"/>
      <c r="Q32" s="11"/>
      <c r="R32" s="11"/>
      <c r="S32" s="11"/>
      <c r="T32" s="11"/>
    </row>
    <row r="33" spans="1:20" ht="15">
      <c r="A33" s="6" t="s">
        <v>70</v>
      </c>
      <c r="B33" s="27" t="s">
        <v>71</v>
      </c>
      <c r="C33" s="1" t="s">
        <v>473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11"/>
      <c r="O33" s="11"/>
      <c r="P33" s="11"/>
      <c r="Q33" s="11"/>
      <c r="R33" s="11"/>
      <c r="S33" s="11"/>
      <c r="T33" s="11"/>
    </row>
    <row r="34" spans="1:20" ht="15">
      <c r="A34" s="6" t="s">
        <v>72</v>
      </c>
      <c r="B34" s="27" t="s">
        <v>62</v>
      </c>
      <c r="C34" s="1" t="s">
        <v>473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11"/>
      <c r="O34" s="11"/>
      <c r="P34" s="11"/>
      <c r="Q34" s="11"/>
      <c r="R34" s="11"/>
      <c r="S34" s="11"/>
      <c r="T34" s="11"/>
    </row>
    <row r="35" spans="1:20" ht="15">
      <c r="A35" s="6" t="s">
        <v>73</v>
      </c>
      <c r="B35" s="27" t="s">
        <v>64</v>
      </c>
      <c r="C35" s="1" t="s">
        <v>473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11"/>
      <c r="O35" s="11"/>
      <c r="P35" s="11"/>
      <c r="Q35" s="11"/>
      <c r="R35" s="11"/>
      <c r="S35" s="11"/>
      <c r="T35" s="11"/>
    </row>
    <row r="36" spans="1:20" ht="15">
      <c r="A36" s="6" t="s">
        <v>74</v>
      </c>
      <c r="B36" s="27" t="s">
        <v>66</v>
      </c>
      <c r="C36" s="1" t="s">
        <v>473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11"/>
      <c r="O36" s="11"/>
      <c r="P36" s="11"/>
      <c r="Q36" s="11"/>
      <c r="R36" s="11"/>
      <c r="S36" s="11"/>
      <c r="T36" s="11"/>
    </row>
    <row r="37" spans="1:20" ht="15">
      <c r="A37" s="7">
        <v>5</v>
      </c>
      <c r="B37" s="9" t="s">
        <v>75</v>
      </c>
      <c r="C37" s="1"/>
      <c r="D37" s="5"/>
      <c r="E37" s="5"/>
      <c r="F37" s="5"/>
      <c r="G37" s="5"/>
      <c r="H37" s="5"/>
      <c r="I37" s="5"/>
      <c r="J37" s="5"/>
      <c r="K37" s="5"/>
      <c r="L37" s="5"/>
      <c r="M37" s="5"/>
      <c r="N37" s="11"/>
      <c r="O37" s="11"/>
      <c r="P37" s="11"/>
      <c r="Q37" s="11"/>
      <c r="R37" s="11"/>
      <c r="S37" s="11"/>
      <c r="T37" s="11"/>
    </row>
    <row r="38" spans="1:20" ht="15">
      <c r="A38" s="6" t="s">
        <v>76</v>
      </c>
      <c r="B38" s="27" t="s">
        <v>71</v>
      </c>
      <c r="C38" s="1" t="s">
        <v>473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11"/>
      <c r="O38" s="11"/>
      <c r="P38" s="11"/>
      <c r="Q38" s="11"/>
      <c r="R38" s="11"/>
      <c r="S38" s="11"/>
      <c r="T38" s="11"/>
    </row>
    <row r="39" spans="1:20" ht="15">
      <c r="A39" s="6" t="s">
        <v>77</v>
      </c>
      <c r="B39" s="27" t="s">
        <v>62</v>
      </c>
      <c r="C39" s="1" t="s">
        <v>473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11"/>
      <c r="O39" s="11"/>
      <c r="P39" s="11"/>
      <c r="Q39" s="11"/>
      <c r="R39" s="11"/>
      <c r="S39" s="11"/>
      <c r="T39" s="11"/>
    </row>
    <row r="40" spans="1:20" ht="15">
      <c r="A40" s="6" t="s">
        <v>78</v>
      </c>
      <c r="B40" s="27" t="s">
        <v>64</v>
      </c>
      <c r="C40" s="1" t="s">
        <v>473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11"/>
      <c r="O40" s="11"/>
      <c r="P40" s="11"/>
      <c r="Q40" s="11"/>
      <c r="R40" s="11"/>
      <c r="S40" s="11"/>
      <c r="T40" s="11"/>
    </row>
    <row r="41" spans="1:20" ht="15">
      <c r="A41" s="6" t="s">
        <v>79</v>
      </c>
      <c r="B41" s="27" t="s">
        <v>66</v>
      </c>
      <c r="C41" s="1" t="s">
        <v>473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11"/>
      <c r="O41" s="11"/>
      <c r="P41" s="11"/>
      <c r="Q41" s="11"/>
      <c r="R41" s="11"/>
      <c r="S41" s="11"/>
      <c r="T41" s="11"/>
    </row>
    <row r="42" spans="1:20" ht="15">
      <c r="A42" s="7">
        <v>6</v>
      </c>
      <c r="B42" s="9" t="s">
        <v>80</v>
      </c>
      <c r="C42" s="1"/>
      <c r="D42" s="5"/>
      <c r="E42" s="5"/>
      <c r="F42" s="5"/>
      <c r="G42" s="5"/>
      <c r="H42" s="5"/>
      <c r="I42" s="5"/>
      <c r="J42" s="5"/>
      <c r="K42" s="5"/>
      <c r="L42" s="5"/>
      <c r="M42" s="5"/>
      <c r="N42" s="11"/>
      <c r="O42" s="11"/>
      <c r="P42" s="11"/>
      <c r="Q42" s="11"/>
      <c r="R42" s="11"/>
      <c r="S42" s="11"/>
      <c r="T42" s="11"/>
    </row>
    <row r="43" spans="1:20" ht="15">
      <c r="A43" s="6" t="s">
        <v>81</v>
      </c>
      <c r="B43" s="27" t="s">
        <v>82</v>
      </c>
      <c r="C43" s="1" t="s">
        <v>473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11"/>
      <c r="O43" s="11"/>
      <c r="P43" s="11"/>
      <c r="Q43" s="11"/>
      <c r="R43" s="11"/>
      <c r="S43" s="11"/>
      <c r="T43" s="11"/>
    </row>
    <row r="44" spans="1:20" ht="15">
      <c r="A44" s="6" t="s">
        <v>83</v>
      </c>
      <c r="B44" s="27" t="s">
        <v>84</v>
      </c>
      <c r="C44" s="1" t="s">
        <v>473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11"/>
      <c r="O44" s="11"/>
      <c r="P44" s="11"/>
      <c r="Q44" s="11"/>
      <c r="R44" s="11"/>
      <c r="S44" s="11"/>
      <c r="T44" s="11"/>
    </row>
    <row r="45" spans="1:20" ht="15">
      <c r="A45" s="6" t="s">
        <v>85</v>
      </c>
      <c r="B45" s="27" t="s">
        <v>86</v>
      </c>
      <c r="C45" s="1" t="s">
        <v>473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11"/>
      <c r="O45" s="11"/>
      <c r="P45" s="11"/>
      <c r="Q45" s="11"/>
      <c r="R45" s="11"/>
      <c r="S45" s="11"/>
      <c r="T45" s="11"/>
    </row>
    <row r="46" spans="1:20" ht="15">
      <c r="A46" s="6" t="s">
        <v>87</v>
      </c>
      <c r="B46" s="27" t="s">
        <v>88</v>
      </c>
      <c r="C46" s="1" t="s">
        <v>473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11"/>
      <c r="O46" s="11"/>
      <c r="P46" s="11"/>
      <c r="Q46" s="11"/>
      <c r="R46" s="11"/>
      <c r="S46" s="11"/>
      <c r="T46" s="11"/>
    </row>
    <row r="47" spans="1:20" ht="15">
      <c r="A47" s="6" t="s">
        <v>89</v>
      </c>
      <c r="B47" s="27" t="s">
        <v>90</v>
      </c>
      <c r="C47" s="1" t="s">
        <v>473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11"/>
      <c r="O47" s="11"/>
      <c r="P47" s="11"/>
      <c r="Q47" s="11"/>
      <c r="R47" s="11"/>
      <c r="S47" s="11"/>
      <c r="T47" s="11"/>
    </row>
    <row r="48" spans="1:20" ht="15">
      <c r="A48" s="6" t="s">
        <v>91</v>
      </c>
      <c r="B48" s="27" t="s">
        <v>92</v>
      </c>
      <c r="C48" s="1" t="s">
        <v>473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11"/>
      <c r="O48" s="11"/>
      <c r="P48" s="11"/>
      <c r="Q48" s="11"/>
      <c r="R48" s="11"/>
      <c r="S48" s="11"/>
      <c r="T48" s="11"/>
    </row>
    <row r="49" spans="1:20" ht="15">
      <c r="A49" s="6" t="s">
        <v>93</v>
      </c>
      <c r="B49" s="27" t="s">
        <v>14</v>
      </c>
      <c r="C49" s="1" t="s">
        <v>473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11"/>
      <c r="O49" s="11"/>
      <c r="P49" s="11"/>
      <c r="Q49" s="11"/>
      <c r="R49" s="11"/>
      <c r="S49" s="11"/>
      <c r="T49" s="11"/>
    </row>
    <row r="50" spans="1:20" ht="30">
      <c r="A50" s="6" t="s">
        <v>94</v>
      </c>
      <c r="B50" s="27" t="s">
        <v>95</v>
      </c>
      <c r="C50" s="1" t="s">
        <v>473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11"/>
      <c r="O50" s="11"/>
      <c r="P50" s="11"/>
      <c r="Q50" s="11"/>
      <c r="R50" s="11"/>
      <c r="S50" s="11"/>
      <c r="T50" s="11"/>
    </row>
    <row r="51" spans="1:20" ht="15">
      <c r="A51" s="6" t="s">
        <v>96</v>
      </c>
      <c r="B51" s="27" t="s">
        <v>16</v>
      </c>
      <c r="C51" s="1" t="s">
        <v>473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11"/>
      <c r="O51" s="11"/>
      <c r="P51" s="11"/>
      <c r="Q51" s="11"/>
      <c r="R51" s="11"/>
      <c r="S51" s="11"/>
      <c r="T51" s="11"/>
    </row>
    <row r="52" spans="1:20" ht="15">
      <c r="A52" s="6" t="s">
        <v>97</v>
      </c>
      <c r="B52" s="27" t="s">
        <v>17</v>
      </c>
      <c r="C52" s="1" t="s">
        <v>473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11"/>
      <c r="O52" s="11"/>
      <c r="P52" s="11"/>
      <c r="Q52" s="11"/>
      <c r="R52" s="11"/>
      <c r="S52" s="11"/>
      <c r="T52" s="11"/>
    </row>
    <row r="53" spans="1:20" ht="15">
      <c r="A53" s="6" t="s">
        <v>98</v>
      </c>
      <c r="B53" s="27" t="s">
        <v>18</v>
      </c>
      <c r="C53" s="1" t="s">
        <v>473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11"/>
      <c r="O53" s="11"/>
      <c r="P53" s="11"/>
      <c r="Q53" s="11"/>
      <c r="R53" s="11"/>
      <c r="S53" s="11"/>
      <c r="T53" s="11"/>
    </row>
    <row r="54" spans="1:20" ht="15">
      <c r="A54" s="6" t="s">
        <v>99</v>
      </c>
      <c r="B54" s="27" t="s">
        <v>100</v>
      </c>
      <c r="C54" s="1" t="s">
        <v>473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11"/>
      <c r="O54" s="11"/>
      <c r="P54" s="11"/>
      <c r="Q54" s="11"/>
      <c r="R54" s="11"/>
      <c r="S54" s="11"/>
      <c r="T54" s="11"/>
    </row>
    <row r="55" spans="1:20" ht="15.75" customHeight="1">
      <c r="A55" s="7">
        <v>7</v>
      </c>
      <c r="B55" s="9" t="s">
        <v>101</v>
      </c>
      <c r="C55" s="1"/>
      <c r="D55" s="5"/>
      <c r="E55" s="5"/>
      <c r="F55" s="5"/>
      <c r="G55" s="5"/>
      <c r="H55" s="5"/>
      <c r="I55" s="5"/>
      <c r="J55" s="5"/>
      <c r="K55" s="5"/>
      <c r="L55" s="5"/>
      <c r="M55" s="5"/>
      <c r="N55" s="11"/>
      <c r="O55" s="11"/>
      <c r="P55" s="11"/>
      <c r="Q55" s="11"/>
      <c r="R55" s="11"/>
      <c r="S55" s="11"/>
      <c r="T55" s="11"/>
    </row>
    <row r="56" spans="1:20" ht="15">
      <c r="A56" s="6" t="s">
        <v>102</v>
      </c>
      <c r="B56" s="27" t="s">
        <v>103</v>
      </c>
      <c r="C56" s="1" t="s">
        <v>473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11"/>
      <c r="O56" s="11"/>
      <c r="P56" s="11"/>
      <c r="Q56" s="11"/>
      <c r="R56" s="11"/>
      <c r="S56" s="11"/>
      <c r="T56" s="11"/>
    </row>
    <row r="57" spans="1:20" ht="15">
      <c r="A57" s="6" t="s">
        <v>104</v>
      </c>
      <c r="B57" s="27" t="s">
        <v>90</v>
      </c>
      <c r="C57" s="1"/>
      <c r="D57" s="5"/>
      <c r="E57" s="5"/>
      <c r="F57" s="5"/>
      <c r="G57" s="5"/>
      <c r="H57" s="5"/>
      <c r="I57" s="5"/>
      <c r="J57" s="5"/>
      <c r="K57" s="5"/>
      <c r="L57" s="5"/>
      <c r="M57" s="5"/>
      <c r="N57" s="11"/>
      <c r="O57" s="11"/>
      <c r="P57" s="11"/>
      <c r="Q57" s="11"/>
      <c r="R57" s="11"/>
      <c r="S57" s="11"/>
      <c r="T57" s="11"/>
    </row>
    <row r="58" spans="1:20" ht="15">
      <c r="A58" s="6" t="s">
        <v>105</v>
      </c>
      <c r="B58" s="27" t="s">
        <v>92</v>
      </c>
      <c r="C58" s="1" t="s">
        <v>473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11"/>
      <c r="O58" s="11"/>
      <c r="P58" s="11"/>
      <c r="Q58" s="11"/>
      <c r="R58" s="11"/>
      <c r="S58" s="11"/>
      <c r="T58" s="11"/>
    </row>
    <row r="59" spans="1:20" ht="15">
      <c r="A59" s="6" t="s">
        <v>106</v>
      </c>
      <c r="B59" s="27" t="s">
        <v>14</v>
      </c>
      <c r="C59" s="1" t="s">
        <v>473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11"/>
      <c r="O59" s="11"/>
      <c r="P59" s="11"/>
      <c r="Q59" s="11"/>
      <c r="R59" s="11"/>
      <c r="S59" s="11"/>
      <c r="T59" s="11"/>
    </row>
    <row r="60" spans="1:20" ht="30">
      <c r="A60" s="6" t="s">
        <v>107</v>
      </c>
      <c r="B60" s="27" t="s">
        <v>95</v>
      </c>
      <c r="C60" s="1" t="s">
        <v>473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11"/>
      <c r="O60" s="11"/>
      <c r="P60" s="11"/>
      <c r="Q60" s="11"/>
      <c r="R60" s="11"/>
      <c r="S60" s="11"/>
      <c r="T60" s="11"/>
    </row>
    <row r="61" spans="1:20" ht="15">
      <c r="A61" s="6" t="s">
        <v>108</v>
      </c>
      <c r="B61" s="27" t="s">
        <v>16</v>
      </c>
      <c r="C61" s="1" t="s">
        <v>473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11"/>
      <c r="O61" s="11"/>
      <c r="P61" s="11"/>
      <c r="Q61" s="11"/>
      <c r="R61" s="11"/>
      <c r="S61" s="11"/>
      <c r="T61" s="11"/>
    </row>
    <row r="62" spans="1:20" ht="15">
      <c r="A62" s="6" t="s">
        <v>109</v>
      </c>
      <c r="B62" s="27" t="s">
        <v>17</v>
      </c>
      <c r="C62" s="1" t="s">
        <v>473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11"/>
      <c r="O62" s="11"/>
      <c r="P62" s="11"/>
      <c r="Q62" s="11"/>
      <c r="R62" s="11"/>
      <c r="S62" s="11"/>
      <c r="T62" s="11"/>
    </row>
    <row r="63" spans="1:20" ht="15">
      <c r="A63" s="6" t="s">
        <v>110</v>
      </c>
      <c r="B63" s="27" t="s">
        <v>18</v>
      </c>
      <c r="C63" s="1" t="s">
        <v>473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11"/>
      <c r="O63" s="11"/>
      <c r="P63" s="11"/>
      <c r="Q63" s="11"/>
      <c r="R63" s="11"/>
      <c r="S63" s="11"/>
      <c r="T63" s="11"/>
    </row>
    <row r="64" spans="1:20" ht="15">
      <c r="A64" s="6" t="s">
        <v>111</v>
      </c>
      <c r="B64" s="27" t="s">
        <v>100</v>
      </c>
      <c r="C64" s="1" t="s">
        <v>473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11"/>
      <c r="O64" s="11"/>
      <c r="P64" s="11"/>
      <c r="Q64" s="11"/>
      <c r="R64" s="11"/>
      <c r="S64" s="11"/>
      <c r="T64" s="11"/>
    </row>
    <row r="65" spans="1:20" ht="15">
      <c r="A65" s="7">
        <v>8</v>
      </c>
      <c r="B65" s="9" t="s">
        <v>112</v>
      </c>
      <c r="C65" s="1"/>
      <c r="D65" s="5"/>
      <c r="E65" s="5"/>
      <c r="F65" s="5"/>
      <c r="G65" s="5"/>
      <c r="H65" s="5"/>
      <c r="I65" s="5"/>
      <c r="J65" s="5"/>
      <c r="K65" s="5"/>
      <c r="L65" s="5"/>
      <c r="M65" s="5"/>
      <c r="N65" s="11"/>
      <c r="O65" s="11"/>
      <c r="P65" s="11"/>
      <c r="Q65" s="11"/>
      <c r="R65" s="11"/>
      <c r="S65" s="11"/>
      <c r="T65" s="11"/>
    </row>
    <row r="66" spans="1:20" ht="15">
      <c r="A66" s="6" t="s">
        <v>113</v>
      </c>
      <c r="B66" s="27" t="s">
        <v>103</v>
      </c>
      <c r="C66" s="1" t="s">
        <v>473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11"/>
      <c r="O66" s="11"/>
      <c r="P66" s="11"/>
      <c r="Q66" s="11"/>
      <c r="R66" s="11"/>
      <c r="S66" s="11"/>
      <c r="T66" s="11"/>
    </row>
    <row r="67" spans="1:20" ht="15">
      <c r="A67" s="6" t="s">
        <v>114</v>
      </c>
      <c r="B67" s="27" t="s">
        <v>84</v>
      </c>
      <c r="C67" s="1" t="s">
        <v>473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11"/>
      <c r="O67" s="11"/>
      <c r="P67" s="11"/>
      <c r="Q67" s="11"/>
      <c r="R67" s="11"/>
      <c r="S67" s="11"/>
      <c r="T67" s="11"/>
    </row>
    <row r="68" spans="1:20" ht="15">
      <c r="A68" s="6" t="s">
        <v>115</v>
      </c>
      <c r="B68" s="27" t="s">
        <v>86</v>
      </c>
      <c r="C68" s="1" t="s">
        <v>473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11"/>
      <c r="O68" s="11"/>
      <c r="P68" s="11"/>
      <c r="Q68" s="11"/>
      <c r="R68" s="11"/>
      <c r="S68" s="11"/>
      <c r="T68" s="11"/>
    </row>
    <row r="69" spans="1:20" ht="15">
      <c r="A69" s="6" t="s">
        <v>116</v>
      </c>
      <c r="B69" s="27" t="s">
        <v>117</v>
      </c>
      <c r="C69" s="1" t="s">
        <v>473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11"/>
      <c r="O69" s="11"/>
      <c r="P69" s="11"/>
      <c r="Q69" s="11"/>
      <c r="R69" s="11"/>
      <c r="S69" s="11"/>
      <c r="T69" s="11"/>
    </row>
    <row r="70" spans="1:20" ht="15">
      <c r="A70" s="6" t="s">
        <v>118</v>
      </c>
      <c r="B70" s="27" t="s">
        <v>119</v>
      </c>
      <c r="C70" s="1" t="s">
        <v>473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11"/>
      <c r="O70" s="11"/>
      <c r="P70" s="11"/>
      <c r="Q70" s="11"/>
      <c r="R70" s="11"/>
      <c r="S70" s="11"/>
      <c r="T70" s="11"/>
    </row>
    <row r="71" spans="1:20" ht="15">
      <c r="A71" s="6" t="s">
        <v>120</v>
      </c>
      <c r="B71" s="27" t="s">
        <v>121</v>
      </c>
      <c r="C71" s="1" t="s">
        <v>473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11"/>
      <c r="O71" s="11"/>
      <c r="P71" s="11"/>
      <c r="Q71" s="11"/>
      <c r="R71" s="11"/>
      <c r="S71" s="11"/>
      <c r="T71" s="11"/>
    </row>
    <row r="72" spans="1:20" ht="15">
      <c r="A72" s="6" t="s">
        <v>122</v>
      </c>
      <c r="B72" s="27" t="s">
        <v>123</v>
      </c>
      <c r="C72" s="1" t="s">
        <v>473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11"/>
      <c r="O72" s="11"/>
      <c r="P72" s="11"/>
      <c r="Q72" s="11"/>
      <c r="R72" s="11"/>
      <c r="S72" s="11"/>
      <c r="T72" s="11"/>
    </row>
    <row r="73" spans="1:20" ht="15">
      <c r="A73" s="6" t="s">
        <v>124</v>
      </c>
      <c r="B73" s="27" t="s">
        <v>90</v>
      </c>
      <c r="C73" s="1"/>
      <c r="D73" s="5"/>
      <c r="E73" s="5"/>
      <c r="F73" s="5"/>
      <c r="G73" s="5"/>
      <c r="H73" s="5"/>
      <c r="I73" s="5"/>
      <c r="J73" s="5"/>
      <c r="K73" s="5"/>
      <c r="L73" s="5"/>
      <c r="M73" s="5"/>
      <c r="N73" s="11"/>
      <c r="O73" s="11"/>
      <c r="P73" s="11"/>
      <c r="Q73" s="11"/>
      <c r="R73" s="11"/>
      <c r="S73" s="11"/>
      <c r="T73" s="11"/>
    </row>
    <row r="74" spans="1:20" ht="15">
      <c r="A74" s="6" t="s">
        <v>125</v>
      </c>
      <c r="B74" s="27" t="s">
        <v>92</v>
      </c>
      <c r="C74" s="1" t="s">
        <v>473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11"/>
      <c r="O74" s="11"/>
      <c r="P74" s="11"/>
      <c r="Q74" s="11"/>
      <c r="R74" s="11"/>
      <c r="S74" s="11"/>
      <c r="T74" s="11"/>
    </row>
    <row r="75" spans="1:20" ht="15">
      <c r="A75" s="6" t="s">
        <v>126</v>
      </c>
      <c r="B75" s="27" t="s">
        <v>14</v>
      </c>
      <c r="C75" s="1" t="s">
        <v>473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11"/>
      <c r="O75" s="11"/>
      <c r="P75" s="11"/>
      <c r="Q75" s="11"/>
      <c r="R75" s="11"/>
      <c r="S75" s="11"/>
      <c r="T75" s="11"/>
    </row>
    <row r="76" spans="1:20" ht="30">
      <c r="A76" s="6" t="s">
        <v>127</v>
      </c>
      <c r="B76" s="27" t="s">
        <v>95</v>
      </c>
      <c r="C76" s="1" t="s">
        <v>473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11"/>
      <c r="O76" s="11"/>
      <c r="P76" s="11"/>
      <c r="Q76" s="11"/>
      <c r="R76" s="11"/>
      <c r="S76" s="11"/>
      <c r="T76" s="11"/>
    </row>
    <row r="77" spans="1:20" ht="15">
      <c r="A77" s="6" t="s">
        <v>128</v>
      </c>
      <c r="B77" s="27" t="s">
        <v>16</v>
      </c>
      <c r="C77" s="1" t="s">
        <v>473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11"/>
      <c r="O77" s="11"/>
      <c r="P77" s="11"/>
      <c r="Q77" s="11"/>
      <c r="R77" s="11"/>
      <c r="S77" s="11"/>
      <c r="T77" s="11"/>
    </row>
    <row r="78" spans="1:20" ht="15">
      <c r="A78" s="6" t="s">
        <v>129</v>
      </c>
      <c r="B78" s="27" t="s">
        <v>17</v>
      </c>
      <c r="C78" s="1" t="s">
        <v>473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11"/>
      <c r="O78" s="11"/>
      <c r="P78" s="11"/>
      <c r="Q78" s="11"/>
      <c r="R78" s="11"/>
      <c r="S78" s="11"/>
      <c r="T78" s="11"/>
    </row>
    <row r="79" spans="1:20" ht="15">
      <c r="A79" s="6" t="s">
        <v>130</v>
      </c>
      <c r="B79" s="27" t="s">
        <v>18</v>
      </c>
      <c r="C79" s="1" t="s">
        <v>473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11"/>
      <c r="O79" s="11"/>
      <c r="P79" s="11"/>
      <c r="Q79" s="11"/>
      <c r="R79" s="11"/>
      <c r="S79" s="11"/>
      <c r="T79" s="11"/>
    </row>
    <row r="80" spans="1:20" ht="15">
      <c r="A80" s="6" t="s">
        <v>131</v>
      </c>
      <c r="B80" s="27" t="s">
        <v>100</v>
      </c>
      <c r="C80" s="1" t="s">
        <v>473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11"/>
      <c r="O80" s="11"/>
      <c r="P80" s="11"/>
      <c r="Q80" s="11"/>
      <c r="R80" s="11"/>
      <c r="S80" s="11"/>
      <c r="T80" s="11"/>
    </row>
    <row r="81" spans="1:20" ht="28.5" customHeight="1">
      <c r="A81" s="7">
        <v>9</v>
      </c>
      <c r="B81" s="9" t="s">
        <v>132</v>
      </c>
      <c r="C81" s="1"/>
      <c r="D81" s="5"/>
      <c r="E81" s="5"/>
      <c r="F81" s="5"/>
      <c r="G81" s="5"/>
      <c r="H81" s="5"/>
      <c r="I81" s="5"/>
      <c r="J81" s="5"/>
      <c r="K81" s="5"/>
      <c r="L81" s="5"/>
      <c r="M81" s="5"/>
      <c r="N81" s="11"/>
      <c r="O81" s="11"/>
      <c r="P81" s="11"/>
      <c r="Q81" s="11"/>
      <c r="R81" s="11"/>
      <c r="S81" s="11"/>
      <c r="T81" s="11"/>
    </row>
    <row r="82" spans="1:20" ht="30">
      <c r="A82" s="6" t="s">
        <v>133</v>
      </c>
      <c r="B82" s="27" t="s">
        <v>134</v>
      </c>
      <c r="C82" s="1" t="s">
        <v>473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11"/>
      <c r="O82" s="11"/>
      <c r="P82" s="11"/>
      <c r="Q82" s="11"/>
      <c r="R82" s="11"/>
      <c r="S82" s="11"/>
      <c r="T82" s="11"/>
    </row>
    <row r="83" spans="1:20" ht="30">
      <c r="A83" s="6" t="s">
        <v>135</v>
      </c>
      <c r="B83" s="27" t="s">
        <v>136</v>
      </c>
      <c r="C83" s="1" t="s">
        <v>473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11"/>
      <c r="O83" s="11"/>
      <c r="P83" s="11"/>
      <c r="Q83" s="11"/>
      <c r="R83" s="11"/>
      <c r="S83" s="11"/>
      <c r="T83" s="11"/>
    </row>
    <row r="84" spans="1:20" ht="72" customHeight="1">
      <c r="A84" s="7">
        <v>10</v>
      </c>
      <c r="B84" s="9" t="s">
        <v>137</v>
      </c>
      <c r="C84" s="1" t="s">
        <v>473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11"/>
      <c r="O84" s="11"/>
      <c r="P84" s="11"/>
      <c r="Q84" s="11"/>
      <c r="R84" s="11"/>
      <c r="S84" s="11"/>
      <c r="T84" s="11"/>
    </row>
    <row r="85" spans="1:20" ht="15">
      <c r="A85" s="7">
        <v>11</v>
      </c>
      <c r="B85" s="9" t="s">
        <v>138</v>
      </c>
      <c r="C85" s="1" t="s">
        <v>27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11"/>
      <c r="O85" s="11"/>
      <c r="P85" s="11"/>
      <c r="Q85" s="11"/>
      <c r="R85" s="11"/>
      <c r="S85" s="11"/>
      <c r="T85" s="11"/>
    </row>
  </sheetData>
  <sheetProtection/>
  <mergeCells count="11">
    <mergeCell ref="F7:G8"/>
    <mergeCell ref="J8:L8"/>
    <mergeCell ref="N8:P8"/>
    <mergeCell ref="B5:L5"/>
    <mergeCell ref="H7:I8"/>
    <mergeCell ref="J7:M7"/>
    <mergeCell ref="N7:T7"/>
    <mergeCell ref="A7:A9"/>
    <mergeCell ref="B7:B9"/>
    <mergeCell ref="C7:C9"/>
    <mergeCell ref="D7:E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7.8515625" style="2" customWidth="1"/>
    <col min="2" max="2" width="49.7109375" style="107" customWidth="1"/>
    <col min="3" max="3" width="13.57421875" style="18" customWidth="1"/>
    <col min="4" max="5" width="10.00390625" style="18" hidden="1" customWidth="1"/>
    <col min="6" max="15" width="8.7109375" style="0" customWidth="1"/>
  </cols>
  <sheetData>
    <row r="1" ht="15">
      <c r="R1" s="12" t="s">
        <v>444</v>
      </c>
    </row>
    <row r="2" ht="15">
      <c r="R2" s="12" t="s">
        <v>34</v>
      </c>
    </row>
    <row r="3" spans="2:18" ht="15">
      <c r="B3" s="108" t="s">
        <v>32</v>
      </c>
      <c r="R3" s="12" t="s">
        <v>35</v>
      </c>
    </row>
    <row r="4" spans="1:18" ht="15.75">
      <c r="A4" s="4"/>
      <c r="B4" s="167" t="s">
        <v>445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50"/>
      <c r="R4" s="12" t="s">
        <v>36</v>
      </c>
    </row>
    <row r="5" spans="1:18" s="3" customFormat="1" ht="10.5" customHeight="1">
      <c r="A5" s="154" t="s">
        <v>0</v>
      </c>
      <c r="B5" s="157" t="s">
        <v>1</v>
      </c>
      <c r="C5" s="154" t="s">
        <v>28</v>
      </c>
      <c r="D5" s="160">
        <v>2013</v>
      </c>
      <c r="E5" s="161"/>
      <c r="F5" s="160">
        <v>2016</v>
      </c>
      <c r="G5" s="161"/>
      <c r="H5" s="160">
        <v>2017</v>
      </c>
      <c r="I5" s="161"/>
      <c r="J5" s="160">
        <v>2018</v>
      </c>
      <c r="K5" s="161"/>
      <c r="L5" s="168" t="s">
        <v>29</v>
      </c>
      <c r="M5" s="169"/>
      <c r="N5" s="169"/>
      <c r="O5" s="170"/>
      <c r="P5" s="173" t="s">
        <v>37</v>
      </c>
      <c r="Q5" s="173"/>
      <c r="R5" s="173"/>
    </row>
    <row r="6" spans="1:18" s="3" customFormat="1" ht="11.25" customHeight="1">
      <c r="A6" s="155"/>
      <c r="B6" s="158"/>
      <c r="C6" s="155"/>
      <c r="D6" s="162"/>
      <c r="E6" s="163"/>
      <c r="F6" s="162"/>
      <c r="G6" s="163"/>
      <c r="H6" s="162"/>
      <c r="I6" s="163"/>
      <c r="J6" s="162"/>
      <c r="K6" s="163"/>
      <c r="L6" s="164">
        <v>2019</v>
      </c>
      <c r="M6" s="165"/>
      <c r="N6" s="166"/>
      <c r="O6" s="149" t="s">
        <v>640</v>
      </c>
      <c r="P6" s="164">
        <v>2019</v>
      </c>
      <c r="Q6" s="165"/>
      <c r="R6" s="166"/>
    </row>
    <row r="7" spans="1:18" s="3" customFormat="1" ht="15">
      <c r="A7" s="156"/>
      <c r="B7" s="159"/>
      <c r="C7" s="156"/>
      <c r="D7" s="56" t="s">
        <v>2</v>
      </c>
      <c r="E7" s="56" t="s">
        <v>3</v>
      </c>
      <c r="F7" s="15" t="s">
        <v>2</v>
      </c>
      <c r="G7" s="15" t="s">
        <v>623</v>
      </c>
      <c r="H7" s="144" t="s">
        <v>2</v>
      </c>
      <c r="I7" s="144" t="s">
        <v>3</v>
      </c>
      <c r="J7" s="148" t="s">
        <v>2</v>
      </c>
      <c r="K7" s="148" t="s">
        <v>624</v>
      </c>
      <c r="L7" s="16" t="s">
        <v>33</v>
      </c>
      <c r="M7" s="16" t="s">
        <v>30</v>
      </c>
      <c r="N7" s="16" t="s">
        <v>31</v>
      </c>
      <c r="O7" s="151"/>
      <c r="P7" s="16" t="s">
        <v>33</v>
      </c>
      <c r="Q7" s="16" t="s">
        <v>30</v>
      </c>
      <c r="R7" s="16" t="s">
        <v>31</v>
      </c>
    </row>
    <row r="8" spans="1:18" s="3" customFormat="1" ht="15">
      <c r="A8" s="1">
        <v>1</v>
      </c>
      <c r="B8" s="109">
        <v>2</v>
      </c>
      <c r="C8" s="19">
        <v>3</v>
      </c>
      <c r="D8" s="1">
        <v>4</v>
      </c>
      <c r="E8" s="1">
        <v>5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  <c r="R8" s="1">
        <v>16</v>
      </c>
    </row>
    <row r="9" spans="1:18" s="3" customFormat="1" ht="15">
      <c r="A9" s="44">
        <v>1</v>
      </c>
      <c r="B9" s="118" t="s">
        <v>446</v>
      </c>
      <c r="C9" s="34" t="s">
        <v>144</v>
      </c>
      <c r="D9" s="5">
        <f>D10+D19+D20+D23</f>
        <v>0</v>
      </c>
      <c r="E9" s="5">
        <f>E10+E19+E20+E23</f>
        <v>0</v>
      </c>
      <c r="F9" s="5">
        <f aca="true" t="shared" si="0" ref="F9:R9">F10+F19+F20+F23</f>
        <v>0</v>
      </c>
      <c r="G9" s="5">
        <f t="shared" si="0"/>
        <v>0</v>
      </c>
      <c r="H9" s="5">
        <f>H10+H19+H20+H23</f>
        <v>0</v>
      </c>
      <c r="I9" s="5">
        <f>I10+I19+I20+I23</f>
        <v>0</v>
      </c>
      <c r="J9" s="5">
        <f>J10+J19+J20+J23</f>
        <v>0</v>
      </c>
      <c r="K9" s="5">
        <f>K10+K19+K20+K23</f>
        <v>0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/>
      <c r="P9" s="5">
        <f t="shared" si="0"/>
        <v>0</v>
      </c>
      <c r="Q9" s="5">
        <f t="shared" si="0"/>
        <v>0</v>
      </c>
      <c r="R9" s="5">
        <f t="shared" si="0"/>
        <v>0</v>
      </c>
    </row>
    <row r="10" spans="1:18" s="3" customFormat="1" ht="15">
      <c r="A10" s="34" t="s">
        <v>5</v>
      </c>
      <c r="B10" s="119" t="s">
        <v>447</v>
      </c>
      <c r="C10" s="21" t="s">
        <v>144</v>
      </c>
      <c r="D10" s="5">
        <f>D11+D15+D16</f>
        <v>0</v>
      </c>
      <c r="E10" s="5">
        <f>E11+E15+E16</f>
        <v>0</v>
      </c>
      <c r="F10" s="5">
        <f aca="true" t="shared" si="1" ref="F10:R10">F11+F15+F16</f>
        <v>0</v>
      </c>
      <c r="G10" s="5">
        <f t="shared" si="1"/>
        <v>0</v>
      </c>
      <c r="H10" s="5">
        <f>H11+H15+H16</f>
        <v>0</v>
      </c>
      <c r="I10" s="5">
        <f>I11+I15+I16</f>
        <v>0</v>
      </c>
      <c r="J10" s="5">
        <f>J11+J15+J16</f>
        <v>0</v>
      </c>
      <c r="K10" s="5">
        <f>K11+K15+K16</f>
        <v>0</v>
      </c>
      <c r="L10" s="5">
        <f t="shared" si="1"/>
        <v>0</v>
      </c>
      <c r="M10" s="5">
        <f t="shared" si="1"/>
        <v>0</v>
      </c>
      <c r="N10" s="5">
        <f t="shared" si="1"/>
        <v>0</v>
      </c>
      <c r="O10" s="5"/>
      <c r="P10" s="5">
        <f t="shared" si="1"/>
        <v>0</v>
      </c>
      <c r="Q10" s="5">
        <f t="shared" si="1"/>
        <v>0</v>
      </c>
      <c r="R10" s="5">
        <f t="shared" si="1"/>
        <v>0</v>
      </c>
    </row>
    <row r="11" spans="1:18" s="3" customFormat="1" ht="15">
      <c r="A11" s="21" t="s">
        <v>7</v>
      </c>
      <c r="B11" s="131" t="s">
        <v>142</v>
      </c>
      <c r="C11" s="21" t="s">
        <v>144</v>
      </c>
      <c r="D11" s="21"/>
      <c r="E11" s="21"/>
      <c r="F11" s="5"/>
      <c r="G11" s="5"/>
      <c r="H11" s="5"/>
      <c r="I11" s="5"/>
      <c r="J11" s="5"/>
      <c r="K11" s="5"/>
      <c r="L11" s="5">
        <f>M11+N11</f>
        <v>0</v>
      </c>
      <c r="M11" s="5"/>
      <c r="N11" s="5"/>
      <c r="O11" s="5"/>
      <c r="P11" s="5">
        <f>Q11+R11</f>
        <v>0</v>
      </c>
      <c r="Q11" s="5"/>
      <c r="R11" s="5"/>
    </row>
    <row r="12" spans="1:18" s="3" customFormat="1" ht="15">
      <c r="A12" s="21" t="s">
        <v>448</v>
      </c>
      <c r="B12" s="120" t="s">
        <v>449</v>
      </c>
      <c r="C12" s="21" t="s">
        <v>144</v>
      </c>
      <c r="D12" s="21"/>
      <c r="E12" s="2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3" customFormat="1" ht="15">
      <c r="A13" s="21" t="s">
        <v>450</v>
      </c>
      <c r="B13" s="120" t="s">
        <v>451</v>
      </c>
      <c r="C13" s="21" t="s">
        <v>144</v>
      </c>
      <c r="D13" s="21"/>
      <c r="E13" s="21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s="3" customFormat="1" ht="15">
      <c r="A14" s="21" t="s">
        <v>452</v>
      </c>
      <c r="B14" s="120" t="s">
        <v>453</v>
      </c>
      <c r="C14" s="21" t="s">
        <v>144</v>
      </c>
      <c r="D14" s="21"/>
      <c r="E14" s="2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3" customFormat="1" ht="16.5" customHeight="1">
      <c r="A15" s="21" t="s">
        <v>8</v>
      </c>
      <c r="B15" s="131" t="s">
        <v>454</v>
      </c>
      <c r="C15" s="21" t="s">
        <v>144</v>
      </c>
      <c r="D15" s="21"/>
      <c r="E15" s="21"/>
      <c r="F15" s="5"/>
      <c r="G15" s="5"/>
      <c r="H15" s="5"/>
      <c r="I15" s="5"/>
      <c r="J15" s="5"/>
      <c r="K15" s="5"/>
      <c r="L15" s="5">
        <f>M15+N15</f>
        <v>0</v>
      </c>
      <c r="M15" s="5"/>
      <c r="N15" s="5"/>
      <c r="O15" s="5"/>
      <c r="P15" s="5">
        <f>Q15+R15</f>
        <v>0</v>
      </c>
      <c r="Q15" s="5"/>
      <c r="R15" s="5"/>
    </row>
    <row r="16" spans="1:18" s="3" customFormat="1" ht="15">
      <c r="A16" s="21" t="s">
        <v>44</v>
      </c>
      <c r="B16" s="131" t="s">
        <v>455</v>
      </c>
      <c r="C16" s="21" t="s">
        <v>144</v>
      </c>
      <c r="D16" s="21"/>
      <c r="E16" s="21"/>
      <c r="F16" s="5"/>
      <c r="G16" s="5"/>
      <c r="H16" s="5"/>
      <c r="I16" s="5"/>
      <c r="J16" s="5"/>
      <c r="K16" s="5"/>
      <c r="L16" s="5">
        <f>M16+N16</f>
        <v>0</v>
      </c>
      <c r="M16" s="5"/>
      <c r="N16" s="5"/>
      <c r="O16" s="5"/>
      <c r="P16" s="5">
        <f>Q16+R16</f>
        <v>0</v>
      </c>
      <c r="Q16" s="5"/>
      <c r="R16" s="5"/>
    </row>
    <row r="17" spans="1:18" s="3" customFormat="1" ht="15">
      <c r="A17" s="21" t="s">
        <v>148</v>
      </c>
      <c r="B17" s="120" t="s">
        <v>456</v>
      </c>
      <c r="C17" s="21" t="s">
        <v>144</v>
      </c>
      <c r="D17" s="21"/>
      <c r="E17" s="21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s="3" customFormat="1" ht="15">
      <c r="A18" s="21" t="s">
        <v>457</v>
      </c>
      <c r="B18" s="120" t="s">
        <v>458</v>
      </c>
      <c r="C18" s="21" t="s">
        <v>144</v>
      </c>
      <c r="D18" s="21"/>
      <c r="E18" s="2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s="3" customFormat="1" ht="15">
      <c r="A19" s="34" t="s">
        <v>9</v>
      </c>
      <c r="B19" s="119" t="s">
        <v>348</v>
      </c>
      <c r="C19" s="21" t="s">
        <v>144</v>
      </c>
      <c r="D19" s="21"/>
      <c r="E19" s="21"/>
      <c r="F19" s="5"/>
      <c r="G19" s="5"/>
      <c r="H19" s="5"/>
      <c r="I19" s="5"/>
      <c r="J19" s="5"/>
      <c r="K19" s="5"/>
      <c r="L19" s="5">
        <f>M19+N19</f>
        <v>0</v>
      </c>
      <c r="M19" s="5"/>
      <c r="N19" s="5"/>
      <c r="O19" s="5"/>
      <c r="P19" s="5">
        <f>Q19+R19</f>
        <v>0</v>
      </c>
      <c r="Q19" s="5"/>
      <c r="R19" s="5"/>
    </row>
    <row r="20" spans="1:18" s="3" customFormat="1" ht="15">
      <c r="A20" s="34" t="s">
        <v>13</v>
      </c>
      <c r="B20" s="119" t="s">
        <v>459</v>
      </c>
      <c r="C20" s="21" t="s">
        <v>144</v>
      </c>
      <c r="D20" s="21"/>
      <c r="E20" s="21"/>
      <c r="F20" s="5"/>
      <c r="G20" s="5"/>
      <c r="H20" s="5"/>
      <c r="I20" s="5"/>
      <c r="J20" s="5"/>
      <c r="K20" s="5"/>
      <c r="L20" s="5">
        <f>M20+N20</f>
        <v>0</v>
      </c>
      <c r="M20" s="5"/>
      <c r="N20" s="5"/>
      <c r="O20" s="5"/>
      <c r="P20" s="5">
        <f>Q20+R20</f>
        <v>0</v>
      </c>
      <c r="Q20" s="5"/>
      <c r="R20" s="5"/>
    </row>
    <row r="21" spans="1:18" s="3" customFormat="1" ht="15">
      <c r="A21" s="21" t="s">
        <v>15</v>
      </c>
      <c r="B21" s="120" t="s">
        <v>460</v>
      </c>
      <c r="C21" s="21" t="s">
        <v>144</v>
      </c>
      <c r="D21" s="21"/>
      <c r="E21" s="21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s="3" customFormat="1" ht="45">
      <c r="A22" s="21" t="s">
        <v>19</v>
      </c>
      <c r="B22" s="120" t="s">
        <v>461</v>
      </c>
      <c r="C22" s="21"/>
      <c r="D22" s="21"/>
      <c r="E22" s="2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3" customFormat="1" ht="28.5">
      <c r="A23" s="130" t="s">
        <v>20</v>
      </c>
      <c r="B23" s="119" t="s">
        <v>470</v>
      </c>
      <c r="C23" s="21" t="s">
        <v>144</v>
      </c>
      <c r="D23" s="21"/>
      <c r="E23" s="2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s="3" customFormat="1" ht="15">
      <c r="A24" s="44">
        <v>2</v>
      </c>
      <c r="B24" s="121" t="s">
        <v>462</v>
      </c>
      <c r="C24" s="21" t="s">
        <v>144</v>
      </c>
      <c r="D24" s="21"/>
      <c r="E24" s="21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3" customFormat="1" ht="30">
      <c r="A25" s="21" t="s">
        <v>23</v>
      </c>
      <c r="B25" s="120" t="s">
        <v>463</v>
      </c>
      <c r="C25" s="21"/>
      <c r="D25" s="21"/>
      <c r="E25" s="21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s="3" customFormat="1" ht="63.75" customHeight="1">
      <c r="A26" s="21" t="s">
        <v>24</v>
      </c>
      <c r="B26" s="120" t="s">
        <v>464</v>
      </c>
      <c r="C26" s="21"/>
      <c r="D26" s="21"/>
      <c r="E26" s="2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3" customFormat="1" ht="27.75" customHeight="1">
      <c r="A27" s="21" t="s">
        <v>52</v>
      </c>
      <c r="B27" s="120" t="s">
        <v>465</v>
      </c>
      <c r="C27" s="21"/>
      <c r="D27" s="21"/>
      <c r="E27" s="2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3" customFormat="1" ht="45.75" thickBot="1">
      <c r="A28" s="21" t="s">
        <v>220</v>
      </c>
      <c r="B28" s="120" t="s">
        <v>466</v>
      </c>
      <c r="C28" s="21"/>
      <c r="D28" s="21"/>
      <c r="E28" s="2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s="3" customFormat="1" ht="169.5" customHeight="1" thickBot="1">
      <c r="A29" s="47" t="s">
        <v>222</v>
      </c>
      <c r="B29" s="122" t="s">
        <v>471</v>
      </c>
      <c r="C29" s="21"/>
      <c r="D29" s="21"/>
      <c r="E29" s="2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s="3" customFormat="1" ht="31.5" customHeight="1">
      <c r="A30" s="21" t="s">
        <v>224</v>
      </c>
      <c r="B30" s="120" t="s">
        <v>467</v>
      </c>
      <c r="C30" s="21"/>
      <c r="D30" s="21"/>
      <c r="E30" s="2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s="3" customFormat="1" ht="16.5" customHeight="1">
      <c r="A31" s="44">
        <v>3</v>
      </c>
      <c r="B31" s="121" t="s">
        <v>472</v>
      </c>
      <c r="C31" s="21" t="s">
        <v>144</v>
      </c>
      <c r="D31" s="21"/>
      <c r="E31" s="2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s="3" customFormat="1" ht="15">
      <c r="A32" s="34">
        <v>4</v>
      </c>
      <c r="B32" s="119" t="s">
        <v>625</v>
      </c>
      <c r="C32" s="34" t="s">
        <v>468</v>
      </c>
      <c r="D32" s="34"/>
      <c r="E32" s="3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s="3" customFormat="1" ht="15">
      <c r="A33" s="34">
        <v>5</v>
      </c>
      <c r="B33" s="119" t="s">
        <v>626</v>
      </c>
      <c r="C33" s="34" t="s">
        <v>473</v>
      </c>
      <c r="D33" s="34"/>
      <c r="E33" s="3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s="3" customFormat="1" ht="15">
      <c r="A34" s="21">
        <v>6</v>
      </c>
      <c r="B34" s="120" t="s">
        <v>469</v>
      </c>
      <c r="C34" s="21" t="s">
        <v>27</v>
      </c>
      <c r="D34" s="21"/>
      <c r="E34" s="2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</sheetData>
  <sheetProtection/>
  <mergeCells count="12">
    <mergeCell ref="P5:R5"/>
    <mergeCell ref="L6:N6"/>
    <mergeCell ref="P6:R6"/>
    <mergeCell ref="B4:N4"/>
    <mergeCell ref="J5:K6"/>
    <mergeCell ref="L5:O5"/>
    <mergeCell ref="A5:A7"/>
    <mergeCell ref="B5:B7"/>
    <mergeCell ref="C5:C7"/>
    <mergeCell ref="F5:G6"/>
    <mergeCell ref="D5:E6"/>
    <mergeCell ref="H5:I6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7.00390625" style="2" customWidth="1"/>
    <col min="2" max="2" width="47.421875" style="107" customWidth="1"/>
    <col min="3" max="3" width="10.00390625" style="2" customWidth="1"/>
    <col min="4" max="12" width="8.7109375" style="0" customWidth="1"/>
  </cols>
  <sheetData>
    <row r="1" spans="3:15" ht="15">
      <c r="C1" s="18"/>
      <c r="O1" s="12" t="s">
        <v>139</v>
      </c>
    </row>
    <row r="2" spans="3:15" ht="15">
      <c r="C2" s="18"/>
      <c r="O2" s="12" t="s">
        <v>34</v>
      </c>
    </row>
    <row r="3" spans="3:15" ht="15">
      <c r="C3" s="18"/>
      <c r="O3" s="12" t="s">
        <v>35</v>
      </c>
    </row>
    <row r="4" spans="2:15" ht="15">
      <c r="B4" s="108" t="s">
        <v>32</v>
      </c>
      <c r="C4" s="18"/>
      <c r="O4" s="12" t="s">
        <v>36</v>
      </c>
    </row>
    <row r="5" spans="1:13" ht="15.75">
      <c r="A5" s="4"/>
      <c r="B5" s="167" t="s">
        <v>140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74"/>
    </row>
    <row r="7" spans="1:15" ht="15" customHeight="1">
      <c r="A7" s="154" t="s">
        <v>0</v>
      </c>
      <c r="B7" s="157" t="s">
        <v>1</v>
      </c>
      <c r="C7" s="154" t="s">
        <v>28</v>
      </c>
      <c r="D7" s="160">
        <v>2016</v>
      </c>
      <c r="E7" s="161"/>
      <c r="F7" s="160">
        <v>2017</v>
      </c>
      <c r="G7" s="161"/>
      <c r="H7" s="160">
        <v>2018</v>
      </c>
      <c r="I7" s="161"/>
      <c r="J7" s="164" t="s">
        <v>29</v>
      </c>
      <c r="K7" s="175"/>
      <c r="L7" s="175"/>
      <c r="M7" s="173" t="s">
        <v>141</v>
      </c>
      <c r="N7" s="173"/>
      <c r="O7" s="173"/>
    </row>
    <row r="8" spans="1:15" ht="15">
      <c r="A8" s="155"/>
      <c r="B8" s="158"/>
      <c r="C8" s="155"/>
      <c r="D8" s="162"/>
      <c r="E8" s="163"/>
      <c r="F8" s="162"/>
      <c r="G8" s="163"/>
      <c r="H8" s="162"/>
      <c r="I8" s="163"/>
      <c r="J8" s="164">
        <v>2019</v>
      </c>
      <c r="K8" s="175"/>
      <c r="L8" s="176"/>
      <c r="M8" s="164">
        <v>2019</v>
      </c>
      <c r="N8" s="175"/>
      <c r="O8" s="176"/>
    </row>
    <row r="9" spans="1:15" ht="15">
      <c r="A9" s="156"/>
      <c r="B9" s="159"/>
      <c r="C9" s="156"/>
      <c r="D9" s="45" t="s">
        <v>2</v>
      </c>
      <c r="E9" s="45" t="s">
        <v>623</v>
      </c>
      <c r="F9" s="144" t="s">
        <v>2</v>
      </c>
      <c r="G9" s="144" t="s">
        <v>3</v>
      </c>
      <c r="H9" s="148" t="s">
        <v>2</v>
      </c>
      <c r="I9" s="148" t="s">
        <v>624</v>
      </c>
      <c r="J9" s="13" t="s">
        <v>33</v>
      </c>
      <c r="K9" s="13" t="s">
        <v>30</v>
      </c>
      <c r="L9" s="13" t="s">
        <v>31</v>
      </c>
      <c r="M9" s="13" t="s">
        <v>33</v>
      </c>
      <c r="N9" s="13" t="s">
        <v>30</v>
      </c>
      <c r="O9" s="13" t="s">
        <v>31</v>
      </c>
    </row>
    <row r="10" spans="1:15" ht="15">
      <c r="A10" s="1">
        <v>1</v>
      </c>
      <c r="B10" s="109">
        <v>2</v>
      </c>
      <c r="C10" s="19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</row>
    <row r="11" spans="1:15" ht="21.75" customHeight="1">
      <c r="A11" s="20">
        <v>1</v>
      </c>
      <c r="B11" s="118" t="s">
        <v>142</v>
      </c>
      <c r="C11" s="21"/>
      <c r="D11" s="5">
        <f aca="true" t="shared" si="0" ref="D11:I11">D12+D27+D32+D36</f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  <c r="H11" s="5">
        <f t="shared" si="0"/>
        <v>0</v>
      </c>
      <c r="I11" s="5">
        <f t="shared" si="0"/>
        <v>0</v>
      </c>
      <c r="J11" s="5">
        <f aca="true" t="shared" si="1" ref="J11:O11">J12+J27+J32+J36</f>
        <v>0</v>
      </c>
      <c r="K11" s="5">
        <f t="shared" si="1"/>
        <v>0</v>
      </c>
      <c r="L11" s="5">
        <f t="shared" si="1"/>
        <v>0</v>
      </c>
      <c r="M11" s="5">
        <f t="shared" si="1"/>
        <v>0</v>
      </c>
      <c r="N11" s="5">
        <f t="shared" si="1"/>
        <v>0</v>
      </c>
      <c r="O11" s="5">
        <f t="shared" si="1"/>
        <v>0</v>
      </c>
    </row>
    <row r="12" spans="1:15" ht="15">
      <c r="A12" s="22" t="s">
        <v>5</v>
      </c>
      <c r="B12" s="123" t="s">
        <v>143</v>
      </c>
      <c r="C12" s="21" t="s">
        <v>144</v>
      </c>
      <c r="D12" s="5">
        <f aca="true" t="shared" si="2" ref="D12:I12">D13+D14+D15+D17+D18+D19</f>
        <v>0</v>
      </c>
      <c r="E12" s="5">
        <f t="shared" si="2"/>
        <v>0</v>
      </c>
      <c r="F12" s="5">
        <f t="shared" si="2"/>
        <v>0</v>
      </c>
      <c r="G12" s="5">
        <f t="shared" si="2"/>
        <v>0</v>
      </c>
      <c r="H12" s="5">
        <f t="shared" si="2"/>
        <v>0</v>
      </c>
      <c r="I12" s="5">
        <f t="shared" si="2"/>
        <v>0</v>
      </c>
      <c r="J12" s="5">
        <f aca="true" t="shared" si="3" ref="J12:O12">J13+J14+J15+J17+J18+J19</f>
        <v>0</v>
      </c>
      <c r="K12" s="5">
        <f t="shared" si="3"/>
        <v>0</v>
      </c>
      <c r="L12" s="5">
        <f t="shared" si="3"/>
        <v>0</v>
      </c>
      <c r="M12" s="5">
        <f t="shared" si="3"/>
        <v>0</v>
      </c>
      <c r="N12" s="5">
        <f t="shared" si="3"/>
        <v>0</v>
      </c>
      <c r="O12" s="5">
        <f t="shared" si="3"/>
        <v>0</v>
      </c>
    </row>
    <row r="13" spans="1:16" ht="30">
      <c r="A13" s="132" t="s">
        <v>7</v>
      </c>
      <c r="B13" s="124" t="s">
        <v>145</v>
      </c>
      <c r="C13" s="21" t="s">
        <v>144</v>
      </c>
      <c r="D13" s="5"/>
      <c r="E13" s="5"/>
      <c r="F13" s="5"/>
      <c r="G13" s="5"/>
      <c r="H13" s="5"/>
      <c r="I13" s="5"/>
      <c r="J13" s="5">
        <f aca="true" t="shared" si="4" ref="J13:J37">K13+L13</f>
        <v>0</v>
      </c>
      <c r="K13" s="5"/>
      <c r="L13" s="5"/>
      <c r="M13" s="11">
        <f aca="true" t="shared" si="5" ref="M13:M37">N13+O13</f>
        <v>0</v>
      </c>
      <c r="N13" s="11"/>
      <c r="O13" s="11"/>
      <c r="P13" s="48"/>
    </row>
    <row r="14" spans="1:16" ht="63.75" customHeight="1">
      <c r="A14" s="132" t="s">
        <v>8</v>
      </c>
      <c r="B14" s="124" t="s">
        <v>146</v>
      </c>
      <c r="C14" s="21" t="s">
        <v>144</v>
      </c>
      <c r="D14" s="5"/>
      <c r="E14" s="5"/>
      <c r="F14" s="5"/>
      <c r="G14" s="5"/>
      <c r="H14" s="5"/>
      <c r="I14" s="5"/>
      <c r="J14" s="5">
        <f t="shared" si="4"/>
        <v>0</v>
      </c>
      <c r="K14" s="5"/>
      <c r="L14" s="5"/>
      <c r="M14" s="11">
        <f t="shared" si="5"/>
        <v>0</v>
      </c>
      <c r="N14" s="11"/>
      <c r="O14" s="11"/>
      <c r="P14" s="49"/>
    </row>
    <row r="15" spans="1:16" ht="60" customHeight="1">
      <c r="A15" s="132" t="s">
        <v>44</v>
      </c>
      <c r="B15" s="124" t="s">
        <v>147</v>
      </c>
      <c r="C15" s="21" t="s">
        <v>144</v>
      </c>
      <c r="D15" s="5"/>
      <c r="E15" s="5"/>
      <c r="F15" s="5"/>
      <c r="G15" s="5"/>
      <c r="H15" s="5"/>
      <c r="I15" s="5"/>
      <c r="J15" s="5">
        <f t="shared" si="4"/>
        <v>0</v>
      </c>
      <c r="K15" s="5"/>
      <c r="L15" s="5"/>
      <c r="M15" s="11">
        <f t="shared" si="5"/>
        <v>0</v>
      </c>
      <c r="N15" s="11"/>
      <c r="O15" s="11"/>
      <c r="P15" s="48"/>
    </row>
    <row r="16" spans="1:15" ht="23.25" customHeight="1">
      <c r="A16" s="24" t="s">
        <v>148</v>
      </c>
      <c r="B16" s="124" t="s">
        <v>149</v>
      </c>
      <c r="C16" s="21" t="s">
        <v>144</v>
      </c>
      <c r="D16" s="5"/>
      <c r="E16" s="5"/>
      <c r="F16" s="5"/>
      <c r="G16" s="5"/>
      <c r="H16" s="5"/>
      <c r="I16" s="5"/>
      <c r="J16" s="5">
        <f t="shared" si="4"/>
        <v>0</v>
      </c>
      <c r="K16" s="5"/>
      <c r="L16" s="5"/>
      <c r="M16" s="11">
        <f t="shared" si="5"/>
        <v>0</v>
      </c>
      <c r="N16" s="11"/>
      <c r="O16" s="11"/>
    </row>
    <row r="17" spans="1:15" ht="45">
      <c r="A17" s="132" t="s">
        <v>150</v>
      </c>
      <c r="B17" s="124" t="s">
        <v>151</v>
      </c>
      <c r="C17" s="21" t="s">
        <v>144</v>
      </c>
      <c r="D17" s="5"/>
      <c r="E17" s="5"/>
      <c r="F17" s="5"/>
      <c r="G17" s="5"/>
      <c r="H17" s="5"/>
      <c r="I17" s="5"/>
      <c r="J17" s="5">
        <f t="shared" si="4"/>
        <v>0</v>
      </c>
      <c r="K17" s="5"/>
      <c r="L17" s="5"/>
      <c r="M17" s="11">
        <f t="shared" si="5"/>
        <v>0</v>
      </c>
      <c r="N17" s="11"/>
      <c r="O17" s="11"/>
    </row>
    <row r="18" spans="1:15" ht="15">
      <c r="A18" s="132" t="s">
        <v>152</v>
      </c>
      <c r="B18" s="124" t="s">
        <v>153</v>
      </c>
      <c r="C18" s="21" t="s">
        <v>144</v>
      </c>
      <c r="D18" s="5"/>
      <c r="E18" s="5"/>
      <c r="F18" s="5"/>
      <c r="G18" s="5"/>
      <c r="H18" s="5"/>
      <c r="I18" s="5"/>
      <c r="J18" s="5">
        <f t="shared" si="4"/>
        <v>0</v>
      </c>
      <c r="K18" s="5"/>
      <c r="L18" s="5"/>
      <c r="M18" s="11">
        <f t="shared" si="5"/>
        <v>0</v>
      </c>
      <c r="N18" s="11"/>
      <c r="O18" s="11"/>
    </row>
    <row r="19" spans="1:15" ht="18" customHeight="1">
      <c r="A19" s="132" t="s">
        <v>154</v>
      </c>
      <c r="B19" s="124" t="s">
        <v>155</v>
      </c>
      <c r="C19" s="21" t="s">
        <v>144</v>
      </c>
      <c r="D19" s="5"/>
      <c r="E19" s="5"/>
      <c r="F19" s="5"/>
      <c r="G19" s="5"/>
      <c r="H19" s="5"/>
      <c r="I19" s="5"/>
      <c r="J19" s="5">
        <f aca="true" t="shared" si="6" ref="J19:O19">SUM(J20:J26)</f>
        <v>0</v>
      </c>
      <c r="K19" s="5">
        <f t="shared" si="6"/>
        <v>0</v>
      </c>
      <c r="L19" s="5">
        <f t="shared" si="6"/>
        <v>0</v>
      </c>
      <c r="M19" s="5">
        <f t="shared" si="6"/>
        <v>0</v>
      </c>
      <c r="N19" s="5">
        <f t="shared" si="6"/>
        <v>0</v>
      </c>
      <c r="O19" s="5">
        <f t="shared" si="6"/>
        <v>0</v>
      </c>
    </row>
    <row r="20" spans="1:15" ht="15">
      <c r="A20" s="24" t="s">
        <v>156</v>
      </c>
      <c r="B20" s="124" t="s">
        <v>157</v>
      </c>
      <c r="C20" s="21" t="s">
        <v>144</v>
      </c>
      <c r="D20" s="5"/>
      <c r="E20" s="5"/>
      <c r="F20" s="5"/>
      <c r="G20" s="5"/>
      <c r="H20" s="5"/>
      <c r="I20" s="5"/>
      <c r="J20" s="5">
        <f t="shared" si="4"/>
        <v>0</v>
      </c>
      <c r="K20" s="5"/>
      <c r="L20" s="5"/>
      <c r="M20" s="11">
        <f t="shared" si="5"/>
        <v>0</v>
      </c>
      <c r="N20" s="11"/>
      <c r="O20" s="11"/>
    </row>
    <row r="21" spans="1:15" ht="30">
      <c r="A21" s="24" t="s">
        <v>158</v>
      </c>
      <c r="B21" s="124" t="s">
        <v>159</v>
      </c>
      <c r="C21" s="21" t="s">
        <v>144</v>
      </c>
      <c r="D21" s="5"/>
      <c r="E21" s="5"/>
      <c r="F21" s="5"/>
      <c r="G21" s="5"/>
      <c r="H21" s="5"/>
      <c r="I21" s="5"/>
      <c r="J21" s="5">
        <f t="shared" si="4"/>
        <v>0</v>
      </c>
      <c r="K21" s="5"/>
      <c r="L21" s="5"/>
      <c r="M21" s="11">
        <f t="shared" si="5"/>
        <v>0</v>
      </c>
      <c r="N21" s="11"/>
      <c r="O21" s="11"/>
    </row>
    <row r="22" spans="1:15" ht="47.25" customHeight="1">
      <c r="A22" s="24" t="s">
        <v>160</v>
      </c>
      <c r="B22" s="124" t="s">
        <v>161</v>
      </c>
      <c r="C22" s="21" t="s">
        <v>144</v>
      </c>
      <c r="D22" s="5"/>
      <c r="E22" s="5"/>
      <c r="F22" s="5"/>
      <c r="G22" s="5"/>
      <c r="H22" s="5"/>
      <c r="I22" s="5"/>
      <c r="J22" s="5">
        <f t="shared" si="4"/>
        <v>0</v>
      </c>
      <c r="K22" s="5"/>
      <c r="L22" s="5"/>
      <c r="M22" s="11">
        <f t="shared" si="5"/>
        <v>0</v>
      </c>
      <c r="N22" s="11"/>
      <c r="O22" s="11"/>
    </row>
    <row r="23" spans="1:15" ht="33.75" customHeight="1">
      <c r="A23" s="24" t="s">
        <v>162</v>
      </c>
      <c r="B23" s="124" t="s">
        <v>163</v>
      </c>
      <c r="C23" s="21" t="s">
        <v>144</v>
      </c>
      <c r="D23" s="5"/>
      <c r="E23" s="5"/>
      <c r="F23" s="5"/>
      <c r="G23" s="5"/>
      <c r="H23" s="5"/>
      <c r="I23" s="5"/>
      <c r="J23" s="5">
        <f t="shared" si="4"/>
        <v>0</v>
      </c>
      <c r="K23" s="5"/>
      <c r="L23" s="5"/>
      <c r="M23" s="11">
        <f t="shared" si="5"/>
        <v>0</v>
      </c>
      <c r="N23" s="11"/>
      <c r="O23" s="11"/>
    </row>
    <row r="24" spans="1:15" ht="48.75" customHeight="1">
      <c r="A24" s="24" t="s">
        <v>164</v>
      </c>
      <c r="B24" s="124" t="s">
        <v>627</v>
      </c>
      <c r="C24" s="21" t="s">
        <v>144</v>
      </c>
      <c r="D24" s="5"/>
      <c r="E24" s="5"/>
      <c r="F24" s="5"/>
      <c r="G24" s="5"/>
      <c r="H24" s="5"/>
      <c r="I24" s="5"/>
      <c r="J24" s="5">
        <f t="shared" si="4"/>
        <v>0</v>
      </c>
      <c r="K24" s="5"/>
      <c r="L24" s="5"/>
      <c r="M24" s="11">
        <f t="shared" si="5"/>
        <v>0</v>
      </c>
      <c r="N24" s="11"/>
      <c r="O24" s="11"/>
    </row>
    <row r="25" spans="1:15" ht="27.75" customHeight="1">
      <c r="A25" s="24" t="s">
        <v>165</v>
      </c>
      <c r="B25" s="124" t="s">
        <v>635</v>
      </c>
      <c r="C25" s="21" t="s">
        <v>144</v>
      </c>
      <c r="D25" s="5"/>
      <c r="E25" s="5"/>
      <c r="F25" s="5"/>
      <c r="G25" s="5"/>
      <c r="H25" s="5"/>
      <c r="I25" s="5"/>
      <c r="J25" s="5">
        <f t="shared" si="4"/>
        <v>0</v>
      </c>
      <c r="K25" s="5"/>
      <c r="L25" s="5"/>
      <c r="M25" s="11">
        <f t="shared" si="5"/>
        <v>0</v>
      </c>
      <c r="N25" s="11"/>
      <c r="O25" s="11"/>
    </row>
    <row r="26" spans="1:15" ht="30">
      <c r="A26" s="24" t="s">
        <v>634</v>
      </c>
      <c r="B26" s="124" t="s">
        <v>166</v>
      </c>
      <c r="C26" s="21" t="s">
        <v>144</v>
      </c>
      <c r="D26" s="5"/>
      <c r="E26" s="5"/>
      <c r="F26" s="5"/>
      <c r="G26" s="5"/>
      <c r="H26" s="5"/>
      <c r="I26" s="5"/>
      <c r="J26" s="5">
        <f t="shared" si="4"/>
        <v>0</v>
      </c>
      <c r="K26" s="5"/>
      <c r="L26" s="5"/>
      <c r="M26" s="11">
        <f t="shared" si="5"/>
        <v>0</v>
      </c>
      <c r="N26" s="11"/>
      <c r="O26" s="11"/>
    </row>
    <row r="27" spans="1:15" ht="15">
      <c r="A27" s="22" t="s">
        <v>9</v>
      </c>
      <c r="B27" s="123" t="s">
        <v>167</v>
      </c>
      <c r="C27" s="21" t="s">
        <v>144</v>
      </c>
      <c r="D27" s="5"/>
      <c r="E27" s="5"/>
      <c r="F27" s="5"/>
      <c r="G27" s="5"/>
      <c r="H27" s="5"/>
      <c r="I27" s="5"/>
      <c r="J27" s="5">
        <f aca="true" t="shared" si="7" ref="J27:O27">SUM(J28:J31)</f>
        <v>0</v>
      </c>
      <c r="K27" s="5">
        <f t="shared" si="7"/>
        <v>0</v>
      </c>
      <c r="L27" s="5">
        <f t="shared" si="7"/>
        <v>0</v>
      </c>
      <c r="M27" s="5">
        <f t="shared" si="7"/>
        <v>0</v>
      </c>
      <c r="N27" s="5">
        <f t="shared" si="7"/>
        <v>0</v>
      </c>
      <c r="O27" s="5">
        <f t="shared" si="7"/>
        <v>0</v>
      </c>
    </row>
    <row r="28" spans="1:15" ht="15">
      <c r="A28" s="22"/>
      <c r="B28" s="124" t="s">
        <v>630</v>
      </c>
      <c r="C28" s="21" t="s">
        <v>144</v>
      </c>
      <c r="D28" s="5"/>
      <c r="E28" s="5"/>
      <c r="F28" s="5"/>
      <c r="G28" s="5"/>
      <c r="H28" s="5"/>
      <c r="I28" s="5"/>
      <c r="J28" s="5"/>
      <c r="K28" s="5"/>
      <c r="L28" s="5"/>
      <c r="M28" s="11"/>
      <c r="N28" s="11"/>
      <c r="O28" s="11"/>
    </row>
    <row r="29" spans="1:15" ht="15">
      <c r="A29" s="22"/>
      <c r="B29" s="124" t="s">
        <v>631</v>
      </c>
      <c r="C29" s="21" t="s">
        <v>144</v>
      </c>
      <c r="D29" s="5"/>
      <c r="E29" s="5"/>
      <c r="F29" s="5"/>
      <c r="G29" s="5"/>
      <c r="H29" s="5"/>
      <c r="I29" s="5"/>
      <c r="J29" s="5"/>
      <c r="K29" s="5"/>
      <c r="L29" s="5"/>
      <c r="M29" s="11"/>
      <c r="N29" s="11"/>
      <c r="O29" s="11"/>
    </row>
    <row r="30" spans="1:15" ht="15">
      <c r="A30" s="22"/>
      <c r="B30" s="124" t="s">
        <v>628</v>
      </c>
      <c r="C30" s="21" t="s">
        <v>144</v>
      </c>
      <c r="D30" s="5"/>
      <c r="E30" s="5"/>
      <c r="F30" s="5"/>
      <c r="G30" s="5"/>
      <c r="H30" s="5"/>
      <c r="I30" s="5"/>
      <c r="J30" s="5"/>
      <c r="K30" s="5"/>
      <c r="L30" s="5"/>
      <c r="M30" s="11"/>
      <c r="N30" s="11"/>
      <c r="O30" s="11"/>
    </row>
    <row r="31" spans="1:15" ht="30">
      <c r="A31" s="22"/>
      <c r="B31" s="124" t="s">
        <v>629</v>
      </c>
      <c r="C31" s="21" t="s">
        <v>144</v>
      </c>
      <c r="D31" s="5"/>
      <c r="E31" s="5"/>
      <c r="F31" s="5"/>
      <c r="G31" s="5"/>
      <c r="H31" s="5"/>
      <c r="I31" s="5"/>
      <c r="J31" s="5"/>
      <c r="K31" s="5"/>
      <c r="L31" s="5"/>
      <c r="M31" s="11"/>
      <c r="N31" s="11"/>
      <c r="O31" s="11"/>
    </row>
    <row r="32" spans="1:15" ht="15">
      <c r="A32" s="22" t="s">
        <v>13</v>
      </c>
      <c r="B32" s="123" t="s">
        <v>168</v>
      </c>
      <c r="C32" s="21" t="s">
        <v>144</v>
      </c>
      <c r="D32" s="5"/>
      <c r="E32" s="5"/>
      <c r="F32" s="5"/>
      <c r="G32" s="5"/>
      <c r="H32" s="5"/>
      <c r="I32" s="5"/>
      <c r="J32" s="5">
        <f aca="true" t="shared" si="8" ref="J32:O32">SUM(J33:J35)</f>
        <v>0</v>
      </c>
      <c r="K32" s="5">
        <f t="shared" si="8"/>
        <v>0</v>
      </c>
      <c r="L32" s="5">
        <f t="shared" si="8"/>
        <v>0</v>
      </c>
      <c r="M32" s="5">
        <f t="shared" si="8"/>
        <v>0</v>
      </c>
      <c r="N32" s="5">
        <f t="shared" si="8"/>
        <v>0</v>
      </c>
      <c r="O32" s="5">
        <f t="shared" si="8"/>
        <v>0</v>
      </c>
    </row>
    <row r="33" spans="1:15" ht="30">
      <c r="A33" s="146"/>
      <c r="B33" s="124" t="s">
        <v>632</v>
      </c>
      <c r="C33" s="21" t="s">
        <v>144</v>
      </c>
      <c r="D33" s="5"/>
      <c r="E33" s="5"/>
      <c r="F33" s="5"/>
      <c r="G33" s="5"/>
      <c r="H33" s="5"/>
      <c r="I33" s="5"/>
      <c r="J33" s="5"/>
      <c r="K33" s="5"/>
      <c r="L33" s="5"/>
      <c r="M33" s="11"/>
      <c r="N33" s="11"/>
      <c r="O33" s="11"/>
    </row>
    <row r="34" spans="1:15" ht="30">
      <c r="A34" s="147"/>
      <c r="B34" s="124" t="s">
        <v>633</v>
      </c>
      <c r="C34" s="21" t="s">
        <v>144</v>
      </c>
      <c r="D34" s="5"/>
      <c r="E34" s="5"/>
      <c r="F34" s="5"/>
      <c r="G34" s="5"/>
      <c r="H34" s="5"/>
      <c r="I34" s="5"/>
      <c r="J34" s="5"/>
      <c r="K34" s="5"/>
      <c r="L34" s="5"/>
      <c r="M34" s="11"/>
      <c r="N34" s="11"/>
      <c r="O34" s="11"/>
    </row>
    <row r="35" spans="1:15" ht="15">
      <c r="A35" s="147"/>
      <c r="B35" s="124"/>
      <c r="C35" s="21" t="s">
        <v>144</v>
      </c>
      <c r="D35" s="5"/>
      <c r="E35" s="5"/>
      <c r="F35" s="5"/>
      <c r="G35" s="5"/>
      <c r="H35" s="5"/>
      <c r="I35" s="5"/>
      <c r="J35" s="5"/>
      <c r="K35" s="5"/>
      <c r="L35" s="5"/>
      <c r="M35" s="11"/>
      <c r="N35" s="11"/>
      <c r="O35" s="11"/>
    </row>
    <row r="36" spans="1:15" ht="45.75" customHeight="1">
      <c r="A36" s="22" t="s">
        <v>20</v>
      </c>
      <c r="B36" s="123" t="s">
        <v>169</v>
      </c>
      <c r="C36" s="21" t="s">
        <v>144</v>
      </c>
      <c r="D36" s="5"/>
      <c r="E36" s="5"/>
      <c r="F36" s="5"/>
      <c r="G36" s="5"/>
      <c r="H36" s="5"/>
      <c r="I36" s="5"/>
      <c r="J36" s="5">
        <f aca="true" t="shared" si="9" ref="J36:O36">J37</f>
        <v>0</v>
      </c>
      <c r="K36" s="5">
        <f t="shared" si="9"/>
        <v>0</v>
      </c>
      <c r="L36" s="5">
        <f t="shared" si="9"/>
        <v>0</v>
      </c>
      <c r="M36" s="11">
        <f t="shared" si="9"/>
        <v>0</v>
      </c>
      <c r="N36" s="11">
        <f t="shared" si="9"/>
        <v>0</v>
      </c>
      <c r="O36" s="11">
        <f t="shared" si="9"/>
        <v>0</v>
      </c>
    </row>
    <row r="37" spans="1:15" ht="30">
      <c r="A37" s="24" t="s">
        <v>21</v>
      </c>
      <c r="B37" s="124" t="s">
        <v>170</v>
      </c>
      <c r="C37" s="21" t="s">
        <v>144</v>
      </c>
      <c r="D37" s="5"/>
      <c r="E37" s="5"/>
      <c r="F37" s="5"/>
      <c r="G37" s="5"/>
      <c r="H37" s="5"/>
      <c r="I37" s="5"/>
      <c r="J37" s="5">
        <f t="shared" si="4"/>
        <v>0</v>
      </c>
      <c r="K37" s="5"/>
      <c r="L37" s="5"/>
      <c r="M37" s="11">
        <f t="shared" si="5"/>
        <v>0</v>
      </c>
      <c r="N37" s="11"/>
      <c r="O37" s="11"/>
    </row>
  </sheetData>
  <sheetProtection/>
  <mergeCells count="11">
    <mergeCell ref="M8:O8"/>
    <mergeCell ref="D7:E8"/>
    <mergeCell ref="H7:I8"/>
    <mergeCell ref="B5:M5"/>
    <mergeCell ref="F7:G8"/>
    <mergeCell ref="A7:A9"/>
    <mergeCell ref="B7:B9"/>
    <mergeCell ref="C7:C9"/>
    <mergeCell ref="J7:L7"/>
    <mergeCell ref="M7:O7"/>
    <mergeCell ref="J8:L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140625" style="0" customWidth="1"/>
    <col min="2" max="2" width="18.421875" style="26" customWidth="1"/>
    <col min="3" max="3" width="9.140625" style="0" customWidth="1"/>
    <col min="4" max="7" width="9.421875" style="0" customWidth="1"/>
    <col min="8" max="8" width="12.7109375" style="0" customWidth="1"/>
    <col min="9" max="10" width="9.421875" style="0" customWidth="1"/>
    <col min="11" max="11" width="12.7109375" style="0" customWidth="1"/>
    <col min="12" max="17" width="9.421875" style="0" customWidth="1"/>
  </cols>
  <sheetData>
    <row r="1" spans="1:17" ht="23.25" customHeight="1">
      <c r="A1" s="2"/>
      <c r="B1"/>
      <c r="C1" s="18"/>
      <c r="P1" s="180" t="s">
        <v>171</v>
      </c>
      <c r="Q1" s="180"/>
    </row>
    <row r="2" spans="1:17" ht="15" customHeight="1">
      <c r="A2" s="2"/>
      <c r="B2"/>
      <c r="C2" s="18"/>
      <c r="Q2" s="12" t="s">
        <v>34</v>
      </c>
    </row>
    <row r="3" spans="1:17" ht="12.75" customHeight="1">
      <c r="A3" s="2"/>
      <c r="B3"/>
      <c r="C3" s="18"/>
      <c r="Q3" s="12" t="s">
        <v>35</v>
      </c>
    </row>
    <row r="4" spans="1:17" ht="14.25" customHeight="1">
      <c r="A4" s="2"/>
      <c r="B4"/>
      <c r="C4" s="18"/>
      <c r="Q4" s="12" t="s">
        <v>36</v>
      </c>
    </row>
    <row r="5" spans="1:3" ht="18.75" customHeight="1">
      <c r="A5" s="2"/>
      <c r="B5" s="3" t="s">
        <v>32</v>
      </c>
      <c r="C5" s="18"/>
    </row>
    <row r="6" spans="1:14" ht="15.75">
      <c r="A6" s="4"/>
      <c r="B6" s="167" t="s">
        <v>172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8" spans="1:17" ht="21" customHeight="1">
      <c r="A8" s="154" t="s">
        <v>0</v>
      </c>
      <c r="B8" s="177" t="s">
        <v>1</v>
      </c>
      <c r="C8" s="154" t="s">
        <v>173</v>
      </c>
      <c r="D8" s="164">
        <v>2016</v>
      </c>
      <c r="E8" s="176"/>
      <c r="F8" s="164">
        <v>2017</v>
      </c>
      <c r="G8" s="176"/>
      <c r="H8" s="154" t="s">
        <v>638</v>
      </c>
      <c r="I8" s="164">
        <v>2018</v>
      </c>
      <c r="J8" s="176"/>
      <c r="K8" s="154" t="s">
        <v>639</v>
      </c>
      <c r="L8" s="164" t="s">
        <v>29</v>
      </c>
      <c r="M8" s="175"/>
      <c r="N8" s="175"/>
      <c r="O8" s="164" t="s">
        <v>141</v>
      </c>
      <c r="P8" s="175"/>
      <c r="Q8" s="176"/>
    </row>
    <row r="9" spans="1:17" ht="21.75" customHeight="1">
      <c r="A9" s="155"/>
      <c r="B9" s="178"/>
      <c r="C9" s="155"/>
      <c r="D9" s="177" t="s">
        <v>2</v>
      </c>
      <c r="E9" s="177" t="s">
        <v>3</v>
      </c>
      <c r="F9" s="177" t="s">
        <v>2</v>
      </c>
      <c r="G9" s="177" t="s">
        <v>3</v>
      </c>
      <c r="H9" s="155"/>
      <c r="I9" s="177" t="s">
        <v>2</v>
      </c>
      <c r="J9" s="177" t="s">
        <v>4</v>
      </c>
      <c r="K9" s="155"/>
      <c r="L9" s="164">
        <v>2019</v>
      </c>
      <c r="M9" s="175"/>
      <c r="N9" s="176"/>
      <c r="O9" s="164">
        <v>2019</v>
      </c>
      <c r="P9" s="175"/>
      <c r="Q9" s="176"/>
    </row>
    <row r="10" spans="1:17" ht="21" customHeight="1">
      <c r="A10" s="156"/>
      <c r="B10" s="179"/>
      <c r="C10" s="156"/>
      <c r="D10" s="179"/>
      <c r="E10" s="179"/>
      <c r="F10" s="179"/>
      <c r="G10" s="179"/>
      <c r="H10" s="156"/>
      <c r="I10" s="179"/>
      <c r="J10" s="179"/>
      <c r="K10" s="156"/>
      <c r="L10" s="16" t="s">
        <v>33</v>
      </c>
      <c r="M10" s="16" t="s">
        <v>30</v>
      </c>
      <c r="N10" s="16" t="s">
        <v>31</v>
      </c>
      <c r="O10" s="16" t="s">
        <v>33</v>
      </c>
      <c r="P10" s="16" t="s">
        <v>30</v>
      </c>
      <c r="Q10" s="16" t="s">
        <v>31</v>
      </c>
    </row>
    <row r="11" spans="1:17" ht="15">
      <c r="A11" s="1">
        <v>1</v>
      </c>
      <c r="B11" s="1">
        <v>2</v>
      </c>
      <c r="C11" s="19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  <c r="Q11" s="1">
        <v>17</v>
      </c>
    </row>
    <row r="12" spans="1:17" ht="26.25" customHeight="1">
      <c r="A12" s="6">
        <v>1</v>
      </c>
      <c r="B12" s="27" t="s">
        <v>174</v>
      </c>
      <c r="C12" s="5" t="s">
        <v>144</v>
      </c>
      <c r="D12" s="5"/>
      <c r="E12" s="5"/>
      <c r="F12" s="5"/>
      <c r="G12" s="5"/>
      <c r="H12" s="5" t="e">
        <f>G12/E12*100</f>
        <v>#DIV/0!</v>
      </c>
      <c r="I12" s="5"/>
      <c r="J12" s="5"/>
      <c r="K12" s="5" t="e">
        <f>J12/G12</f>
        <v>#DIV/0!</v>
      </c>
      <c r="L12" s="5">
        <f>M12+N12</f>
        <v>0</v>
      </c>
      <c r="M12" s="5"/>
      <c r="N12" s="5"/>
      <c r="O12" s="5">
        <f>P12+Q12</f>
        <v>0</v>
      </c>
      <c r="P12" s="11"/>
      <c r="Q12" s="11"/>
    </row>
    <row r="13" spans="1:17" ht="39.75" customHeight="1">
      <c r="A13" s="6">
        <v>2</v>
      </c>
      <c r="B13" s="27" t="s">
        <v>175</v>
      </c>
      <c r="C13" s="5" t="s">
        <v>144</v>
      </c>
      <c r="D13" s="5"/>
      <c r="E13" s="5"/>
      <c r="F13" s="5"/>
      <c r="G13" s="5"/>
      <c r="H13" s="5" t="e">
        <f>G13/E13*100</f>
        <v>#DIV/0!</v>
      </c>
      <c r="I13" s="5"/>
      <c r="J13" s="5"/>
      <c r="K13" s="5" t="e">
        <f>J13/G13</f>
        <v>#DIV/0!</v>
      </c>
      <c r="L13" s="5">
        <f>M13+N13</f>
        <v>0</v>
      </c>
      <c r="M13" s="5"/>
      <c r="N13" s="5"/>
      <c r="O13" s="5">
        <f>P13+Q13</f>
        <v>0</v>
      </c>
      <c r="P13" s="11"/>
      <c r="Q13" s="11"/>
    </row>
    <row r="14" spans="1:17" ht="54.75" customHeight="1">
      <c r="A14" s="6">
        <v>3</v>
      </c>
      <c r="B14" s="27" t="s">
        <v>176</v>
      </c>
      <c r="C14" s="5" t="s">
        <v>144</v>
      </c>
      <c r="D14" s="5"/>
      <c r="E14" s="5"/>
      <c r="F14" s="5"/>
      <c r="G14" s="5"/>
      <c r="H14" s="5" t="e">
        <f>G14/E14*100</f>
        <v>#DIV/0!</v>
      </c>
      <c r="I14" s="5"/>
      <c r="J14" s="5"/>
      <c r="K14" s="5" t="e">
        <f>J14/G14</f>
        <v>#DIV/0!</v>
      </c>
      <c r="L14" s="5">
        <f>M14+N14</f>
        <v>0</v>
      </c>
      <c r="M14" s="5"/>
      <c r="N14" s="5"/>
      <c r="O14" s="5">
        <f>P14+Q14</f>
        <v>0</v>
      </c>
      <c r="P14" s="11"/>
      <c r="Q14" s="11"/>
    </row>
    <row r="16" ht="15">
      <c r="B16" s="26" t="s">
        <v>177</v>
      </c>
    </row>
    <row r="17" spans="2:14" ht="33.75" customHeight="1">
      <c r="B17" s="181" t="s">
        <v>178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</row>
  </sheetData>
  <sheetProtection/>
  <mergeCells count="21">
    <mergeCell ref="B17:N17"/>
    <mergeCell ref="L9:N9"/>
    <mergeCell ref="D8:E8"/>
    <mergeCell ref="D9:D10"/>
    <mergeCell ref="E9:E10"/>
    <mergeCell ref="O8:Q8"/>
    <mergeCell ref="O9:Q9"/>
    <mergeCell ref="F8:G8"/>
    <mergeCell ref="F9:F10"/>
    <mergeCell ref="G9:G10"/>
    <mergeCell ref="P1:Q1"/>
    <mergeCell ref="B6:N6"/>
    <mergeCell ref="I9:I10"/>
    <mergeCell ref="J9:J10"/>
    <mergeCell ref="A8:A10"/>
    <mergeCell ref="B8:B10"/>
    <mergeCell ref="C8:C10"/>
    <mergeCell ref="L8:N8"/>
    <mergeCell ref="H8:H10"/>
    <mergeCell ref="I8:J8"/>
    <mergeCell ref="K8:K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7">
      <selection activeCell="M8" sqref="M8:O8"/>
    </sheetView>
  </sheetViews>
  <sheetFormatPr defaultColWidth="9.140625" defaultRowHeight="15"/>
  <cols>
    <col min="1" max="1" width="9.7109375" style="2" customWidth="1"/>
    <col min="2" max="2" width="46.00390625" style="107" customWidth="1"/>
    <col min="3" max="3" width="10.140625" style="2" customWidth="1"/>
    <col min="4" max="9" width="8.7109375" style="0" customWidth="1"/>
    <col min="10" max="10" width="8.28125" style="0" customWidth="1"/>
    <col min="11" max="11" width="8.421875" style="0" customWidth="1"/>
    <col min="13" max="13" width="8.140625" style="0" customWidth="1"/>
    <col min="14" max="14" width="8.7109375" style="0" customWidth="1"/>
    <col min="15" max="15" width="8.00390625" style="0" customWidth="1"/>
  </cols>
  <sheetData>
    <row r="1" spans="14:15" ht="15">
      <c r="N1" s="180" t="s">
        <v>179</v>
      </c>
      <c r="O1" s="180"/>
    </row>
    <row r="2" spans="14:15" ht="15">
      <c r="N2" s="17"/>
      <c r="O2" s="12" t="s">
        <v>34</v>
      </c>
    </row>
    <row r="3" spans="14:15" ht="15">
      <c r="N3" s="17"/>
      <c r="O3" s="12" t="s">
        <v>35</v>
      </c>
    </row>
    <row r="4" spans="2:15" ht="15">
      <c r="B4" s="108" t="s">
        <v>32</v>
      </c>
      <c r="O4" s="12" t="s">
        <v>36</v>
      </c>
    </row>
    <row r="5" spans="1:11" ht="15.75">
      <c r="A5" s="4"/>
      <c r="B5" s="167" t="s">
        <v>172</v>
      </c>
      <c r="C5" s="167"/>
      <c r="D5" s="167"/>
      <c r="E5" s="167"/>
      <c r="F5" s="167"/>
      <c r="G5" s="167"/>
      <c r="H5" s="167"/>
      <c r="I5" s="167"/>
      <c r="J5" s="167"/>
      <c r="K5" s="167"/>
    </row>
    <row r="7" spans="1:15" ht="20.25" customHeight="1">
      <c r="A7" s="154" t="s">
        <v>0</v>
      </c>
      <c r="B7" s="157" t="s">
        <v>1</v>
      </c>
      <c r="C7" s="154" t="s">
        <v>28</v>
      </c>
      <c r="D7" s="160">
        <v>2016</v>
      </c>
      <c r="E7" s="182"/>
      <c r="F7" s="160">
        <v>2017</v>
      </c>
      <c r="G7" s="161"/>
      <c r="H7" s="160">
        <v>2018</v>
      </c>
      <c r="I7" s="161"/>
      <c r="J7" s="164" t="s">
        <v>29</v>
      </c>
      <c r="K7" s="175"/>
      <c r="L7" s="175"/>
      <c r="M7" s="173" t="s">
        <v>141</v>
      </c>
      <c r="N7" s="173"/>
      <c r="O7" s="173"/>
    </row>
    <row r="8" spans="1:15" ht="15" customHeight="1">
      <c r="A8" s="155"/>
      <c r="B8" s="158"/>
      <c r="C8" s="155"/>
      <c r="D8" s="183"/>
      <c r="E8" s="184"/>
      <c r="F8" s="162"/>
      <c r="G8" s="163"/>
      <c r="H8" s="162"/>
      <c r="I8" s="163"/>
      <c r="J8" s="164">
        <v>2019</v>
      </c>
      <c r="K8" s="175"/>
      <c r="L8" s="176"/>
      <c r="M8" s="164">
        <v>2019</v>
      </c>
      <c r="N8" s="175"/>
      <c r="O8" s="176"/>
    </row>
    <row r="9" spans="1:15" ht="19.5" customHeight="1">
      <c r="A9" s="156"/>
      <c r="B9" s="159"/>
      <c r="C9" s="156"/>
      <c r="D9" s="45" t="s">
        <v>2</v>
      </c>
      <c r="E9" s="45" t="s">
        <v>3</v>
      </c>
      <c r="F9" s="144" t="s">
        <v>2</v>
      </c>
      <c r="G9" s="144" t="s">
        <v>3</v>
      </c>
      <c r="H9" s="148" t="s">
        <v>2</v>
      </c>
      <c r="I9" s="148" t="s">
        <v>624</v>
      </c>
      <c r="J9" s="16" t="s">
        <v>33</v>
      </c>
      <c r="K9" s="16" t="s">
        <v>30</v>
      </c>
      <c r="L9" s="16" t="s">
        <v>31</v>
      </c>
      <c r="M9" s="16" t="s">
        <v>33</v>
      </c>
      <c r="N9" s="16" t="s">
        <v>30</v>
      </c>
      <c r="O9" s="16" t="s">
        <v>31</v>
      </c>
    </row>
    <row r="10" spans="1:15" ht="15">
      <c r="A10" s="1">
        <v>1</v>
      </c>
      <c r="B10" s="109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</row>
    <row r="11" spans="1:15" ht="15">
      <c r="A11" s="29">
        <v>1</v>
      </c>
      <c r="B11" s="9" t="s">
        <v>174</v>
      </c>
      <c r="C11" s="30"/>
      <c r="D11" s="27"/>
      <c r="E11" s="27"/>
      <c r="F11" s="27"/>
      <c r="G11" s="27"/>
      <c r="H11" s="27"/>
      <c r="I11" s="27"/>
      <c r="J11" s="27"/>
      <c r="K11" s="5"/>
      <c r="L11" s="11"/>
      <c r="M11" s="11"/>
      <c r="N11" s="11"/>
      <c r="O11" s="11"/>
    </row>
    <row r="12" spans="1:15" ht="15">
      <c r="A12" s="29" t="s">
        <v>5</v>
      </c>
      <c r="B12" s="9" t="s">
        <v>180</v>
      </c>
      <c r="C12" s="30"/>
      <c r="D12" s="27"/>
      <c r="E12" s="27"/>
      <c r="F12" s="27"/>
      <c r="G12" s="27"/>
      <c r="H12" s="27"/>
      <c r="I12" s="27"/>
      <c r="J12" s="27"/>
      <c r="K12" s="5"/>
      <c r="L12" s="11"/>
      <c r="M12" s="11"/>
      <c r="N12" s="11"/>
      <c r="O12" s="11"/>
    </row>
    <row r="13" spans="1:15" ht="15">
      <c r="A13" s="31" t="s">
        <v>7</v>
      </c>
      <c r="B13" s="27" t="s">
        <v>181</v>
      </c>
      <c r="C13" s="30" t="s">
        <v>182</v>
      </c>
      <c r="D13" s="27"/>
      <c r="E13" s="27"/>
      <c r="F13" s="27"/>
      <c r="G13" s="27"/>
      <c r="H13" s="27"/>
      <c r="I13" s="27"/>
      <c r="J13" s="27"/>
      <c r="K13" s="5"/>
      <c r="L13" s="11"/>
      <c r="M13" s="11"/>
      <c r="N13" s="11"/>
      <c r="O13" s="11"/>
    </row>
    <row r="14" spans="1:15" ht="15">
      <c r="A14" s="31" t="s">
        <v>8</v>
      </c>
      <c r="B14" s="27" t="s">
        <v>183</v>
      </c>
      <c r="C14" s="30" t="s">
        <v>184</v>
      </c>
      <c r="D14" s="27"/>
      <c r="E14" s="27"/>
      <c r="F14" s="27"/>
      <c r="G14" s="27"/>
      <c r="H14" s="27"/>
      <c r="I14" s="27"/>
      <c r="J14" s="27"/>
      <c r="K14" s="5"/>
      <c r="L14" s="11"/>
      <c r="M14" s="11"/>
      <c r="N14" s="11"/>
      <c r="O14" s="11"/>
    </row>
    <row r="15" spans="1:15" ht="18" customHeight="1">
      <c r="A15" s="31" t="s">
        <v>44</v>
      </c>
      <c r="B15" s="27" t="s">
        <v>185</v>
      </c>
      <c r="C15" s="30" t="s">
        <v>144</v>
      </c>
      <c r="D15" s="27">
        <f aca="true" t="shared" si="0" ref="D15:I15">D13*D14/1000</f>
        <v>0</v>
      </c>
      <c r="E15" s="27">
        <f t="shared" si="0"/>
        <v>0</v>
      </c>
      <c r="F15" s="27">
        <f t="shared" si="0"/>
        <v>0</v>
      </c>
      <c r="G15" s="27">
        <f t="shared" si="0"/>
        <v>0</v>
      </c>
      <c r="H15" s="27">
        <f t="shared" si="0"/>
        <v>0</v>
      </c>
      <c r="I15" s="27">
        <f t="shared" si="0"/>
        <v>0</v>
      </c>
      <c r="J15" s="27">
        <f>K15+L15</f>
        <v>0</v>
      </c>
      <c r="K15" s="27">
        <f>K13*K14/1000</f>
        <v>0</v>
      </c>
      <c r="L15" s="27">
        <f>L13*L14/1000</f>
        <v>0</v>
      </c>
      <c r="M15" s="11">
        <f>N15+O15</f>
        <v>0</v>
      </c>
      <c r="N15" s="27">
        <f>N13*N14/1000</f>
        <v>0</v>
      </c>
      <c r="O15" s="27">
        <f>O13*O14/1000</f>
        <v>0</v>
      </c>
    </row>
    <row r="16" spans="1:15" ht="15.75" customHeight="1">
      <c r="A16" s="29" t="s">
        <v>9</v>
      </c>
      <c r="B16" s="9" t="s">
        <v>186</v>
      </c>
      <c r="C16" s="30"/>
      <c r="D16" s="27"/>
      <c r="E16" s="27"/>
      <c r="F16" s="27"/>
      <c r="G16" s="27"/>
      <c r="H16" s="27"/>
      <c r="I16" s="27"/>
      <c r="J16" s="27"/>
      <c r="K16" s="5"/>
      <c r="L16" s="11"/>
      <c r="M16" s="11"/>
      <c r="N16" s="11"/>
      <c r="O16" s="11"/>
    </row>
    <row r="17" spans="1:15" ht="15.75" customHeight="1">
      <c r="A17" s="31" t="s">
        <v>10</v>
      </c>
      <c r="B17" s="27" t="s">
        <v>181</v>
      </c>
      <c r="C17" s="30" t="s">
        <v>182</v>
      </c>
      <c r="D17" s="27"/>
      <c r="E17" s="27"/>
      <c r="F17" s="27"/>
      <c r="G17" s="27"/>
      <c r="H17" s="27"/>
      <c r="I17" s="27"/>
      <c r="J17" s="27"/>
      <c r="K17" s="5"/>
      <c r="L17" s="11"/>
      <c r="M17" s="11"/>
      <c r="N17" s="11"/>
      <c r="O17" s="11"/>
    </row>
    <row r="18" spans="1:15" ht="15.75" customHeight="1">
      <c r="A18" s="31" t="s">
        <v>11</v>
      </c>
      <c r="B18" s="27" t="s">
        <v>183</v>
      </c>
      <c r="C18" s="30" t="s">
        <v>184</v>
      </c>
      <c r="D18" s="27"/>
      <c r="E18" s="27"/>
      <c r="F18" s="27"/>
      <c r="G18" s="27"/>
      <c r="H18" s="27"/>
      <c r="I18" s="27"/>
      <c r="J18" s="27"/>
      <c r="K18" s="5"/>
      <c r="L18" s="11"/>
      <c r="M18" s="11"/>
      <c r="N18" s="11"/>
      <c r="O18" s="11"/>
    </row>
    <row r="19" spans="1:15" ht="15.75" customHeight="1">
      <c r="A19" s="31" t="s">
        <v>12</v>
      </c>
      <c r="B19" s="27" t="s">
        <v>185</v>
      </c>
      <c r="C19" s="30" t="s">
        <v>144</v>
      </c>
      <c r="D19" s="27">
        <f aca="true" t="shared" si="1" ref="D19:I19">D17*D18/1000</f>
        <v>0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>K19+L19</f>
        <v>0</v>
      </c>
      <c r="K19" s="27">
        <f>K17*K18/1000</f>
        <v>0</v>
      </c>
      <c r="L19" s="27">
        <f>L17*L18/1000</f>
        <v>0</v>
      </c>
      <c r="M19" s="11">
        <f>N19+O19</f>
        <v>0</v>
      </c>
      <c r="N19" s="27">
        <f>N17*N18/1000</f>
        <v>0</v>
      </c>
      <c r="O19" s="27">
        <f>O17*O18/1000</f>
        <v>0</v>
      </c>
    </row>
    <row r="20" spans="1:15" ht="15.75" customHeight="1">
      <c r="A20" s="29" t="s">
        <v>187</v>
      </c>
      <c r="B20" s="9" t="s">
        <v>188</v>
      </c>
      <c r="C20" s="30"/>
      <c r="D20" s="27"/>
      <c r="E20" s="27"/>
      <c r="F20" s="27"/>
      <c r="G20" s="27"/>
      <c r="H20" s="27"/>
      <c r="I20" s="27"/>
      <c r="J20" s="27"/>
      <c r="K20" s="5"/>
      <c r="L20" s="11"/>
      <c r="M20" s="11"/>
      <c r="N20" s="11"/>
      <c r="O20" s="11"/>
    </row>
    <row r="21" spans="1:15" ht="15">
      <c r="A21" s="29" t="s">
        <v>189</v>
      </c>
      <c r="B21" s="9" t="s">
        <v>190</v>
      </c>
      <c r="C21" s="30"/>
      <c r="D21" s="27">
        <f aca="true" t="shared" si="2" ref="D21:I21">D15+D19</f>
        <v>0</v>
      </c>
      <c r="E21" s="27">
        <f t="shared" si="2"/>
        <v>0</v>
      </c>
      <c r="F21" s="27">
        <f t="shared" si="2"/>
        <v>0</v>
      </c>
      <c r="G21" s="27">
        <f t="shared" si="2"/>
        <v>0</v>
      </c>
      <c r="H21" s="27">
        <f t="shared" si="2"/>
        <v>0</v>
      </c>
      <c r="I21" s="27">
        <f t="shared" si="2"/>
        <v>0</v>
      </c>
      <c r="J21" s="27">
        <f aca="true" t="shared" si="3" ref="J21:O21">J15+J19</f>
        <v>0</v>
      </c>
      <c r="K21" s="27">
        <f t="shared" si="3"/>
        <v>0</v>
      </c>
      <c r="L21" s="27">
        <f t="shared" si="3"/>
        <v>0</v>
      </c>
      <c r="M21" s="27">
        <f t="shared" si="3"/>
        <v>0</v>
      </c>
      <c r="N21" s="27">
        <f t="shared" si="3"/>
        <v>0</v>
      </c>
      <c r="O21" s="27">
        <f t="shared" si="3"/>
        <v>0</v>
      </c>
    </row>
    <row r="22" spans="1:15" ht="39.75" customHeight="1">
      <c r="A22" s="29">
        <v>2</v>
      </c>
      <c r="B22" s="9" t="s">
        <v>191</v>
      </c>
      <c r="C22" s="30"/>
      <c r="D22" s="27"/>
      <c r="E22" s="27"/>
      <c r="F22" s="27"/>
      <c r="G22" s="27"/>
      <c r="H22" s="27"/>
      <c r="I22" s="27"/>
      <c r="J22" s="27"/>
      <c r="K22" s="5"/>
      <c r="L22" s="11"/>
      <c r="M22" s="11"/>
      <c r="N22" s="11"/>
      <c r="O22" s="11"/>
    </row>
    <row r="23" spans="1:15" ht="15">
      <c r="A23" s="29" t="s">
        <v>23</v>
      </c>
      <c r="B23" s="9" t="s">
        <v>192</v>
      </c>
      <c r="C23" s="30"/>
      <c r="D23" s="27"/>
      <c r="E23" s="27"/>
      <c r="F23" s="27"/>
      <c r="G23" s="27"/>
      <c r="H23" s="27"/>
      <c r="I23" s="27"/>
      <c r="J23" s="27"/>
      <c r="K23" s="5"/>
      <c r="L23" s="11"/>
      <c r="M23" s="11"/>
      <c r="N23" s="11"/>
      <c r="O23" s="11"/>
    </row>
    <row r="24" spans="1:15" ht="15">
      <c r="A24" s="31" t="s">
        <v>193</v>
      </c>
      <c r="B24" s="27" t="s">
        <v>181</v>
      </c>
      <c r="C24" s="30"/>
      <c r="D24" s="27"/>
      <c r="E24" s="27"/>
      <c r="F24" s="27"/>
      <c r="G24" s="27"/>
      <c r="H24" s="27"/>
      <c r="I24" s="27"/>
      <c r="J24" s="27"/>
      <c r="K24" s="5"/>
      <c r="L24" s="11"/>
      <c r="M24" s="11"/>
      <c r="N24" s="11"/>
      <c r="O24" s="11"/>
    </row>
    <row r="25" spans="1:15" ht="15">
      <c r="A25" s="31" t="s">
        <v>194</v>
      </c>
      <c r="B25" s="27" t="s">
        <v>195</v>
      </c>
      <c r="C25" s="30" t="s">
        <v>184</v>
      </c>
      <c r="D25" s="27"/>
      <c r="E25" s="27"/>
      <c r="F25" s="27"/>
      <c r="G25" s="27"/>
      <c r="H25" s="27"/>
      <c r="I25" s="27"/>
      <c r="J25" s="27"/>
      <c r="K25" s="5"/>
      <c r="L25" s="11"/>
      <c r="M25" s="11"/>
      <c r="N25" s="11"/>
      <c r="O25" s="11"/>
    </row>
    <row r="26" spans="1:15" ht="15.75" customHeight="1">
      <c r="A26" s="31" t="s">
        <v>196</v>
      </c>
      <c r="B26" s="27" t="s">
        <v>185</v>
      </c>
      <c r="C26" s="30" t="s">
        <v>144</v>
      </c>
      <c r="D26" s="27"/>
      <c r="E26" s="27"/>
      <c r="F26" s="27"/>
      <c r="G26" s="27"/>
      <c r="H26" s="27"/>
      <c r="I26" s="27"/>
      <c r="J26" s="27"/>
      <c r="K26" s="27"/>
      <c r="L26" s="27"/>
      <c r="M26" s="11"/>
      <c r="N26" s="27"/>
      <c r="O26" s="27"/>
    </row>
    <row r="27" spans="1:15" ht="15.75" customHeight="1">
      <c r="A27" s="29" t="s">
        <v>24</v>
      </c>
      <c r="B27" s="9" t="s">
        <v>197</v>
      </c>
      <c r="C27" s="30"/>
      <c r="D27" s="27"/>
      <c r="E27" s="27"/>
      <c r="F27" s="27"/>
      <c r="G27" s="27"/>
      <c r="H27" s="27"/>
      <c r="I27" s="27"/>
      <c r="J27" s="27"/>
      <c r="K27" s="5"/>
      <c r="L27" s="11"/>
      <c r="M27" s="11"/>
      <c r="N27" s="11"/>
      <c r="O27" s="11"/>
    </row>
    <row r="28" spans="1:15" ht="15.75" customHeight="1">
      <c r="A28" s="31" t="s">
        <v>198</v>
      </c>
      <c r="B28" s="27" t="s">
        <v>181</v>
      </c>
      <c r="C28" s="30"/>
      <c r="D28" s="27"/>
      <c r="E28" s="27"/>
      <c r="F28" s="27"/>
      <c r="G28" s="27"/>
      <c r="H28" s="27"/>
      <c r="I28" s="27"/>
      <c r="J28" s="27"/>
      <c r="K28" s="5"/>
      <c r="L28" s="11"/>
      <c r="M28" s="11"/>
      <c r="N28" s="11"/>
      <c r="O28" s="11"/>
    </row>
    <row r="29" spans="1:15" ht="15.75" customHeight="1">
      <c r="A29" s="31" t="s">
        <v>199</v>
      </c>
      <c r="B29" s="27" t="s">
        <v>195</v>
      </c>
      <c r="C29" s="30" t="s">
        <v>184</v>
      </c>
      <c r="D29" s="27"/>
      <c r="E29" s="27"/>
      <c r="F29" s="27"/>
      <c r="G29" s="27"/>
      <c r="H29" s="27"/>
      <c r="I29" s="27"/>
      <c r="J29" s="27"/>
      <c r="K29" s="5"/>
      <c r="L29" s="11"/>
      <c r="M29" s="11"/>
      <c r="N29" s="11"/>
      <c r="O29" s="11"/>
    </row>
    <row r="30" spans="1:15" ht="15.75" customHeight="1">
      <c r="A30" s="31" t="s">
        <v>200</v>
      </c>
      <c r="B30" s="27" t="s">
        <v>185</v>
      </c>
      <c r="C30" s="30" t="s">
        <v>144</v>
      </c>
      <c r="D30" s="27"/>
      <c r="E30" s="27"/>
      <c r="F30" s="27"/>
      <c r="G30" s="27"/>
      <c r="H30" s="27"/>
      <c r="I30" s="27"/>
      <c r="J30" s="27"/>
      <c r="K30" s="27"/>
      <c r="L30" s="27"/>
      <c r="M30" s="11"/>
      <c r="N30" s="27"/>
      <c r="O30" s="27"/>
    </row>
    <row r="31" spans="1:15" ht="15">
      <c r="A31" s="29" t="s">
        <v>201</v>
      </c>
      <c r="B31" s="9" t="s">
        <v>202</v>
      </c>
      <c r="C31" s="30"/>
      <c r="D31" s="27"/>
      <c r="E31" s="27"/>
      <c r="F31" s="27"/>
      <c r="G31" s="27"/>
      <c r="H31" s="27"/>
      <c r="I31" s="27"/>
      <c r="J31" s="27"/>
      <c r="K31" s="5"/>
      <c r="L31" s="11"/>
      <c r="M31" s="11"/>
      <c r="N31" s="11"/>
      <c r="O31" s="11"/>
    </row>
    <row r="32" spans="1:15" ht="58.5" customHeight="1">
      <c r="A32" s="29">
        <v>3</v>
      </c>
      <c r="B32" s="9" t="s">
        <v>203</v>
      </c>
      <c r="C32" s="30"/>
      <c r="D32" s="27"/>
      <c r="E32" s="27"/>
      <c r="F32" s="27"/>
      <c r="G32" s="27"/>
      <c r="H32" s="27"/>
      <c r="I32" s="27"/>
      <c r="J32" s="27"/>
      <c r="K32" s="5"/>
      <c r="L32" s="11"/>
      <c r="M32" s="11"/>
      <c r="N32" s="11"/>
      <c r="O32" s="11"/>
    </row>
    <row r="33" spans="1:15" ht="29.25">
      <c r="A33" s="29" t="s">
        <v>25</v>
      </c>
      <c r="B33" s="9" t="s">
        <v>204</v>
      </c>
      <c r="C33" s="30"/>
      <c r="D33" s="27"/>
      <c r="E33" s="27"/>
      <c r="F33" s="27"/>
      <c r="G33" s="27"/>
      <c r="H33" s="27"/>
      <c r="I33" s="27"/>
      <c r="J33" s="27"/>
      <c r="K33" s="5"/>
      <c r="L33" s="11"/>
      <c r="M33" s="11"/>
      <c r="N33" s="11"/>
      <c r="O33" s="11"/>
    </row>
    <row r="34" spans="1:15" ht="15">
      <c r="A34" s="31" t="s">
        <v>56</v>
      </c>
      <c r="B34" s="27" t="s">
        <v>181</v>
      </c>
      <c r="C34" s="30"/>
      <c r="D34" s="27"/>
      <c r="E34" s="27"/>
      <c r="F34" s="27"/>
      <c r="G34" s="27"/>
      <c r="H34" s="27"/>
      <c r="I34" s="27"/>
      <c r="J34" s="27"/>
      <c r="K34" s="5"/>
      <c r="L34" s="11"/>
      <c r="M34" s="11"/>
      <c r="N34" s="11"/>
      <c r="O34" s="11"/>
    </row>
    <row r="35" spans="1:15" ht="15">
      <c r="A35" s="31" t="s">
        <v>58</v>
      </c>
      <c r="B35" s="27" t="s">
        <v>195</v>
      </c>
      <c r="C35" s="30"/>
      <c r="D35" s="27"/>
      <c r="E35" s="27"/>
      <c r="F35" s="27"/>
      <c r="G35" s="27"/>
      <c r="H35" s="27"/>
      <c r="I35" s="27"/>
      <c r="J35" s="27"/>
      <c r="K35" s="5"/>
      <c r="L35" s="11"/>
      <c r="M35" s="11"/>
      <c r="N35" s="11"/>
      <c r="O35" s="11"/>
    </row>
    <row r="36" spans="1:15" ht="15.75" customHeight="1">
      <c r="A36" s="31" t="s">
        <v>60</v>
      </c>
      <c r="B36" s="27" t="s">
        <v>185</v>
      </c>
      <c r="C36" s="30" t="s">
        <v>144</v>
      </c>
      <c r="D36" s="27"/>
      <c r="E36" s="27"/>
      <c r="F36" s="27"/>
      <c r="G36" s="27"/>
      <c r="H36" s="27"/>
      <c r="I36" s="27"/>
      <c r="J36" s="27"/>
      <c r="K36" s="5"/>
      <c r="L36" s="11"/>
      <c r="M36" s="11"/>
      <c r="N36" s="11"/>
      <c r="O36" s="11"/>
    </row>
    <row r="37" spans="1:15" ht="33.75" customHeight="1">
      <c r="A37" s="29" t="s">
        <v>26</v>
      </c>
      <c r="B37" s="9" t="s">
        <v>205</v>
      </c>
      <c r="C37" s="30"/>
      <c r="D37" s="27"/>
      <c r="E37" s="27"/>
      <c r="F37" s="27"/>
      <c r="G37" s="27"/>
      <c r="H37" s="27"/>
      <c r="I37" s="27"/>
      <c r="J37" s="27"/>
      <c r="K37" s="5"/>
      <c r="L37" s="11"/>
      <c r="M37" s="11"/>
      <c r="N37" s="11"/>
      <c r="O37" s="11"/>
    </row>
    <row r="38" spans="1:15" ht="15.75" customHeight="1">
      <c r="A38" s="31" t="s">
        <v>206</v>
      </c>
      <c r="B38" s="27" t="s">
        <v>181</v>
      </c>
      <c r="C38" s="30"/>
      <c r="D38" s="27"/>
      <c r="E38" s="27"/>
      <c r="F38" s="27"/>
      <c r="G38" s="27"/>
      <c r="H38" s="27"/>
      <c r="I38" s="27"/>
      <c r="J38" s="27"/>
      <c r="K38" s="5"/>
      <c r="L38" s="11"/>
      <c r="M38" s="11"/>
      <c r="N38" s="11"/>
      <c r="O38" s="11"/>
    </row>
    <row r="39" spans="1:15" ht="15.75" customHeight="1">
      <c r="A39" s="31" t="s">
        <v>207</v>
      </c>
      <c r="B39" s="27" t="s">
        <v>195</v>
      </c>
      <c r="C39" s="30"/>
      <c r="D39" s="27"/>
      <c r="E39" s="27"/>
      <c r="F39" s="27"/>
      <c r="G39" s="27"/>
      <c r="H39" s="27"/>
      <c r="I39" s="27"/>
      <c r="J39" s="27"/>
      <c r="K39" s="5"/>
      <c r="L39" s="11"/>
      <c r="M39" s="11"/>
      <c r="N39" s="11"/>
      <c r="O39" s="11"/>
    </row>
    <row r="40" spans="1:15" ht="15.75" customHeight="1">
      <c r="A40" s="31" t="s">
        <v>208</v>
      </c>
      <c r="B40" s="27" t="s">
        <v>185</v>
      </c>
      <c r="C40" s="30" t="s">
        <v>144</v>
      </c>
      <c r="D40" s="27"/>
      <c r="E40" s="27"/>
      <c r="F40" s="27"/>
      <c r="G40" s="27"/>
      <c r="H40" s="27"/>
      <c r="I40" s="27"/>
      <c r="J40" s="27"/>
      <c r="K40" s="5"/>
      <c r="L40" s="11"/>
      <c r="M40" s="11"/>
      <c r="N40" s="11"/>
      <c r="O40" s="11"/>
    </row>
    <row r="41" spans="1:15" ht="27.75" customHeight="1">
      <c r="A41" s="31" t="s">
        <v>209</v>
      </c>
      <c r="B41" s="9" t="s">
        <v>210</v>
      </c>
      <c r="C41" s="30"/>
      <c r="D41" s="27"/>
      <c r="E41" s="27"/>
      <c r="F41" s="27"/>
      <c r="G41" s="27"/>
      <c r="H41" s="27"/>
      <c r="I41" s="27"/>
      <c r="J41" s="27"/>
      <c r="K41" s="5"/>
      <c r="L41" s="11"/>
      <c r="M41" s="11"/>
      <c r="N41" s="11"/>
      <c r="O41" s="11"/>
    </row>
    <row r="42" ht="15">
      <c r="A42" s="32"/>
    </row>
    <row r="43" ht="15">
      <c r="A43" s="32"/>
    </row>
    <row r="44" ht="15">
      <c r="A44" s="32"/>
    </row>
    <row r="45" ht="15">
      <c r="A45" s="32"/>
    </row>
    <row r="46" ht="15">
      <c r="A46" s="32"/>
    </row>
    <row r="47" ht="15">
      <c r="A47" s="32"/>
    </row>
    <row r="48" ht="15">
      <c r="A48" s="32"/>
    </row>
    <row r="49" ht="15">
      <c r="A49" s="32"/>
    </row>
    <row r="50" ht="15">
      <c r="A50" s="32"/>
    </row>
    <row r="51" ht="15">
      <c r="A51" s="32"/>
    </row>
  </sheetData>
  <sheetProtection/>
  <mergeCells count="12">
    <mergeCell ref="A7:A9"/>
    <mergeCell ref="B7:B9"/>
    <mergeCell ref="C7:C9"/>
    <mergeCell ref="J7:L7"/>
    <mergeCell ref="D7:E8"/>
    <mergeCell ref="H7:I8"/>
    <mergeCell ref="M7:O7"/>
    <mergeCell ref="J8:L8"/>
    <mergeCell ref="M8:O8"/>
    <mergeCell ref="F7:G8"/>
    <mergeCell ref="N1:O1"/>
    <mergeCell ref="B5:K5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6"/>
  <sheetViews>
    <sheetView zoomScalePageLayoutView="0" workbookViewId="0" topLeftCell="A10">
      <selection activeCell="N32" sqref="N32"/>
    </sheetView>
  </sheetViews>
  <sheetFormatPr defaultColWidth="9.140625" defaultRowHeight="15"/>
  <cols>
    <col min="1" max="1" width="7.00390625" style="2" customWidth="1"/>
    <col min="2" max="2" width="63.7109375" style="46" customWidth="1"/>
    <col min="3" max="3" width="10.57421875" style="2" customWidth="1"/>
    <col min="4" max="10" width="8.7109375" style="0" customWidth="1"/>
    <col min="11" max="15" width="8.7109375" style="133" customWidth="1"/>
  </cols>
  <sheetData>
    <row r="1" spans="14:15" ht="15">
      <c r="N1" s="189" t="s">
        <v>211</v>
      </c>
      <c r="O1" s="189"/>
    </row>
    <row r="2" spans="12:15" ht="15">
      <c r="L2" s="134"/>
      <c r="O2" s="135" t="s">
        <v>34</v>
      </c>
    </row>
    <row r="3" spans="12:15" ht="15">
      <c r="L3" s="134"/>
      <c r="O3" s="135" t="s">
        <v>35</v>
      </c>
    </row>
    <row r="4" spans="2:15" ht="15">
      <c r="B4" s="107"/>
      <c r="C4" s="18"/>
      <c r="O4" s="135" t="s">
        <v>36</v>
      </c>
    </row>
    <row r="5" spans="2:3" ht="9.75" customHeight="1">
      <c r="B5" s="108" t="s">
        <v>32</v>
      </c>
      <c r="C5" s="18"/>
    </row>
    <row r="6" spans="1:15" ht="15.75">
      <c r="A6" s="4"/>
      <c r="B6" s="167" t="s">
        <v>212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ht="6" customHeight="1"/>
    <row r="8" spans="1:15" ht="15">
      <c r="A8" s="154" t="s">
        <v>0</v>
      </c>
      <c r="B8" s="190" t="s">
        <v>1</v>
      </c>
      <c r="C8" s="154" t="s">
        <v>28</v>
      </c>
      <c r="D8" s="164">
        <v>2016</v>
      </c>
      <c r="E8" s="176"/>
      <c r="F8" s="168">
        <v>2017</v>
      </c>
      <c r="G8" s="170"/>
      <c r="H8" s="168">
        <v>2018</v>
      </c>
      <c r="I8" s="170"/>
      <c r="J8" s="160" t="s">
        <v>29</v>
      </c>
      <c r="K8" s="192"/>
      <c r="L8" s="161"/>
      <c r="M8" s="185" t="s">
        <v>141</v>
      </c>
      <c r="N8" s="186"/>
      <c r="O8" s="187"/>
    </row>
    <row r="9" spans="1:15" ht="15">
      <c r="A9" s="156"/>
      <c r="B9" s="191"/>
      <c r="C9" s="156"/>
      <c r="D9" s="45" t="s">
        <v>2</v>
      </c>
      <c r="E9" s="45" t="s">
        <v>3</v>
      </c>
      <c r="F9" s="144" t="s">
        <v>2</v>
      </c>
      <c r="G9" s="144" t="s">
        <v>3</v>
      </c>
      <c r="H9" s="148" t="s">
        <v>2</v>
      </c>
      <c r="I9" s="148" t="s">
        <v>624</v>
      </c>
      <c r="J9" s="45">
        <v>2019</v>
      </c>
      <c r="K9" s="136" t="s">
        <v>30</v>
      </c>
      <c r="L9" s="136" t="s">
        <v>31</v>
      </c>
      <c r="M9" s="136">
        <v>2019</v>
      </c>
      <c r="N9" s="136" t="s">
        <v>30</v>
      </c>
      <c r="O9" s="136" t="s">
        <v>31</v>
      </c>
    </row>
    <row r="10" spans="1:15" ht="15">
      <c r="A10" s="1">
        <v>1</v>
      </c>
      <c r="B10" s="125">
        <v>2</v>
      </c>
      <c r="C10" s="19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37">
        <v>11</v>
      </c>
      <c r="L10" s="137">
        <v>12</v>
      </c>
      <c r="M10" s="137">
        <v>13</v>
      </c>
      <c r="N10" s="137">
        <v>14</v>
      </c>
      <c r="O10" s="137">
        <v>15</v>
      </c>
    </row>
    <row r="11" spans="1:15" ht="21" customHeight="1">
      <c r="A11" s="6"/>
      <c r="B11" s="50" t="s">
        <v>213</v>
      </c>
      <c r="C11" s="6"/>
      <c r="D11" s="5"/>
      <c r="E11" s="5"/>
      <c r="F11" s="5"/>
      <c r="G11" s="5"/>
      <c r="H11" s="5"/>
      <c r="I11" s="5"/>
      <c r="J11" s="5"/>
      <c r="K11" s="138"/>
      <c r="L11" s="138"/>
      <c r="M11" s="138"/>
      <c r="N11" s="138"/>
      <c r="O11" s="138"/>
    </row>
    <row r="12" spans="1:15" ht="18.75" customHeight="1">
      <c r="A12" s="6">
        <v>1</v>
      </c>
      <c r="B12" s="27" t="s">
        <v>214</v>
      </c>
      <c r="C12" s="6" t="s">
        <v>215</v>
      </c>
      <c r="D12" s="5"/>
      <c r="E12" s="5"/>
      <c r="F12" s="5"/>
      <c r="G12" s="5"/>
      <c r="H12" s="5"/>
      <c r="I12" s="5"/>
      <c r="J12" s="5"/>
      <c r="K12" s="138"/>
      <c r="L12" s="138"/>
      <c r="M12" s="138"/>
      <c r="N12" s="138"/>
      <c r="O12" s="138"/>
    </row>
    <row r="13" spans="1:15" ht="15">
      <c r="A13" s="7">
        <v>2</v>
      </c>
      <c r="B13" s="9" t="s">
        <v>216</v>
      </c>
      <c r="C13" s="6"/>
      <c r="D13" s="5"/>
      <c r="E13" s="5"/>
      <c r="F13" s="5"/>
      <c r="G13" s="5"/>
      <c r="H13" s="5"/>
      <c r="I13" s="5"/>
      <c r="J13" s="5"/>
      <c r="K13" s="138"/>
      <c r="L13" s="138"/>
      <c r="M13" s="138"/>
      <c r="N13" s="138"/>
      <c r="O13" s="138"/>
    </row>
    <row r="14" spans="1:15" ht="15">
      <c r="A14" s="6" t="s">
        <v>23</v>
      </c>
      <c r="B14" s="27" t="s">
        <v>217</v>
      </c>
      <c r="C14" s="6" t="s">
        <v>184</v>
      </c>
      <c r="D14" s="5"/>
      <c r="E14" s="5"/>
      <c r="F14" s="5"/>
      <c r="G14" s="5"/>
      <c r="H14" s="5"/>
      <c r="I14" s="5"/>
      <c r="J14" s="5"/>
      <c r="K14" s="138"/>
      <c r="L14" s="138"/>
      <c r="M14" s="138"/>
      <c r="N14" s="138"/>
      <c r="O14" s="138"/>
    </row>
    <row r="15" spans="1:15" ht="15">
      <c r="A15" s="6" t="s">
        <v>24</v>
      </c>
      <c r="B15" s="27" t="s">
        <v>218</v>
      </c>
      <c r="C15" s="6"/>
      <c r="D15" s="5"/>
      <c r="E15" s="5"/>
      <c r="F15" s="5"/>
      <c r="G15" s="5"/>
      <c r="H15" s="5"/>
      <c r="I15" s="5"/>
      <c r="J15" s="5"/>
      <c r="K15" s="138"/>
      <c r="L15" s="138"/>
      <c r="M15" s="138"/>
      <c r="N15" s="138"/>
      <c r="O15" s="138"/>
    </row>
    <row r="16" spans="1:15" ht="18.75" customHeight="1">
      <c r="A16" s="6" t="s">
        <v>52</v>
      </c>
      <c r="B16" s="27" t="s">
        <v>219</v>
      </c>
      <c r="C16" s="6" t="s">
        <v>184</v>
      </c>
      <c r="D16" s="5">
        <f aca="true" t="shared" si="0" ref="D16:O16">D14*D15</f>
        <v>0</v>
      </c>
      <c r="E16" s="5">
        <f t="shared" si="0"/>
        <v>0</v>
      </c>
      <c r="F16" s="5"/>
      <c r="G16" s="5"/>
      <c r="H16" s="5"/>
      <c r="I16" s="5"/>
      <c r="J16" s="5">
        <f t="shared" si="0"/>
        <v>0</v>
      </c>
      <c r="K16" s="138">
        <f t="shared" si="0"/>
        <v>0</v>
      </c>
      <c r="L16" s="138">
        <f t="shared" si="0"/>
        <v>0</v>
      </c>
      <c r="M16" s="138">
        <f t="shared" si="0"/>
        <v>0</v>
      </c>
      <c r="N16" s="138">
        <f t="shared" si="0"/>
        <v>0</v>
      </c>
      <c r="O16" s="138">
        <f t="shared" si="0"/>
        <v>0</v>
      </c>
    </row>
    <row r="17" spans="1:15" ht="18" customHeight="1">
      <c r="A17" s="6" t="s">
        <v>220</v>
      </c>
      <c r="B17" s="27" t="s">
        <v>221</v>
      </c>
      <c r="C17" s="6"/>
      <c r="D17" s="5"/>
      <c r="E17" s="5"/>
      <c r="F17" s="5"/>
      <c r="G17" s="5"/>
      <c r="H17" s="5"/>
      <c r="I17" s="5"/>
      <c r="J17" s="5"/>
      <c r="K17" s="138"/>
      <c r="L17" s="138"/>
      <c r="M17" s="138"/>
      <c r="N17" s="138"/>
      <c r="O17" s="138"/>
    </row>
    <row r="18" spans="1:15" ht="15">
      <c r="A18" s="6" t="s">
        <v>222</v>
      </c>
      <c r="B18" s="27" t="s">
        <v>223</v>
      </c>
      <c r="C18" s="6" t="s">
        <v>184</v>
      </c>
      <c r="D18" s="5">
        <f aca="true" t="shared" si="1" ref="D18:O18">D16*D17</f>
        <v>0</v>
      </c>
      <c r="E18" s="5">
        <f t="shared" si="1"/>
        <v>0</v>
      </c>
      <c r="F18" s="5"/>
      <c r="G18" s="5"/>
      <c r="H18" s="5"/>
      <c r="I18" s="5"/>
      <c r="J18" s="5">
        <f t="shared" si="1"/>
        <v>0</v>
      </c>
      <c r="K18" s="138">
        <f t="shared" si="1"/>
        <v>0</v>
      </c>
      <c r="L18" s="138">
        <f t="shared" si="1"/>
        <v>0</v>
      </c>
      <c r="M18" s="138">
        <f t="shared" si="1"/>
        <v>0</v>
      </c>
      <c r="N18" s="138">
        <f t="shared" si="1"/>
        <v>0</v>
      </c>
      <c r="O18" s="138">
        <f t="shared" si="1"/>
        <v>0</v>
      </c>
    </row>
    <row r="19" spans="1:15" ht="26.25" customHeight="1">
      <c r="A19" s="6" t="s">
        <v>224</v>
      </c>
      <c r="B19" s="27" t="s">
        <v>225</v>
      </c>
      <c r="C19" s="6" t="s">
        <v>184</v>
      </c>
      <c r="D19" s="5"/>
      <c r="E19" s="5"/>
      <c r="F19" s="5"/>
      <c r="G19" s="5"/>
      <c r="H19" s="5"/>
      <c r="I19" s="5"/>
      <c r="J19" s="5"/>
      <c r="K19" s="138"/>
      <c r="L19" s="138"/>
      <c r="M19" s="138"/>
      <c r="N19" s="138"/>
      <c r="O19" s="138"/>
    </row>
    <row r="20" spans="1:15" ht="30">
      <c r="A20" s="6" t="s">
        <v>226</v>
      </c>
      <c r="B20" s="27" t="s">
        <v>227</v>
      </c>
      <c r="C20" s="6" t="s">
        <v>184</v>
      </c>
      <c r="D20" s="5"/>
      <c r="E20" s="5"/>
      <c r="F20" s="5"/>
      <c r="G20" s="5"/>
      <c r="H20" s="5"/>
      <c r="I20" s="5"/>
      <c r="J20" s="5"/>
      <c r="K20" s="138"/>
      <c r="L20" s="138"/>
      <c r="M20" s="138"/>
      <c r="N20" s="138"/>
      <c r="O20" s="138"/>
    </row>
    <row r="21" spans="1:15" ht="15">
      <c r="A21" s="6" t="s">
        <v>228</v>
      </c>
      <c r="B21" s="27" t="s">
        <v>229</v>
      </c>
      <c r="C21" s="6" t="s">
        <v>27</v>
      </c>
      <c r="D21" s="5"/>
      <c r="E21" s="5"/>
      <c r="F21" s="5"/>
      <c r="G21" s="5"/>
      <c r="H21" s="5"/>
      <c r="I21" s="5"/>
      <c r="J21" s="5"/>
      <c r="K21" s="138"/>
      <c r="L21" s="138"/>
      <c r="M21" s="138"/>
      <c r="N21" s="138"/>
      <c r="O21" s="138"/>
    </row>
    <row r="22" spans="1:15" ht="15">
      <c r="A22" s="6" t="s">
        <v>230</v>
      </c>
      <c r="B22" s="27" t="s">
        <v>231</v>
      </c>
      <c r="C22" s="6" t="s">
        <v>184</v>
      </c>
      <c r="D22" s="5">
        <f aca="true" t="shared" si="2" ref="D22:O22">D18*D21/100</f>
        <v>0</v>
      </c>
      <c r="E22" s="5">
        <f t="shared" si="2"/>
        <v>0</v>
      </c>
      <c r="F22" s="5"/>
      <c r="G22" s="5"/>
      <c r="H22" s="5"/>
      <c r="I22" s="5"/>
      <c r="J22" s="5">
        <f t="shared" si="2"/>
        <v>0</v>
      </c>
      <c r="K22" s="138">
        <f t="shared" si="2"/>
        <v>0</v>
      </c>
      <c r="L22" s="138">
        <f t="shared" si="2"/>
        <v>0</v>
      </c>
      <c r="M22" s="138">
        <f t="shared" si="2"/>
        <v>0</v>
      </c>
      <c r="N22" s="138">
        <f t="shared" si="2"/>
        <v>0</v>
      </c>
      <c r="O22" s="138">
        <f t="shared" si="2"/>
        <v>0</v>
      </c>
    </row>
    <row r="23" spans="1:15" ht="15">
      <c r="A23" s="7" t="s">
        <v>232</v>
      </c>
      <c r="B23" s="9" t="s">
        <v>233</v>
      </c>
      <c r="C23" s="6"/>
      <c r="D23" s="5"/>
      <c r="E23" s="5"/>
      <c r="F23" s="5"/>
      <c r="G23" s="5"/>
      <c r="H23" s="5"/>
      <c r="I23" s="5"/>
      <c r="J23" s="5"/>
      <c r="K23" s="138"/>
      <c r="L23" s="138"/>
      <c r="M23" s="138"/>
      <c r="N23" s="138"/>
      <c r="O23" s="138"/>
    </row>
    <row r="24" spans="1:15" ht="15">
      <c r="A24" s="6" t="s">
        <v>234</v>
      </c>
      <c r="B24" s="27" t="s">
        <v>235</v>
      </c>
      <c r="C24" s="6" t="s">
        <v>27</v>
      </c>
      <c r="D24" s="5"/>
      <c r="E24" s="5"/>
      <c r="F24" s="5"/>
      <c r="G24" s="5"/>
      <c r="H24" s="5"/>
      <c r="I24" s="5"/>
      <c r="J24" s="5"/>
      <c r="K24" s="138"/>
      <c r="L24" s="138"/>
      <c r="M24" s="138"/>
      <c r="N24" s="138"/>
      <c r="O24" s="138"/>
    </row>
    <row r="25" spans="1:15" ht="15">
      <c r="A25" s="6" t="s">
        <v>236</v>
      </c>
      <c r="B25" s="27" t="s">
        <v>237</v>
      </c>
      <c r="C25" s="6" t="s">
        <v>184</v>
      </c>
      <c r="D25" s="5">
        <f aca="true" t="shared" si="3" ref="D25:O25">(D18+D22)*D24/100</f>
        <v>0</v>
      </c>
      <c r="E25" s="5">
        <f t="shared" si="3"/>
        <v>0</v>
      </c>
      <c r="F25" s="5"/>
      <c r="G25" s="5"/>
      <c r="H25" s="5"/>
      <c r="I25" s="5"/>
      <c r="J25" s="5">
        <f t="shared" si="3"/>
        <v>0</v>
      </c>
      <c r="K25" s="138">
        <f t="shared" si="3"/>
        <v>0</v>
      </c>
      <c r="L25" s="138">
        <f t="shared" si="3"/>
        <v>0</v>
      </c>
      <c r="M25" s="138">
        <f t="shared" si="3"/>
        <v>0</v>
      </c>
      <c r="N25" s="138">
        <f t="shared" si="3"/>
        <v>0</v>
      </c>
      <c r="O25" s="138">
        <f t="shared" si="3"/>
        <v>0</v>
      </c>
    </row>
    <row r="26" spans="1:15" ht="13.5" customHeight="1">
      <c r="A26" s="7" t="s">
        <v>238</v>
      </c>
      <c r="B26" s="9" t="s">
        <v>239</v>
      </c>
      <c r="C26" s="6"/>
      <c r="D26" s="5"/>
      <c r="E26" s="5"/>
      <c r="F26" s="5"/>
      <c r="G26" s="5"/>
      <c r="H26" s="5"/>
      <c r="I26" s="5"/>
      <c r="J26" s="5"/>
      <c r="K26" s="138"/>
      <c r="L26" s="138"/>
      <c r="M26" s="138"/>
      <c r="N26" s="138"/>
      <c r="O26" s="138"/>
    </row>
    <row r="27" spans="1:15" ht="15">
      <c r="A27" s="6" t="s">
        <v>240</v>
      </c>
      <c r="B27" s="27" t="s">
        <v>235</v>
      </c>
      <c r="C27" s="6" t="s">
        <v>27</v>
      </c>
      <c r="D27" s="5"/>
      <c r="E27" s="5"/>
      <c r="F27" s="5"/>
      <c r="G27" s="5"/>
      <c r="H27" s="5"/>
      <c r="I27" s="5"/>
      <c r="J27" s="5"/>
      <c r="K27" s="138"/>
      <c r="L27" s="138"/>
      <c r="M27" s="138"/>
      <c r="N27" s="138"/>
      <c r="O27" s="138"/>
    </row>
    <row r="28" spans="1:15" ht="15">
      <c r="A28" s="6" t="s">
        <v>241</v>
      </c>
      <c r="B28" s="27" t="s">
        <v>237</v>
      </c>
      <c r="C28" s="6" t="s">
        <v>184</v>
      </c>
      <c r="D28" s="52">
        <f aca="true" t="shared" si="4" ref="D28:O28">D18*D27/100</f>
        <v>0</v>
      </c>
      <c r="E28" s="52">
        <f t="shared" si="4"/>
        <v>0</v>
      </c>
      <c r="F28" s="52"/>
      <c r="G28" s="52"/>
      <c r="H28" s="52"/>
      <c r="I28" s="52"/>
      <c r="J28" s="52">
        <f t="shared" si="4"/>
        <v>0</v>
      </c>
      <c r="K28" s="139">
        <f t="shared" si="4"/>
        <v>0</v>
      </c>
      <c r="L28" s="139">
        <f t="shared" si="4"/>
        <v>0</v>
      </c>
      <c r="M28" s="139">
        <f t="shared" si="4"/>
        <v>0</v>
      </c>
      <c r="N28" s="139">
        <f t="shared" si="4"/>
        <v>0</v>
      </c>
      <c r="O28" s="139">
        <f t="shared" si="4"/>
        <v>0</v>
      </c>
    </row>
    <row r="29" spans="1:15" ht="15">
      <c r="A29" s="6" t="s">
        <v>242</v>
      </c>
      <c r="B29" s="27" t="s">
        <v>243</v>
      </c>
      <c r="C29" s="6" t="s">
        <v>184</v>
      </c>
      <c r="D29" s="5"/>
      <c r="E29" s="5"/>
      <c r="F29" s="5"/>
      <c r="G29" s="5"/>
      <c r="H29" s="5"/>
      <c r="I29" s="5"/>
      <c r="J29" s="5"/>
      <c r="K29" s="138"/>
      <c r="L29" s="138"/>
      <c r="M29" s="138"/>
      <c r="N29" s="138"/>
      <c r="O29" s="138"/>
    </row>
    <row r="30" spans="1:15" ht="15">
      <c r="A30" s="6" t="s">
        <v>244</v>
      </c>
      <c r="B30" s="27" t="s">
        <v>245</v>
      </c>
      <c r="C30" s="6" t="s">
        <v>184</v>
      </c>
      <c r="D30" s="53">
        <f aca="true" t="shared" si="5" ref="D30:O30">(D18+D22+D25+D28)*160/100</f>
        <v>0</v>
      </c>
      <c r="E30" s="53">
        <f t="shared" si="5"/>
        <v>0</v>
      </c>
      <c r="F30" s="53"/>
      <c r="G30" s="53"/>
      <c r="H30" s="53"/>
      <c r="I30" s="53"/>
      <c r="J30" s="53">
        <f t="shared" si="5"/>
        <v>0</v>
      </c>
      <c r="K30" s="140">
        <f t="shared" si="5"/>
        <v>0</v>
      </c>
      <c r="L30" s="140">
        <f t="shared" si="5"/>
        <v>0</v>
      </c>
      <c r="M30" s="140">
        <f t="shared" si="5"/>
        <v>0</v>
      </c>
      <c r="N30" s="140">
        <f t="shared" si="5"/>
        <v>0</v>
      </c>
      <c r="O30" s="140">
        <f t="shared" si="5"/>
        <v>0</v>
      </c>
    </row>
    <row r="31" spans="1:15" ht="18" customHeight="1">
      <c r="A31" s="7" t="s">
        <v>246</v>
      </c>
      <c r="B31" s="9" t="s">
        <v>247</v>
      </c>
      <c r="C31" s="6" t="s">
        <v>184</v>
      </c>
      <c r="D31" s="52">
        <f aca="true" t="shared" si="6" ref="D31:O31">D18+D22+D25+D28+D30</f>
        <v>0</v>
      </c>
      <c r="E31" s="52">
        <f t="shared" si="6"/>
        <v>0</v>
      </c>
      <c r="F31" s="52"/>
      <c r="G31" s="52"/>
      <c r="H31" s="52"/>
      <c r="I31" s="52"/>
      <c r="J31" s="52">
        <f t="shared" si="6"/>
        <v>0</v>
      </c>
      <c r="K31" s="139">
        <f t="shared" si="6"/>
        <v>0</v>
      </c>
      <c r="L31" s="139">
        <f t="shared" si="6"/>
        <v>0</v>
      </c>
      <c r="M31" s="139">
        <f t="shared" si="6"/>
        <v>0</v>
      </c>
      <c r="N31" s="139">
        <f t="shared" si="6"/>
        <v>0</v>
      </c>
      <c r="O31" s="139">
        <f t="shared" si="6"/>
        <v>0</v>
      </c>
    </row>
    <row r="32" spans="1:15" ht="15">
      <c r="A32" s="7" t="s">
        <v>248</v>
      </c>
      <c r="B32" s="9" t="s">
        <v>249</v>
      </c>
      <c r="C32" s="6" t="s">
        <v>144</v>
      </c>
      <c r="D32" s="54">
        <f>D31*D12*12/1000+D29</f>
        <v>0</v>
      </c>
      <c r="E32" s="54">
        <f>E31*E12*12/1000+E29</f>
        <v>0</v>
      </c>
      <c r="F32" s="54"/>
      <c r="G32" s="54"/>
      <c r="H32" s="54"/>
      <c r="I32" s="54"/>
      <c r="J32" s="54">
        <f>J31*J12*12/1000+J29</f>
        <v>0</v>
      </c>
      <c r="K32" s="141">
        <f>K31*K12*6/1000+K29</f>
        <v>0</v>
      </c>
      <c r="L32" s="141">
        <f>L31*L12*6/1000+L29</f>
        <v>0</v>
      </c>
      <c r="M32" s="141">
        <f>M31*M12*12/1000+M29</f>
        <v>0</v>
      </c>
      <c r="N32" s="141">
        <f>N31*N12*6/1000+N29</f>
        <v>0</v>
      </c>
      <c r="O32" s="141">
        <f>O31*O12*6/1000+O29</f>
        <v>0</v>
      </c>
    </row>
    <row r="33" spans="1:15" ht="15">
      <c r="A33" s="7">
        <v>3</v>
      </c>
      <c r="B33" s="9" t="s">
        <v>250</v>
      </c>
      <c r="C33" s="6" t="s">
        <v>144</v>
      </c>
      <c r="D33" s="5">
        <f aca="true" t="shared" si="7" ref="D33:O33">D34+D35+D36</f>
        <v>0</v>
      </c>
      <c r="E33" s="5">
        <f t="shared" si="7"/>
        <v>0</v>
      </c>
      <c r="F33" s="5"/>
      <c r="G33" s="5"/>
      <c r="H33" s="5"/>
      <c r="I33" s="5"/>
      <c r="J33" s="5">
        <f t="shared" si="7"/>
        <v>0</v>
      </c>
      <c r="K33" s="138">
        <f t="shared" si="7"/>
        <v>0</v>
      </c>
      <c r="L33" s="138">
        <f t="shared" si="7"/>
        <v>0</v>
      </c>
      <c r="M33" s="138">
        <f t="shared" si="7"/>
        <v>0</v>
      </c>
      <c r="N33" s="138">
        <f t="shared" si="7"/>
        <v>0</v>
      </c>
      <c r="O33" s="138">
        <f t="shared" si="7"/>
        <v>0</v>
      </c>
    </row>
    <row r="34" spans="1:15" ht="15">
      <c r="A34" s="6" t="s">
        <v>25</v>
      </c>
      <c r="B34" s="27" t="s">
        <v>251</v>
      </c>
      <c r="C34" s="6" t="s">
        <v>144</v>
      </c>
      <c r="D34" s="5"/>
      <c r="E34" s="5"/>
      <c r="F34" s="5"/>
      <c r="G34" s="5"/>
      <c r="H34" s="5"/>
      <c r="I34" s="5"/>
      <c r="J34" s="5"/>
      <c r="K34" s="138"/>
      <c r="L34" s="138"/>
      <c r="M34" s="138"/>
      <c r="N34" s="138"/>
      <c r="O34" s="138"/>
    </row>
    <row r="35" spans="1:15" ht="29.25" customHeight="1">
      <c r="A35" s="6" t="s">
        <v>26</v>
      </c>
      <c r="B35" s="27" t="s">
        <v>622</v>
      </c>
      <c r="C35" s="6" t="s">
        <v>144</v>
      </c>
      <c r="D35" s="5"/>
      <c r="E35" s="5"/>
      <c r="F35" s="5"/>
      <c r="G35" s="5"/>
      <c r="H35" s="5"/>
      <c r="I35" s="5"/>
      <c r="J35" s="5"/>
      <c r="K35" s="138"/>
      <c r="L35" s="138"/>
      <c r="M35" s="138"/>
      <c r="N35" s="138"/>
      <c r="O35" s="138"/>
    </row>
    <row r="36" spans="1:15" ht="15">
      <c r="A36" s="6" t="s">
        <v>63</v>
      </c>
      <c r="B36" s="27" t="s">
        <v>252</v>
      </c>
      <c r="C36" s="6" t="s">
        <v>144</v>
      </c>
      <c r="D36" s="5"/>
      <c r="E36" s="5"/>
      <c r="F36" s="5"/>
      <c r="G36" s="5"/>
      <c r="H36" s="5"/>
      <c r="I36" s="5"/>
      <c r="J36" s="5"/>
      <c r="K36" s="138"/>
      <c r="L36" s="138"/>
      <c r="M36" s="138"/>
      <c r="N36" s="138"/>
      <c r="O36" s="138"/>
    </row>
    <row r="37" spans="1:15" ht="15">
      <c r="A37" s="7" t="s">
        <v>67</v>
      </c>
      <c r="B37" s="9" t="s">
        <v>253</v>
      </c>
      <c r="C37" s="6" t="s">
        <v>144</v>
      </c>
      <c r="D37" s="55">
        <f aca="true" t="shared" si="8" ref="D37:O37">D32+D33</f>
        <v>0</v>
      </c>
      <c r="E37" s="55">
        <f t="shared" si="8"/>
        <v>0</v>
      </c>
      <c r="F37" s="55"/>
      <c r="G37" s="55"/>
      <c r="H37" s="55"/>
      <c r="I37" s="55"/>
      <c r="J37" s="55">
        <f t="shared" si="8"/>
        <v>0</v>
      </c>
      <c r="K37" s="142">
        <f t="shared" si="8"/>
        <v>0</v>
      </c>
      <c r="L37" s="142">
        <f t="shared" si="8"/>
        <v>0</v>
      </c>
      <c r="M37" s="142">
        <f t="shared" si="8"/>
        <v>0</v>
      </c>
      <c r="N37" s="142">
        <f t="shared" si="8"/>
        <v>0</v>
      </c>
      <c r="O37" s="142">
        <f t="shared" si="8"/>
        <v>0</v>
      </c>
    </row>
    <row r="38" spans="1:15" ht="15">
      <c r="A38" s="7" t="s">
        <v>254</v>
      </c>
      <c r="B38" s="9" t="s">
        <v>255</v>
      </c>
      <c r="C38" s="6" t="s">
        <v>144</v>
      </c>
      <c r="D38" s="5"/>
      <c r="E38" s="5"/>
      <c r="F38" s="5"/>
      <c r="G38" s="5"/>
      <c r="H38" s="5"/>
      <c r="I38" s="5"/>
      <c r="J38" s="5"/>
      <c r="K38" s="138"/>
      <c r="L38" s="138"/>
      <c r="M38" s="138"/>
      <c r="N38" s="138"/>
      <c r="O38" s="138"/>
    </row>
    <row r="39" spans="1:15" ht="15" customHeight="1">
      <c r="A39" s="6"/>
      <c r="B39" s="50" t="s">
        <v>256</v>
      </c>
      <c r="C39" s="6"/>
      <c r="D39" s="5"/>
      <c r="E39" s="5"/>
      <c r="F39" s="5"/>
      <c r="G39" s="5"/>
      <c r="H39" s="5"/>
      <c r="I39" s="5"/>
      <c r="J39" s="5"/>
      <c r="K39" s="138"/>
      <c r="L39" s="138"/>
      <c r="M39" s="138"/>
      <c r="N39" s="138"/>
      <c r="O39" s="138"/>
    </row>
    <row r="40" spans="1:15" ht="14.25" customHeight="1">
      <c r="A40" s="6">
        <v>1</v>
      </c>
      <c r="B40" s="27" t="s">
        <v>214</v>
      </c>
      <c r="C40" s="6" t="s">
        <v>215</v>
      </c>
      <c r="D40" s="5"/>
      <c r="E40" s="5"/>
      <c r="F40" s="5"/>
      <c r="G40" s="5"/>
      <c r="H40" s="5"/>
      <c r="I40" s="5"/>
      <c r="J40" s="5"/>
      <c r="K40" s="138"/>
      <c r="L40" s="138"/>
      <c r="M40" s="138"/>
      <c r="N40" s="138"/>
      <c r="O40" s="138"/>
    </row>
    <row r="41" spans="1:15" ht="15">
      <c r="A41" s="7">
        <v>2</v>
      </c>
      <c r="B41" s="9" t="s">
        <v>216</v>
      </c>
      <c r="C41" s="6"/>
      <c r="D41" s="5"/>
      <c r="E41" s="5"/>
      <c r="F41" s="5"/>
      <c r="G41" s="5"/>
      <c r="H41" s="5"/>
      <c r="I41" s="5"/>
      <c r="J41" s="5"/>
      <c r="K41" s="138"/>
      <c r="L41" s="138"/>
      <c r="M41" s="138"/>
      <c r="N41" s="138"/>
      <c r="O41" s="138"/>
    </row>
    <row r="42" spans="1:15" ht="15">
      <c r="A42" s="6" t="s">
        <v>23</v>
      </c>
      <c r="B42" s="27" t="s">
        <v>217</v>
      </c>
      <c r="C42" s="6" t="s">
        <v>184</v>
      </c>
      <c r="D42" s="5"/>
      <c r="E42" s="5"/>
      <c r="F42" s="5"/>
      <c r="G42" s="5"/>
      <c r="H42" s="5"/>
      <c r="I42" s="5"/>
      <c r="J42" s="5"/>
      <c r="K42" s="138"/>
      <c r="L42" s="138"/>
      <c r="M42" s="138"/>
      <c r="N42" s="138"/>
      <c r="O42" s="138"/>
    </row>
    <row r="43" spans="1:15" ht="15">
      <c r="A43" s="6" t="s">
        <v>24</v>
      </c>
      <c r="B43" s="27" t="s">
        <v>218</v>
      </c>
      <c r="C43" s="6"/>
      <c r="D43" s="5"/>
      <c r="E43" s="5"/>
      <c r="F43" s="5"/>
      <c r="G43" s="5"/>
      <c r="H43" s="5"/>
      <c r="I43" s="5"/>
      <c r="J43" s="5"/>
      <c r="K43" s="138"/>
      <c r="L43" s="138"/>
      <c r="M43" s="138"/>
      <c r="N43" s="138"/>
      <c r="O43" s="138"/>
    </row>
    <row r="44" spans="1:15" ht="13.5" customHeight="1">
      <c r="A44" s="6" t="s">
        <v>52</v>
      </c>
      <c r="B44" s="27" t="s">
        <v>219</v>
      </c>
      <c r="C44" s="6" t="s">
        <v>184</v>
      </c>
      <c r="D44" s="5">
        <f aca="true" t="shared" si="9" ref="D44:O44">D42*D43</f>
        <v>0</v>
      </c>
      <c r="E44" s="5">
        <f t="shared" si="9"/>
        <v>0</v>
      </c>
      <c r="F44" s="5"/>
      <c r="G44" s="5"/>
      <c r="H44" s="5"/>
      <c r="I44" s="5"/>
      <c r="J44" s="5">
        <f t="shared" si="9"/>
        <v>0</v>
      </c>
      <c r="K44" s="138">
        <f t="shared" si="9"/>
        <v>0</v>
      </c>
      <c r="L44" s="138">
        <f t="shared" si="9"/>
        <v>0</v>
      </c>
      <c r="M44" s="138">
        <f t="shared" si="9"/>
        <v>0</v>
      </c>
      <c r="N44" s="138">
        <f t="shared" si="9"/>
        <v>0</v>
      </c>
      <c r="O44" s="138">
        <f t="shared" si="9"/>
        <v>0</v>
      </c>
    </row>
    <row r="45" spans="1:15" ht="15.75" customHeight="1">
      <c r="A45" s="6" t="s">
        <v>220</v>
      </c>
      <c r="B45" s="27" t="s">
        <v>221</v>
      </c>
      <c r="C45" s="6"/>
      <c r="D45" s="5"/>
      <c r="E45" s="5"/>
      <c r="F45" s="5"/>
      <c r="G45" s="5"/>
      <c r="H45" s="5"/>
      <c r="I45" s="5"/>
      <c r="J45" s="5"/>
      <c r="K45" s="138"/>
      <c r="L45" s="138"/>
      <c r="M45" s="138"/>
      <c r="N45" s="138"/>
      <c r="O45" s="138"/>
    </row>
    <row r="46" spans="1:15" ht="15">
      <c r="A46" s="6" t="s">
        <v>222</v>
      </c>
      <c r="B46" s="27" t="s">
        <v>223</v>
      </c>
      <c r="C46" s="6" t="s">
        <v>184</v>
      </c>
      <c r="D46" s="5">
        <f aca="true" t="shared" si="10" ref="D46:O46">D44*D45</f>
        <v>0</v>
      </c>
      <c r="E46" s="5">
        <f t="shared" si="10"/>
        <v>0</v>
      </c>
      <c r="F46" s="5"/>
      <c r="G46" s="5"/>
      <c r="H46" s="5"/>
      <c r="I46" s="5"/>
      <c r="J46" s="5">
        <f t="shared" si="10"/>
        <v>0</v>
      </c>
      <c r="K46" s="138">
        <f t="shared" si="10"/>
        <v>0</v>
      </c>
      <c r="L46" s="138">
        <f t="shared" si="10"/>
        <v>0</v>
      </c>
      <c r="M46" s="138">
        <f t="shared" si="10"/>
        <v>0</v>
      </c>
      <c r="N46" s="138">
        <f t="shared" si="10"/>
        <v>0</v>
      </c>
      <c r="O46" s="138">
        <f t="shared" si="10"/>
        <v>0</v>
      </c>
    </row>
    <row r="47" spans="1:15" ht="29.25" customHeight="1">
      <c r="A47" s="6" t="s">
        <v>224</v>
      </c>
      <c r="B47" s="27" t="s">
        <v>225</v>
      </c>
      <c r="C47" s="6" t="s">
        <v>184</v>
      </c>
      <c r="D47" s="5"/>
      <c r="E47" s="5"/>
      <c r="F47" s="5"/>
      <c r="G47" s="5"/>
      <c r="H47" s="5"/>
      <c r="I47" s="5"/>
      <c r="J47" s="5"/>
      <c r="K47" s="138"/>
      <c r="L47" s="138"/>
      <c r="M47" s="138"/>
      <c r="N47" s="138"/>
      <c r="O47" s="138"/>
    </row>
    <row r="48" spans="1:15" ht="29.25">
      <c r="A48" s="7" t="s">
        <v>226</v>
      </c>
      <c r="B48" s="9" t="s">
        <v>227</v>
      </c>
      <c r="C48" s="6" t="s">
        <v>184</v>
      </c>
      <c r="D48" s="5"/>
      <c r="E48" s="5"/>
      <c r="F48" s="5"/>
      <c r="G48" s="5"/>
      <c r="H48" s="5"/>
      <c r="I48" s="5"/>
      <c r="J48" s="5"/>
      <c r="K48" s="138"/>
      <c r="L48" s="138"/>
      <c r="M48" s="138"/>
      <c r="N48" s="138"/>
      <c r="O48" s="138"/>
    </row>
    <row r="49" spans="1:15" ht="15">
      <c r="A49" s="6" t="s">
        <v>228</v>
      </c>
      <c r="B49" s="27" t="s">
        <v>235</v>
      </c>
      <c r="C49" s="6" t="s">
        <v>27</v>
      </c>
      <c r="D49" s="51"/>
      <c r="E49" s="51"/>
      <c r="F49" s="51"/>
      <c r="G49" s="51"/>
      <c r="H49" s="51"/>
      <c r="I49" s="51"/>
      <c r="J49" s="51"/>
      <c r="K49" s="143"/>
      <c r="L49" s="143"/>
      <c r="M49" s="143"/>
      <c r="N49" s="143"/>
      <c r="O49" s="143"/>
    </row>
    <row r="50" spans="1:15" ht="15">
      <c r="A50" s="6" t="s">
        <v>230</v>
      </c>
      <c r="B50" s="27" t="s">
        <v>237</v>
      </c>
      <c r="C50" s="6" t="s">
        <v>184</v>
      </c>
      <c r="D50" s="5">
        <f aca="true" t="shared" si="11" ref="D50:O50">D46*D49/100</f>
        <v>0</v>
      </c>
      <c r="E50" s="5">
        <f t="shared" si="11"/>
        <v>0</v>
      </c>
      <c r="F50" s="5"/>
      <c r="G50" s="5"/>
      <c r="H50" s="5"/>
      <c r="I50" s="5"/>
      <c r="J50" s="5">
        <f t="shared" si="11"/>
        <v>0</v>
      </c>
      <c r="K50" s="138">
        <f t="shared" si="11"/>
        <v>0</v>
      </c>
      <c r="L50" s="138">
        <f t="shared" si="11"/>
        <v>0</v>
      </c>
      <c r="M50" s="138">
        <f t="shared" si="11"/>
        <v>0</v>
      </c>
      <c r="N50" s="138">
        <f t="shared" si="11"/>
        <v>0</v>
      </c>
      <c r="O50" s="138">
        <f t="shared" si="11"/>
        <v>0</v>
      </c>
    </row>
    <row r="51" spans="1:15" ht="15">
      <c r="A51" s="7" t="s">
        <v>232</v>
      </c>
      <c r="B51" s="9" t="s">
        <v>233</v>
      </c>
      <c r="C51" s="6"/>
      <c r="D51" s="5"/>
      <c r="E51" s="5"/>
      <c r="F51" s="5"/>
      <c r="G51" s="5"/>
      <c r="H51" s="5"/>
      <c r="I51" s="5"/>
      <c r="J51" s="5"/>
      <c r="K51" s="138"/>
      <c r="L51" s="138"/>
      <c r="M51" s="138"/>
      <c r="N51" s="138"/>
      <c r="O51" s="138"/>
    </row>
    <row r="52" spans="1:15" ht="15">
      <c r="A52" s="6" t="s">
        <v>234</v>
      </c>
      <c r="B52" s="27" t="s">
        <v>235</v>
      </c>
      <c r="C52" s="6" t="s">
        <v>27</v>
      </c>
      <c r="D52" s="5"/>
      <c r="E52" s="5"/>
      <c r="F52" s="5"/>
      <c r="G52" s="5"/>
      <c r="H52" s="5"/>
      <c r="I52" s="5"/>
      <c r="J52" s="5"/>
      <c r="K52" s="138"/>
      <c r="L52" s="138"/>
      <c r="M52" s="138"/>
      <c r="N52" s="138"/>
      <c r="O52" s="138"/>
    </row>
    <row r="53" spans="1:15" ht="15">
      <c r="A53" s="6" t="s">
        <v>236</v>
      </c>
      <c r="B53" s="27" t="s">
        <v>237</v>
      </c>
      <c r="C53" s="6" t="s">
        <v>184</v>
      </c>
      <c r="D53" s="5">
        <f aca="true" t="shared" si="12" ref="D53:O53">(D46+D50)*D52/100</f>
        <v>0</v>
      </c>
      <c r="E53" s="5">
        <f t="shared" si="12"/>
        <v>0</v>
      </c>
      <c r="F53" s="5"/>
      <c r="G53" s="5"/>
      <c r="H53" s="5"/>
      <c r="I53" s="5"/>
      <c r="J53" s="5">
        <f t="shared" si="12"/>
        <v>0</v>
      </c>
      <c r="K53" s="138">
        <f t="shared" si="12"/>
        <v>0</v>
      </c>
      <c r="L53" s="138">
        <f t="shared" si="12"/>
        <v>0</v>
      </c>
      <c r="M53" s="138">
        <f t="shared" si="12"/>
        <v>0</v>
      </c>
      <c r="N53" s="138">
        <f t="shared" si="12"/>
        <v>0</v>
      </c>
      <c r="O53" s="138">
        <f t="shared" si="12"/>
        <v>0</v>
      </c>
    </row>
    <row r="54" spans="1:15" ht="15.75" customHeight="1">
      <c r="A54" s="7" t="s">
        <v>238</v>
      </c>
      <c r="B54" s="9" t="s">
        <v>239</v>
      </c>
      <c r="C54" s="6"/>
      <c r="D54" s="5"/>
      <c r="E54" s="5"/>
      <c r="F54" s="5"/>
      <c r="G54" s="5"/>
      <c r="H54" s="5"/>
      <c r="I54" s="5"/>
      <c r="J54" s="5"/>
      <c r="K54" s="138"/>
      <c r="L54" s="138"/>
      <c r="M54" s="138"/>
      <c r="N54" s="138"/>
      <c r="O54" s="138"/>
    </row>
    <row r="55" spans="1:15" ht="15">
      <c r="A55" s="6" t="s">
        <v>240</v>
      </c>
      <c r="B55" s="27" t="s">
        <v>235</v>
      </c>
      <c r="C55" s="6" t="s">
        <v>27</v>
      </c>
      <c r="D55" s="5"/>
      <c r="E55" s="5"/>
      <c r="F55" s="5"/>
      <c r="G55" s="5"/>
      <c r="H55" s="5"/>
      <c r="I55" s="5"/>
      <c r="J55" s="5"/>
      <c r="K55" s="138"/>
      <c r="L55" s="138"/>
      <c r="M55" s="138"/>
      <c r="N55" s="138"/>
      <c r="O55" s="138"/>
    </row>
    <row r="56" spans="1:15" ht="15">
      <c r="A56" s="6" t="s">
        <v>241</v>
      </c>
      <c r="B56" s="27" t="s">
        <v>237</v>
      </c>
      <c r="C56" s="6" t="s">
        <v>184</v>
      </c>
      <c r="D56" s="52">
        <f aca="true" t="shared" si="13" ref="D56:O56">D46*D55/100</f>
        <v>0</v>
      </c>
      <c r="E56" s="52">
        <f t="shared" si="13"/>
        <v>0</v>
      </c>
      <c r="F56" s="52"/>
      <c r="G56" s="52"/>
      <c r="H56" s="52"/>
      <c r="I56" s="52"/>
      <c r="J56" s="52">
        <f t="shared" si="13"/>
        <v>0</v>
      </c>
      <c r="K56" s="139">
        <f t="shared" si="13"/>
        <v>0</v>
      </c>
      <c r="L56" s="139">
        <f t="shared" si="13"/>
        <v>0</v>
      </c>
      <c r="M56" s="139">
        <f t="shared" si="13"/>
        <v>0</v>
      </c>
      <c r="N56" s="139">
        <f t="shared" si="13"/>
        <v>0</v>
      </c>
      <c r="O56" s="139">
        <f t="shared" si="13"/>
        <v>0</v>
      </c>
    </row>
    <row r="57" spans="1:15" ht="15">
      <c r="A57" s="6" t="s">
        <v>242</v>
      </c>
      <c r="B57" s="27" t="s">
        <v>243</v>
      </c>
      <c r="C57" s="6" t="s">
        <v>184</v>
      </c>
      <c r="D57" s="5"/>
      <c r="E57" s="5"/>
      <c r="F57" s="5"/>
      <c r="G57" s="5"/>
      <c r="H57" s="5"/>
      <c r="I57" s="5"/>
      <c r="J57" s="5"/>
      <c r="K57" s="138"/>
      <c r="L57" s="138"/>
      <c r="M57" s="138"/>
      <c r="N57" s="138"/>
      <c r="O57" s="138"/>
    </row>
    <row r="58" spans="1:15" ht="15">
      <c r="A58" s="6" t="s">
        <v>244</v>
      </c>
      <c r="B58" s="27" t="s">
        <v>245</v>
      </c>
      <c r="C58" s="6" t="s">
        <v>184</v>
      </c>
      <c r="D58" s="53">
        <f aca="true" t="shared" si="14" ref="D58:O58">(D46+D50+D53+D56)*160/100</f>
        <v>0</v>
      </c>
      <c r="E58" s="53">
        <f t="shared" si="14"/>
        <v>0</v>
      </c>
      <c r="F58" s="53"/>
      <c r="G58" s="53"/>
      <c r="H58" s="53"/>
      <c r="I58" s="53"/>
      <c r="J58" s="53">
        <f t="shared" si="14"/>
        <v>0</v>
      </c>
      <c r="K58" s="140">
        <f t="shared" si="14"/>
        <v>0</v>
      </c>
      <c r="L58" s="140">
        <f t="shared" si="14"/>
        <v>0</v>
      </c>
      <c r="M58" s="140">
        <f t="shared" si="14"/>
        <v>0</v>
      </c>
      <c r="N58" s="140">
        <f t="shared" si="14"/>
        <v>0</v>
      </c>
      <c r="O58" s="140">
        <f t="shared" si="14"/>
        <v>0</v>
      </c>
    </row>
    <row r="59" spans="1:15" ht="18" customHeight="1">
      <c r="A59" s="7" t="s">
        <v>246</v>
      </c>
      <c r="B59" s="9" t="s">
        <v>247</v>
      </c>
      <c r="C59" s="6" t="s">
        <v>184</v>
      </c>
      <c r="D59" s="52">
        <f aca="true" t="shared" si="15" ref="D59:O59">D46+D50+D53+D56+D58</f>
        <v>0</v>
      </c>
      <c r="E59" s="52">
        <f t="shared" si="15"/>
        <v>0</v>
      </c>
      <c r="F59" s="52"/>
      <c r="G59" s="52"/>
      <c r="H59" s="52"/>
      <c r="I59" s="52"/>
      <c r="J59" s="52">
        <f t="shared" si="15"/>
        <v>0</v>
      </c>
      <c r="K59" s="139">
        <f t="shared" si="15"/>
        <v>0</v>
      </c>
      <c r="L59" s="139">
        <f t="shared" si="15"/>
        <v>0</v>
      </c>
      <c r="M59" s="139">
        <f t="shared" si="15"/>
        <v>0</v>
      </c>
      <c r="N59" s="139">
        <f t="shared" si="15"/>
        <v>0</v>
      </c>
      <c r="O59" s="139">
        <f t="shared" si="15"/>
        <v>0</v>
      </c>
    </row>
    <row r="60" spans="1:15" ht="15">
      <c r="A60" s="7" t="s">
        <v>248</v>
      </c>
      <c r="B60" s="9" t="s">
        <v>249</v>
      </c>
      <c r="C60" s="6" t="s">
        <v>144</v>
      </c>
      <c r="D60" s="54">
        <f>D59*D40*12/1000+D57</f>
        <v>0</v>
      </c>
      <c r="E60" s="54">
        <f>E59*E40*12/1000+E57</f>
        <v>0</v>
      </c>
      <c r="F60" s="54"/>
      <c r="G60" s="54"/>
      <c r="H60" s="54"/>
      <c r="I60" s="54"/>
      <c r="J60" s="54">
        <f>J59*J40*12/1000+J57</f>
        <v>0</v>
      </c>
      <c r="K60" s="141">
        <f>K59*K40*6/1000+K57</f>
        <v>0</v>
      </c>
      <c r="L60" s="141">
        <f>L59*L40*6/1000+L57</f>
        <v>0</v>
      </c>
      <c r="M60" s="141">
        <f>M59*M40*12/1000+M57</f>
        <v>0</v>
      </c>
      <c r="N60" s="141">
        <f>N59*N40*126/1000+N57</f>
        <v>0</v>
      </c>
      <c r="O60" s="141">
        <f>O59*O40*6/1000+O57</f>
        <v>0</v>
      </c>
    </row>
    <row r="61" spans="1:15" ht="15">
      <c r="A61" s="7">
        <v>3</v>
      </c>
      <c r="B61" s="9" t="s">
        <v>250</v>
      </c>
      <c r="C61" s="6" t="s">
        <v>144</v>
      </c>
      <c r="D61" s="5">
        <f aca="true" t="shared" si="16" ref="D61:O61">D62+D63+D64</f>
        <v>0</v>
      </c>
      <c r="E61" s="5">
        <f t="shared" si="16"/>
        <v>0</v>
      </c>
      <c r="F61" s="5"/>
      <c r="G61" s="5"/>
      <c r="H61" s="5"/>
      <c r="I61" s="5"/>
      <c r="J61" s="5">
        <f t="shared" si="16"/>
        <v>0</v>
      </c>
      <c r="K61" s="138">
        <f t="shared" si="16"/>
        <v>0</v>
      </c>
      <c r="L61" s="138">
        <f t="shared" si="16"/>
        <v>0</v>
      </c>
      <c r="M61" s="138">
        <f t="shared" si="16"/>
        <v>0</v>
      </c>
      <c r="N61" s="138">
        <f t="shared" si="16"/>
        <v>0</v>
      </c>
      <c r="O61" s="138">
        <f t="shared" si="16"/>
        <v>0</v>
      </c>
    </row>
    <row r="62" spans="1:15" ht="15">
      <c r="A62" s="6" t="s">
        <v>25</v>
      </c>
      <c r="B62" s="27" t="s">
        <v>251</v>
      </c>
      <c r="C62" s="6" t="s">
        <v>144</v>
      </c>
      <c r="D62" s="5"/>
      <c r="E62" s="5"/>
      <c r="F62" s="5"/>
      <c r="G62" s="5"/>
      <c r="H62" s="5"/>
      <c r="I62" s="5"/>
      <c r="J62" s="5"/>
      <c r="K62" s="138"/>
      <c r="L62" s="138"/>
      <c r="M62" s="138"/>
      <c r="N62" s="138"/>
      <c r="O62" s="138"/>
    </row>
    <row r="63" spans="1:15" ht="30">
      <c r="A63" s="6" t="s">
        <v>26</v>
      </c>
      <c r="B63" s="27" t="s">
        <v>622</v>
      </c>
      <c r="C63" s="6" t="s">
        <v>144</v>
      </c>
      <c r="D63" s="5"/>
      <c r="E63" s="5"/>
      <c r="F63" s="5"/>
      <c r="G63" s="5"/>
      <c r="H63" s="5"/>
      <c r="I63" s="5"/>
      <c r="J63" s="5"/>
      <c r="K63" s="138"/>
      <c r="L63" s="138"/>
      <c r="M63" s="138"/>
      <c r="N63" s="138"/>
      <c r="O63" s="138"/>
    </row>
    <row r="64" spans="1:15" ht="15">
      <c r="A64" s="6" t="s">
        <v>63</v>
      </c>
      <c r="B64" s="27" t="s">
        <v>252</v>
      </c>
      <c r="C64" s="6" t="s">
        <v>144</v>
      </c>
      <c r="D64" s="5"/>
      <c r="E64" s="5"/>
      <c r="F64" s="5"/>
      <c r="G64" s="5"/>
      <c r="H64" s="5"/>
      <c r="I64" s="5"/>
      <c r="J64" s="5"/>
      <c r="K64" s="138"/>
      <c r="L64" s="138"/>
      <c r="M64" s="138"/>
      <c r="N64" s="138"/>
      <c r="O64" s="138"/>
    </row>
    <row r="65" spans="1:15" ht="17.25" customHeight="1">
      <c r="A65" s="7" t="s">
        <v>67</v>
      </c>
      <c r="B65" s="9" t="s">
        <v>257</v>
      </c>
      <c r="C65" s="6" t="s">
        <v>144</v>
      </c>
      <c r="D65" s="55">
        <f aca="true" t="shared" si="17" ref="D65:O65">D60+D61</f>
        <v>0</v>
      </c>
      <c r="E65" s="55">
        <f t="shared" si="17"/>
        <v>0</v>
      </c>
      <c r="F65" s="55"/>
      <c r="G65" s="55"/>
      <c r="H65" s="55"/>
      <c r="I65" s="55"/>
      <c r="J65" s="55">
        <f t="shared" si="17"/>
        <v>0</v>
      </c>
      <c r="K65" s="142">
        <f t="shared" si="17"/>
        <v>0</v>
      </c>
      <c r="L65" s="142">
        <f t="shared" si="17"/>
        <v>0</v>
      </c>
      <c r="M65" s="142">
        <f t="shared" si="17"/>
        <v>0</v>
      </c>
      <c r="N65" s="142">
        <f t="shared" si="17"/>
        <v>0</v>
      </c>
      <c r="O65" s="142">
        <f t="shared" si="17"/>
        <v>0</v>
      </c>
    </row>
    <row r="66" spans="1:15" ht="15">
      <c r="A66" s="7" t="s">
        <v>254</v>
      </c>
      <c r="B66" s="9" t="s">
        <v>255</v>
      </c>
      <c r="C66" s="6" t="s">
        <v>144</v>
      </c>
      <c r="D66" s="5"/>
      <c r="E66" s="5"/>
      <c r="F66" s="5"/>
      <c r="G66" s="5"/>
      <c r="H66" s="5"/>
      <c r="I66" s="5"/>
      <c r="J66" s="5"/>
      <c r="K66" s="138"/>
      <c r="L66" s="138"/>
      <c r="M66" s="138"/>
      <c r="N66" s="138"/>
      <c r="O66" s="138"/>
    </row>
    <row r="67" spans="1:15" ht="15">
      <c r="A67" s="7"/>
      <c r="B67" s="50" t="s">
        <v>258</v>
      </c>
      <c r="C67" s="6"/>
      <c r="D67" s="5"/>
      <c r="E67" s="5"/>
      <c r="F67" s="5"/>
      <c r="G67" s="5"/>
      <c r="H67" s="5"/>
      <c r="I67" s="5"/>
      <c r="J67" s="5"/>
      <c r="K67" s="138"/>
      <c r="L67" s="138"/>
      <c r="M67" s="138"/>
      <c r="N67" s="138"/>
      <c r="O67" s="138"/>
    </row>
    <row r="68" spans="1:15" ht="15">
      <c r="A68" s="7">
        <v>1</v>
      </c>
      <c r="B68" s="9" t="s">
        <v>214</v>
      </c>
      <c r="C68" s="6" t="s">
        <v>215</v>
      </c>
      <c r="D68" s="5"/>
      <c r="E68" s="5"/>
      <c r="F68" s="5"/>
      <c r="G68" s="5"/>
      <c r="H68" s="5"/>
      <c r="I68" s="5"/>
      <c r="J68" s="5"/>
      <c r="K68" s="138"/>
      <c r="L68" s="138"/>
      <c r="M68" s="138"/>
      <c r="N68" s="138"/>
      <c r="O68" s="138"/>
    </row>
    <row r="69" spans="1:15" ht="15">
      <c r="A69" s="7">
        <v>2</v>
      </c>
      <c r="B69" s="9" t="s">
        <v>216</v>
      </c>
      <c r="C69" s="6"/>
      <c r="D69" s="5"/>
      <c r="E69" s="5"/>
      <c r="F69" s="5"/>
      <c r="G69" s="5"/>
      <c r="H69" s="5"/>
      <c r="I69" s="5"/>
      <c r="J69" s="5"/>
      <c r="K69" s="138"/>
      <c r="L69" s="138"/>
      <c r="M69" s="138"/>
      <c r="N69" s="138"/>
      <c r="O69" s="138"/>
    </row>
    <row r="70" spans="1:15" ht="15">
      <c r="A70" s="6" t="s">
        <v>23</v>
      </c>
      <c r="B70" s="27" t="s">
        <v>217</v>
      </c>
      <c r="C70" s="6" t="s">
        <v>184</v>
      </c>
      <c r="D70" s="5"/>
      <c r="E70" s="5"/>
      <c r="F70" s="5"/>
      <c r="G70" s="5"/>
      <c r="H70" s="5"/>
      <c r="I70" s="5"/>
      <c r="J70" s="5"/>
      <c r="K70" s="138"/>
      <c r="L70" s="138"/>
      <c r="M70" s="138"/>
      <c r="N70" s="138"/>
      <c r="O70" s="138"/>
    </row>
    <row r="71" spans="1:15" ht="15">
      <c r="A71" s="6" t="s">
        <v>24</v>
      </c>
      <c r="B71" s="27" t="s">
        <v>218</v>
      </c>
      <c r="C71" s="6"/>
      <c r="D71" s="5"/>
      <c r="E71" s="5"/>
      <c r="F71" s="5"/>
      <c r="G71" s="5"/>
      <c r="H71" s="5"/>
      <c r="I71" s="5"/>
      <c r="J71" s="5"/>
      <c r="K71" s="138"/>
      <c r="L71" s="138"/>
      <c r="M71" s="138"/>
      <c r="N71" s="138"/>
      <c r="O71" s="138"/>
    </row>
    <row r="72" spans="1:15" ht="18" customHeight="1">
      <c r="A72" s="6" t="s">
        <v>52</v>
      </c>
      <c r="B72" s="27" t="s">
        <v>219</v>
      </c>
      <c r="C72" s="6" t="s">
        <v>184</v>
      </c>
      <c r="D72" s="5">
        <f aca="true" t="shared" si="18" ref="D72:O72">D70*D71</f>
        <v>0</v>
      </c>
      <c r="E72" s="5">
        <f t="shared" si="18"/>
        <v>0</v>
      </c>
      <c r="F72" s="5"/>
      <c r="G72" s="5"/>
      <c r="H72" s="5"/>
      <c r="I72" s="5"/>
      <c r="J72" s="5">
        <f t="shared" si="18"/>
        <v>0</v>
      </c>
      <c r="K72" s="138">
        <f t="shared" si="18"/>
        <v>0</v>
      </c>
      <c r="L72" s="138">
        <f t="shared" si="18"/>
        <v>0</v>
      </c>
      <c r="M72" s="138">
        <f t="shared" si="18"/>
        <v>0</v>
      </c>
      <c r="N72" s="138">
        <f t="shared" si="18"/>
        <v>0</v>
      </c>
      <c r="O72" s="138">
        <f t="shared" si="18"/>
        <v>0</v>
      </c>
    </row>
    <row r="73" spans="1:15" ht="14.25" customHeight="1">
      <c r="A73" s="6" t="s">
        <v>220</v>
      </c>
      <c r="B73" s="27" t="s">
        <v>221</v>
      </c>
      <c r="C73" s="6"/>
      <c r="D73" s="5"/>
      <c r="E73" s="5"/>
      <c r="F73" s="5"/>
      <c r="G73" s="5"/>
      <c r="H73" s="5"/>
      <c r="I73" s="5"/>
      <c r="J73" s="5"/>
      <c r="K73" s="138"/>
      <c r="L73" s="138"/>
      <c r="M73" s="138"/>
      <c r="N73" s="138"/>
      <c r="O73" s="138"/>
    </row>
    <row r="74" spans="1:15" ht="15">
      <c r="A74" s="6" t="s">
        <v>222</v>
      </c>
      <c r="B74" s="27" t="s">
        <v>223</v>
      </c>
      <c r="C74" s="6" t="s">
        <v>184</v>
      </c>
      <c r="D74" s="5">
        <f aca="true" t="shared" si="19" ref="D74:O74">D72*D73</f>
        <v>0</v>
      </c>
      <c r="E74" s="5">
        <f t="shared" si="19"/>
        <v>0</v>
      </c>
      <c r="F74" s="5"/>
      <c r="G74" s="5"/>
      <c r="H74" s="5"/>
      <c r="I74" s="5"/>
      <c r="J74" s="5">
        <f t="shared" si="19"/>
        <v>0</v>
      </c>
      <c r="K74" s="138">
        <f t="shared" si="19"/>
        <v>0</v>
      </c>
      <c r="L74" s="138">
        <f t="shared" si="19"/>
        <v>0</v>
      </c>
      <c r="M74" s="138">
        <f t="shared" si="19"/>
        <v>0</v>
      </c>
      <c r="N74" s="138">
        <f t="shared" si="19"/>
        <v>0</v>
      </c>
      <c r="O74" s="138">
        <f t="shared" si="19"/>
        <v>0</v>
      </c>
    </row>
    <row r="75" spans="1:15" ht="15">
      <c r="A75" s="6" t="s">
        <v>224</v>
      </c>
      <c r="B75" s="27" t="s">
        <v>259</v>
      </c>
      <c r="C75" s="6" t="s">
        <v>184</v>
      </c>
      <c r="D75" s="5"/>
      <c r="E75" s="5"/>
      <c r="F75" s="5"/>
      <c r="G75" s="5"/>
      <c r="H75" s="5"/>
      <c r="I75" s="5"/>
      <c r="J75" s="5"/>
      <c r="K75" s="138"/>
      <c r="L75" s="138"/>
      <c r="M75" s="138"/>
      <c r="N75" s="138"/>
      <c r="O75" s="138"/>
    </row>
    <row r="76" spans="1:15" ht="29.25">
      <c r="A76" s="7" t="s">
        <v>226</v>
      </c>
      <c r="B76" s="9" t="s">
        <v>227</v>
      </c>
      <c r="C76" s="6" t="s">
        <v>184</v>
      </c>
      <c r="D76" s="5"/>
      <c r="E76" s="5"/>
      <c r="F76" s="5"/>
      <c r="G76" s="5"/>
      <c r="H76" s="5"/>
      <c r="I76" s="5"/>
      <c r="J76" s="5"/>
      <c r="K76" s="138"/>
      <c r="L76" s="138"/>
      <c r="M76" s="138"/>
      <c r="N76" s="138"/>
      <c r="O76" s="138"/>
    </row>
    <row r="77" spans="1:15" ht="15">
      <c r="A77" s="6" t="s">
        <v>228</v>
      </c>
      <c r="B77" s="27" t="s">
        <v>235</v>
      </c>
      <c r="C77" s="6" t="s">
        <v>27</v>
      </c>
      <c r="D77" s="51"/>
      <c r="E77" s="51"/>
      <c r="F77" s="51"/>
      <c r="G77" s="51"/>
      <c r="H77" s="51"/>
      <c r="I77" s="51"/>
      <c r="J77" s="51"/>
      <c r="K77" s="143"/>
      <c r="L77" s="143"/>
      <c r="M77" s="143"/>
      <c r="N77" s="143"/>
      <c r="O77" s="143"/>
    </row>
    <row r="78" spans="1:15" ht="15">
      <c r="A78" s="6" t="s">
        <v>230</v>
      </c>
      <c r="B78" s="27" t="s">
        <v>237</v>
      </c>
      <c r="C78" s="6" t="s">
        <v>184</v>
      </c>
      <c r="D78" s="5">
        <f aca="true" t="shared" si="20" ref="D78:O78">D74*D77/100</f>
        <v>0</v>
      </c>
      <c r="E78" s="5">
        <f t="shared" si="20"/>
        <v>0</v>
      </c>
      <c r="F78" s="5"/>
      <c r="G78" s="5"/>
      <c r="H78" s="5"/>
      <c r="I78" s="5"/>
      <c r="J78" s="5">
        <f t="shared" si="20"/>
        <v>0</v>
      </c>
      <c r="K78" s="138">
        <f t="shared" si="20"/>
        <v>0</v>
      </c>
      <c r="L78" s="138">
        <f t="shared" si="20"/>
        <v>0</v>
      </c>
      <c r="M78" s="138">
        <f t="shared" si="20"/>
        <v>0</v>
      </c>
      <c r="N78" s="138">
        <f t="shared" si="20"/>
        <v>0</v>
      </c>
      <c r="O78" s="138">
        <f t="shared" si="20"/>
        <v>0</v>
      </c>
    </row>
    <row r="79" spans="1:15" ht="15">
      <c r="A79" s="7" t="s">
        <v>232</v>
      </c>
      <c r="B79" s="9" t="s">
        <v>233</v>
      </c>
      <c r="C79" s="6"/>
      <c r="D79" s="5"/>
      <c r="E79" s="5"/>
      <c r="F79" s="5"/>
      <c r="G79" s="5"/>
      <c r="H79" s="5"/>
      <c r="I79" s="5"/>
      <c r="J79" s="5"/>
      <c r="K79" s="138"/>
      <c r="L79" s="138"/>
      <c r="M79" s="138"/>
      <c r="N79" s="138"/>
      <c r="O79" s="138"/>
    </row>
    <row r="80" spans="1:15" ht="15">
      <c r="A80" s="6" t="s">
        <v>234</v>
      </c>
      <c r="B80" s="27" t="s">
        <v>235</v>
      </c>
      <c r="C80" s="6" t="s">
        <v>27</v>
      </c>
      <c r="D80" s="5"/>
      <c r="E80" s="5"/>
      <c r="F80" s="5"/>
      <c r="G80" s="5"/>
      <c r="H80" s="5"/>
      <c r="I80" s="5"/>
      <c r="J80" s="5"/>
      <c r="K80" s="138"/>
      <c r="L80" s="138"/>
      <c r="M80" s="138"/>
      <c r="N80" s="138"/>
      <c r="O80" s="138"/>
    </row>
    <row r="81" spans="1:15" ht="15">
      <c r="A81" s="6" t="s">
        <v>236</v>
      </c>
      <c r="B81" s="27" t="s">
        <v>231</v>
      </c>
      <c r="C81" s="6" t="s">
        <v>184</v>
      </c>
      <c r="D81" s="5">
        <f aca="true" t="shared" si="21" ref="D81:O81">(D74+D78)*D80/100</f>
        <v>0</v>
      </c>
      <c r="E81" s="5">
        <f t="shared" si="21"/>
        <v>0</v>
      </c>
      <c r="F81" s="5"/>
      <c r="G81" s="5"/>
      <c r="H81" s="5"/>
      <c r="I81" s="5"/>
      <c r="J81" s="5">
        <f t="shared" si="21"/>
        <v>0</v>
      </c>
      <c r="K81" s="138">
        <f t="shared" si="21"/>
        <v>0</v>
      </c>
      <c r="L81" s="138">
        <f t="shared" si="21"/>
        <v>0</v>
      </c>
      <c r="M81" s="138">
        <f t="shared" si="21"/>
        <v>0</v>
      </c>
      <c r="N81" s="138">
        <f t="shared" si="21"/>
        <v>0</v>
      </c>
      <c r="O81" s="138">
        <f t="shared" si="21"/>
        <v>0</v>
      </c>
    </row>
    <row r="82" spans="1:15" ht="14.25" customHeight="1">
      <c r="A82" s="7" t="s">
        <v>238</v>
      </c>
      <c r="B82" s="9" t="s">
        <v>239</v>
      </c>
      <c r="C82" s="6"/>
      <c r="D82" s="5"/>
      <c r="E82" s="5"/>
      <c r="F82" s="5"/>
      <c r="G82" s="5"/>
      <c r="H82" s="5"/>
      <c r="I82" s="5"/>
      <c r="J82" s="5"/>
      <c r="K82" s="138"/>
      <c r="L82" s="138"/>
      <c r="M82" s="138"/>
      <c r="N82" s="138"/>
      <c r="O82" s="138"/>
    </row>
    <row r="83" spans="1:15" ht="15">
      <c r="A83" s="6" t="s">
        <v>240</v>
      </c>
      <c r="B83" s="27" t="s">
        <v>235</v>
      </c>
      <c r="C83" s="6" t="s">
        <v>27</v>
      </c>
      <c r="D83" s="5"/>
      <c r="E83" s="5"/>
      <c r="F83" s="5"/>
      <c r="G83" s="5"/>
      <c r="H83" s="5"/>
      <c r="I83" s="5"/>
      <c r="J83" s="5"/>
      <c r="K83" s="138"/>
      <c r="L83" s="138"/>
      <c r="M83" s="138"/>
      <c r="N83" s="138"/>
      <c r="O83" s="138"/>
    </row>
    <row r="84" spans="1:15" ht="15">
      <c r="A84" s="6" t="s">
        <v>241</v>
      </c>
      <c r="B84" s="27" t="s">
        <v>237</v>
      </c>
      <c r="C84" s="6" t="s">
        <v>184</v>
      </c>
      <c r="D84" s="52">
        <f aca="true" t="shared" si="22" ref="D84:O84">D74*D83/100</f>
        <v>0</v>
      </c>
      <c r="E84" s="52">
        <f t="shared" si="22"/>
        <v>0</v>
      </c>
      <c r="F84" s="52"/>
      <c r="G84" s="52"/>
      <c r="H84" s="52"/>
      <c r="I84" s="52"/>
      <c r="J84" s="52">
        <f t="shared" si="22"/>
        <v>0</v>
      </c>
      <c r="K84" s="139">
        <f t="shared" si="22"/>
        <v>0</v>
      </c>
      <c r="L84" s="139">
        <f t="shared" si="22"/>
        <v>0</v>
      </c>
      <c r="M84" s="139">
        <f t="shared" si="22"/>
        <v>0</v>
      </c>
      <c r="N84" s="139">
        <f t="shared" si="22"/>
        <v>0</v>
      </c>
      <c r="O84" s="139">
        <f t="shared" si="22"/>
        <v>0</v>
      </c>
    </row>
    <row r="85" spans="1:15" ht="15">
      <c r="A85" s="6" t="s">
        <v>242</v>
      </c>
      <c r="B85" s="27" t="s">
        <v>243</v>
      </c>
      <c r="C85" s="6" t="s">
        <v>184</v>
      </c>
      <c r="D85" s="5"/>
      <c r="E85" s="5"/>
      <c r="F85" s="5"/>
      <c r="G85" s="5"/>
      <c r="H85" s="5"/>
      <c r="I85" s="5"/>
      <c r="J85" s="5"/>
      <c r="K85" s="138"/>
      <c r="L85" s="138"/>
      <c r="M85" s="138"/>
      <c r="N85" s="138"/>
      <c r="O85" s="138"/>
    </row>
    <row r="86" spans="1:15" ht="15">
      <c r="A86" s="6" t="s">
        <v>244</v>
      </c>
      <c r="B86" s="27" t="s">
        <v>245</v>
      </c>
      <c r="C86" s="6" t="s">
        <v>184</v>
      </c>
      <c r="D86" s="53">
        <f aca="true" t="shared" si="23" ref="D86:N86">(D74+D78+D81+D84)*160/100</f>
        <v>0</v>
      </c>
      <c r="E86" s="53">
        <f t="shared" si="23"/>
        <v>0</v>
      </c>
      <c r="F86" s="53"/>
      <c r="G86" s="53"/>
      <c r="H86" s="53"/>
      <c r="I86" s="53"/>
      <c r="J86" s="53">
        <f t="shared" si="23"/>
        <v>0</v>
      </c>
      <c r="K86" s="140">
        <f t="shared" si="23"/>
        <v>0</v>
      </c>
      <c r="L86" s="140">
        <f t="shared" si="23"/>
        <v>0</v>
      </c>
      <c r="M86" s="140">
        <f t="shared" si="23"/>
        <v>0</v>
      </c>
      <c r="N86" s="140">
        <f t="shared" si="23"/>
        <v>0</v>
      </c>
      <c r="O86" s="140">
        <f>(O74+O78+O81+O84)*160/100</f>
        <v>0</v>
      </c>
    </row>
    <row r="87" spans="1:15" ht="16.5" customHeight="1">
      <c r="A87" s="7" t="s">
        <v>246</v>
      </c>
      <c r="B87" s="9" t="s">
        <v>247</v>
      </c>
      <c r="C87" s="6" t="s">
        <v>184</v>
      </c>
      <c r="D87" s="52">
        <f aca="true" t="shared" si="24" ref="D87:O87">D74+D78+D81+D84+D86</f>
        <v>0</v>
      </c>
      <c r="E87" s="52">
        <f t="shared" si="24"/>
        <v>0</v>
      </c>
      <c r="F87" s="52"/>
      <c r="G87" s="52"/>
      <c r="H87" s="52"/>
      <c r="I87" s="52"/>
      <c r="J87" s="52">
        <f t="shared" si="24"/>
        <v>0</v>
      </c>
      <c r="K87" s="139">
        <f t="shared" si="24"/>
        <v>0</v>
      </c>
      <c r="L87" s="139">
        <f t="shared" si="24"/>
        <v>0</v>
      </c>
      <c r="M87" s="139">
        <f t="shared" si="24"/>
        <v>0</v>
      </c>
      <c r="N87" s="139">
        <f t="shared" si="24"/>
        <v>0</v>
      </c>
      <c r="O87" s="139">
        <f t="shared" si="24"/>
        <v>0</v>
      </c>
    </row>
    <row r="88" spans="1:15" ht="15">
      <c r="A88" s="7" t="s">
        <v>248</v>
      </c>
      <c r="B88" s="9" t="s">
        <v>249</v>
      </c>
      <c r="C88" s="6" t="s">
        <v>144</v>
      </c>
      <c r="D88" s="54">
        <f>D87*D68*12/1000+D85</f>
        <v>0</v>
      </c>
      <c r="E88" s="54">
        <f>E87*E68*12/1000+E85</f>
        <v>0</v>
      </c>
      <c r="F88" s="54"/>
      <c r="G88" s="54"/>
      <c r="H88" s="54"/>
      <c r="I88" s="54"/>
      <c r="J88" s="54">
        <f>J87*J68*12/1000+J85</f>
        <v>0</v>
      </c>
      <c r="K88" s="141">
        <f>K87*K68*6/1000+K85</f>
        <v>0</v>
      </c>
      <c r="L88" s="141">
        <f>L87*L68*6/1000+L85</f>
        <v>0</v>
      </c>
      <c r="M88" s="141">
        <f>M87*M68*12/1000+M85</f>
        <v>0</v>
      </c>
      <c r="N88" s="141">
        <f>N87*N68*6/1000+N85</f>
        <v>0</v>
      </c>
      <c r="O88" s="141">
        <f>O87*O68*6/1000+O85</f>
        <v>0</v>
      </c>
    </row>
    <row r="89" spans="1:15" ht="15">
      <c r="A89" s="7">
        <v>3</v>
      </c>
      <c r="B89" s="9" t="s">
        <v>250</v>
      </c>
      <c r="C89" s="6" t="s">
        <v>144</v>
      </c>
      <c r="D89" s="5">
        <f aca="true" t="shared" si="25" ref="D89:O89">D90+D91+D92</f>
        <v>0</v>
      </c>
      <c r="E89" s="5">
        <f t="shared" si="25"/>
        <v>0</v>
      </c>
      <c r="F89" s="5"/>
      <c r="G89" s="5"/>
      <c r="H89" s="5"/>
      <c r="I89" s="5"/>
      <c r="J89" s="5">
        <f t="shared" si="25"/>
        <v>0</v>
      </c>
      <c r="K89" s="138">
        <f t="shared" si="25"/>
        <v>0</v>
      </c>
      <c r="L89" s="138">
        <f t="shared" si="25"/>
        <v>0</v>
      </c>
      <c r="M89" s="138">
        <f t="shared" si="25"/>
        <v>0</v>
      </c>
      <c r="N89" s="138">
        <f t="shared" si="25"/>
        <v>0</v>
      </c>
      <c r="O89" s="138">
        <f t="shared" si="25"/>
        <v>0</v>
      </c>
    </row>
    <row r="90" spans="1:15" ht="15">
      <c r="A90" s="6" t="s">
        <v>25</v>
      </c>
      <c r="B90" s="27" t="s">
        <v>251</v>
      </c>
      <c r="C90" s="6" t="s">
        <v>144</v>
      </c>
      <c r="D90" s="5"/>
      <c r="E90" s="5"/>
      <c r="F90" s="5"/>
      <c r="G90" s="5"/>
      <c r="H90" s="5"/>
      <c r="I90" s="5"/>
      <c r="J90" s="5"/>
      <c r="K90" s="138"/>
      <c r="L90" s="138"/>
      <c r="M90" s="138"/>
      <c r="N90" s="138"/>
      <c r="O90" s="138"/>
    </row>
    <row r="91" spans="1:15" ht="30">
      <c r="A91" s="6" t="s">
        <v>26</v>
      </c>
      <c r="B91" s="27" t="s">
        <v>622</v>
      </c>
      <c r="C91" s="6" t="s">
        <v>144</v>
      </c>
      <c r="D91" s="5"/>
      <c r="E91" s="5"/>
      <c r="F91" s="5"/>
      <c r="G91" s="5"/>
      <c r="H91" s="5"/>
      <c r="I91" s="5"/>
      <c r="J91" s="5"/>
      <c r="K91" s="138"/>
      <c r="L91" s="138"/>
      <c r="M91" s="138"/>
      <c r="N91" s="138"/>
      <c r="O91" s="138"/>
    </row>
    <row r="92" spans="1:15" ht="15">
      <c r="A92" s="6" t="s">
        <v>63</v>
      </c>
      <c r="B92" s="27" t="s">
        <v>252</v>
      </c>
      <c r="C92" s="6" t="s">
        <v>144</v>
      </c>
      <c r="D92" s="5"/>
      <c r="E92" s="5"/>
      <c r="F92" s="5"/>
      <c r="G92" s="5"/>
      <c r="H92" s="5"/>
      <c r="I92" s="5"/>
      <c r="J92" s="5"/>
      <c r="K92" s="138"/>
      <c r="L92" s="138"/>
      <c r="M92" s="138"/>
      <c r="N92" s="138"/>
      <c r="O92" s="138"/>
    </row>
    <row r="93" spans="1:15" ht="28.5" customHeight="1">
      <c r="A93" s="7" t="s">
        <v>67</v>
      </c>
      <c r="B93" s="9" t="s">
        <v>260</v>
      </c>
      <c r="C93" s="6" t="s">
        <v>144</v>
      </c>
      <c r="D93" s="55">
        <f aca="true" t="shared" si="26" ref="D93:N93">D88+D89</f>
        <v>0</v>
      </c>
      <c r="E93" s="55">
        <f t="shared" si="26"/>
        <v>0</v>
      </c>
      <c r="F93" s="55"/>
      <c r="G93" s="55"/>
      <c r="H93" s="55"/>
      <c r="I93" s="55"/>
      <c r="J93" s="55">
        <f t="shared" si="26"/>
        <v>0</v>
      </c>
      <c r="K93" s="142">
        <f t="shared" si="26"/>
        <v>0</v>
      </c>
      <c r="L93" s="142">
        <f t="shared" si="26"/>
        <v>0</v>
      </c>
      <c r="M93" s="142">
        <f t="shared" si="26"/>
        <v>0</v>
      </c>
      <c r="N93" s="142">
        <f t="shared" si="26"/>
        <v>0</v>
      </c>
      <c r="O93" s="142">
        <f>O88+O89</f>
        <v>0</v>
      </c>
    </row>
    <row r="94" spans="1:15" ht="15">
      <c r="A94" s="7" t="s">
        <v>254</v>
      </c>
      <c r="B94" s="9" t="s">
        <v>255</v>
      </c>
      <c r="C94" s="6" t="s">
        <v>144</v>
      </c>
      <c r="D94" s="5"/>
      <c r="E94" s="5"/>
      <c r="F94" s="5"/>
      <c r="G94" s="5"/>
      <c r="H94" s="5"/>
      <c r="I94" s="5"/>
      <c r="J94" s="5"/>
      <c r="K94" s="138"/>
      <c r="L94" s="138"/>
      <c r="M94" s="138"/>
      <c r="N94" s="138"/>
      <c r="O94" s="138"/>
    </row>
    <row r="96" spans="2:15" ht="35.25" customHeight="1">
      <c r="B96" s="188" t="s">
        <v>261</v>
      </c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</sheetData>
  <sheetProtection/>
  <mergeCells count="11">
    <mergeCell ref="A8:A9"/>
    <mergeCell ref="B8:B9"/>
    <mergeCell ref="C8:C9"/>
    <mergeCell ref="D8:E8"/>
    <mergeCell ref="J8:L8"/>
    <mergeCell ref="M8:O8"/>
    <mergeCell ref="H8:I8"/>
    <mergeCell ref="F8:G8"/>
    <mergeCell ref="B96:O96"/>
    <mergeCell ref="N1:O1"/>
    <mergeCell ref="B6:O6"/>
  </mergeCells>
  <printOptions/>
  <pageMargins left="0.11811023622047245" right="0.31496062992125984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7.8515625" style="2" customWidth="1"/>
    <col min="2" max="2" width="46.8515625" style="107" customWidth="1"/>
    <col min="3" max="3" width="12.00390625" style="18" customWidth="1"/>
    <col min="4" max="13" width="8.7109375" style="0" customWidth="1"/>
  </cols>
  <sheetData>
    <row r="1" spans="13:15" ht="15">
      <c r="M1" s="145"/>
      <c r="O1" s="12" t="s">
        <v>266</v>
      </c>
    </row>
    <row r="2" spans="13:15" ht="15">
      <c r="M2" s="17"/>
      <c r="O2" s="12" t="s">
        <v>34</v>
      </c>
    </row>
    <row r="3" spans="2:15" ht="15">
      <c r="B3" s="108" t="s">
        <v>32</v>
      </c>
      <c r="O3" s="12" t="s">
        <v>35</v>
      </c>
    </row>
    <row r="4" spans="1:15" ht="15.75">
      <c r="A4" s="4"/>
      <c r="B4" s="167" t="s">
        <v>267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O4" s="12" t="s">
        <v>36</v>
      </c>
    </row>
    <row r="6" spans="1:15" s="3" customFormat="1" ht="15" customHeight="1">
      <c r="A6" s="154" t="s">
        <v>0</v>
      </c>
      <c r="B6" s="157" t="s">
        <v>1</v>
      </c>
      <c r="C6" s="154" t="s">
        <v>28</v>
      </c>
      <c r="D6" s="160">
        <v>2016</v>
      </c>
      <c r="E6" s="161"/>
      <c r="F6" s="160">
        <v>2017</v>
      </c>
      <c r="G6" s="161"/>
      <c r="H6" s="160">
        <v>2018</v>
      </c>
      <c r="I6" s="161"/>
      <c r="J6" s="164" t="s">
        <v>29</v>
      </c>
      <c r="K6" s="175"/>
      <c r="L6" s="175"/>
      <c r="M6" s="175" t="s">
        <v>141</v>
      </c>
      <c r="N6" s="175"/>
      <c r="O6" s="175"/>
    </row>
    <row r="7" spans="1:15" s="3" customFormat="1" ht="15">
      <c r="A7" s="155"/>
      <c r="B7" s="158"/>
      <c r="C7" s="155"/>
      <c r="D7" s="162"/>
      <c r="E7" s="163"/>
      <c r="F7" s="162"/>
      <c r="G7" s="163"/>
      <c r="H7" s="162"/>
      <c r="I7" s="163"/>
      <c r="J7" s="164">
        <v>2019</v>
      </c>
      <c r="K7" s="165"/>
      <c r="L7" s="166"/>
      <c r="M7" s="164">
        <v>2019</v>
      </c>
      <c r="N7" s="165"/>
      <c r="O7" s="166"/>
    </row>
    <row r="8" spans="1:15" s="3" customFormat="1" ht="15">
      <c r="A8" s="156"/>
      <c r="B8" s="159"/>
      <c r="C8" s="156"/>
      <c r="D8" s="129" t="s">
        <v>2</v>
      </c>
      <c r="E8" s="129" t="s">
        <v>3</v>
      </c>
      <c r="F8" s="144" t="s">
        <v>2</v>
      </c>
      <c r="G8" s="144" t="s">
        <v>3</v>
      </c>
      <c r="H8" s="148" t="s">
        <v>2</v>
      </c>
      <c r="I8" s="148" t="s">
        <v>624</v>
      </c>
      <c r="J8" s="16" t="s">
        <v>33</v>
      </c>
      <c r="K8" s="16" t="s">
        <v>30</v>
      </c>
      <c r="L8" s="16" t="s">
        <v>31</v>
      </c>
      <c r="M8" s="16" t="s">
        <v>33</v>
      </c>
      <c r="N8" s="16" t="s">
        <v>30</v>
      </c>
      <c r="O8" s="16" t="s">
        <v>31</v>
      </c>
    </row>
    <row r="9" spans="1:15" s="3" customFormat="1" ht="15">
      <c r="A9" s="1">
        <v>1</v>
      </c>
      <c r="B9" s="109">
        <v>2</v>
      </c>
      <c r="C9" s="19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15</v>
      </c>
      <c r="N9" s="1">
        <v>16</v>
      </c>
      <c r="O9" s="1">
        <v>17</v>
      </c>
    </row>
    <row r="10" spans="1:15" s="3" customFormat="1" ht="17.25" customHeight="1">
      <c r="A10" s="33" t="s">
        <v>268</v>
      </c>
      <c r="B10" s="126" t="s">
        <v>267</v>
      </c>
      <c r="C10" s="34" t="s">
        <v>144</v>
      </c>
      <c r="D10" s="5">
        <f aca="true" t="shared" si="0" ref="D10:I10">D11+D23+D32+D33+D35+D36+D37+D38</f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aca="true" t="shared" si="1" ref="J10:O10">J11+J23+J32+J33+J35+J36+J37+J38</f>
        <v>0</v>
      </c>
      <c r="K10" s="5">
        <f t="shared" si="1"/>
        <v>0</v>
      </c>
      <c r="L10" s="5">
        <f t="shared" si="1"/>
        <v>0</v>
      </c>
      <c r="M10" s="5">
        <f t="shared" si="1"/>
        <v>0</v>
      </c>
      <c r="N10" s="5">
        <f t="shared" si="1"/>
        <v>0</v>
      </c>
      <c r="O10" s="5">
        <f t="shared" si="1"/>
        <v>0</v>
      </c>
    </row>
    <row r="11" spans="1:15" s="3" customFormat="1" ht="43.5" customHeight="1">
      <c r="A11" s="35" t="s">
        <v>269</v>
      </c>
      <c r="B11" s="127" t="s">
        <v>270</v>
      </c>
      <c r="C11" s="21" t="s">
        <v>144</v>
      </c>
      <c r="D11" s="5">
        <f aca="true" t="shared" si="2" ref="D11:I11">SUM(D12:D22)</f>
        <v>0</v>
      </c>
      <c r="E11" s="5">
        <f t="shared" si="2"/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aca="true" t="shared" si="3" ref="J11:O11">SUM(J12:J22)</f>
        <v>0</v>
      </c>
      <c r="K11" s="5">
        <f t="shared" si="3"/>
        <v>0</v>
      </c>
      <c r="L11" s="5">
        <f t="shared" si="3"/>
        <v>0</v>
      </c>
      <c r="M11" s="5">
        <f t="shared" si="3"/>
        <v>0</v>
      </c>
      <c r="N11" s="5">
        <f t="shared" si="3"/>
        <v>0</v>
      </c>
      <c r="O11" s="5">
        <f t="shared" si="3"/>
        <v>0</v>
      </c>
    </row>
    <row r="12" spans="1:15" s="3" customFormat="1" ht="20.25" customHeight="1">
      <c r="A12" s="36" t="s">
        <v>23</v>
      </c>
      <c r="B12" s="120" t="s">
        <v>271</v>
      </c>
      <c r="C12" s="21" t="s">
        <v>144</v>
      </c>
      <c r="D12" s="5"/>
      <c r="E12" s="5"/>
      <c r="F12" s="5"/>
      <c r="G12" s="5"/>
      <c r="H12" s="5"/>
      <c r="I12" s="5"/>
      <c r="J12" s="5">
        <f>K12+L12</f>
        <v>0</v>
      </c>
      <c r="K12" s="5"/>
      <c r="L12" s="5"/>
      <c r="M12" s="5">
        <f aca="true" t="shared" si="4" ref="M12:M31">N12+O12</f>
        <v>0</v>
      </c>
      <c r="N12" s="5"/>
      <c r="O12" s="5"/>
    </row>
    <row r="13" spans="1:15" s="3" customFormat="1" ht="15">
      <c r="A13" s="36" t="s">
        <v>24</v>
      </c>
      <c r="B13" s="120" t="s">
        <v>272</v>
      </c>
      <c r="C13" s="21" t="s">
        <v>144</v>
      </c>
      <c r="D13" s="5"/>
      <c r="E13" s="5"/>
      <c r="F13" s="5"/>
      <c r="G13" s="5"/>
      <c r="H13" s="5"/>
      <c r="I13" s="5"/>
      <c r="J13" s="5">
        <f aca="true" t="shared" si="5" ref="J13:J31">K13+L13</f>
        <v>0</v>
      </c>
      <c r="K13" s="5"/>
      <c r="L13" s="5"/>
      <c r="M13" s="5">
        <f t="shared" si="4"/>
        <v>0</v>
      </c>
      <c r="N13" s="5"/>
      <c r="O13" s="5"/>
    </row>
    <row r="14" spans="1:15" s="3" customFormat="1" ht="15">
      <c r="A14" s="36" t="s">
        <v>52</v>
      </c>
      <c r="B14" s="120" t="s">
        <v>273</v>
      </c>
      <c r="C14" s="21" t="s">
        <v>144</v>
      </c>
      <c r="D14" s="5"/>
      <c r="E14" s="5"/>
      <c r="F14" s="5"/>
      <c r="G14" s="5"/>
      <c r="H14" s="5"/>
      <c r="I14" s="5"/>
      <c r="J14" s="5">
        <f t="shared" si="5"/>
        <v>0</v>
      </c>
      <c r="K14" s="5"/>
      <c r="L14" s="5"/>
      <c r="M14" s="5">
        <f t="shared" si="4"/>
        <v>0</v>
      </c>
      <c r="N14" s="5"/>
      <c r="O14" s="5"/>
    </row>
    <row r="15" spans="1:15" s="3" customFormat="1" ht="15">
      <c r="A15" s="36" t="s">
        <v>220</v>
      </c>
      <c r="B15" s="120" t="s">
        <v>274</v>
      </c>
      <c r="C15" s="21" t="s">
        <v>144</v>
      </c>
      <c r="D15" s="5"/>
      <c r="E15" s="5"/>
      <c r="F15" s="5"/>
      <c r="G15" s="5"/>
      <c r="H15" s="5"/>
      <c r="I15" s="5"/>
      <c r="J15" s="5">
        <f t="shared" si="5"/>
        <v>0</v>
      </c>
      <c r="K15" s="5"/>
      <c r="L15" s="5"/>
      <c r="M15" s="5">
        <f t="shared" si="4"/>
        <v>0</v>
      </c>
      <c r="N15" s="5"/>
      <c r="O15" s="5"/>
    </row>
    <row r="16" spans="1:15" s="3" customFormat="1" ht="15">
      <c r="A16" s="36" t="s">
        <v>222</v>
      </c>
      <c r="B16" s="120" t="s">
        <v>275</v>
      </c>
      <c r="C16" s="21" t="s">
        <v>144</v>
      </c>
      <c r="D16" s="5"/>
      <c r="E16" s="5"/>
      <c r="F16" s="5"/>
      <c r="G16" s="5"/>
      <c r="H16" s="5"/>
      <c r="I16" s="5"/>
      <c r="J16" s="5">
        <f t="shared" si="5"/>
        <v>0</v>
      </c>
      <c r="K16" s="5"/>
      <c r="L16" s="5"/>
      <c r="M16" s="5">
        <f t="shared" si="4"/>
        <v>0</v>
      </c>
      <c r="N16" s="5"/>
      <c r="O16" s="5"/>
    </row>
    <row r="17" spans="1:15" s="3" customFormat="1" ht="15">
      <c r="A17" s="36" t="s">
        <v>224</v>
      </c>
      <c r="B17" s="120" t="s">
        <v>276</v>
      </c>
      <c r="C17" s="21" t="s">
        <v>144</v>
      </c>
      <c r="D17" s="5"/>
      <c r="E17" s="5"/>
      <c r="F17" s="5"/>
      <c r="G17" s="5"/>
      <c r="H17" s="5"/>
      <c r="I17" s="5"/>
      <c r="J17" s="5">
        <f t="shared" si="5"/>
        <v>0</v>
      </c>
      <c r="K17" s="5"/>
      <c r="L17" s="5"/>
      <c r="M17" s="5">
        <f t="shared" si="4"/>
        <v>0</v>
      </c>
      <c r="N17" s="5"/>
      <c r="O17" s="5"/>
    </row>
    <row r="18" spans="1:15" s="3" customFormat="1" ht="15">
      <c r="A18" s="36" t="s">
        <v>226</v>
      </c>
      <c r="B18" s="120" t="s">
        <v>277</v>
      </c>
      <c r="C18" s="21" t="s">
        <v>144</v>
      </c>
      <c r="D18" s="5"/>
      <c r="E18" s="5"/>
      <c r="F18" s="5"/>
      <c r="G18" s="5"/>
      <c r="H18" s="5"/>
      <c r="I18" s="5"/>
      <c r="J18" s="5">
        <f t="shared" si="5"/>
        <v>0</v>
      </c>
      <c r="K18" s="5"/>
      <c r="L18" s="5"/>
      <c r="M18" s="5">
        <f t="shared" si="4"/>
        <v>0</v>
      </c>
      <c r="N18" s="5"/>
      <c r="O18" s="5"/>
    </row>
    <row r="19" spans="1:15" s="3" customFormat="1" ht="30">
      <c r="A19" s="36" t="s">
        <v>232</v>
      </c>
      <c r="B19" s="120" t="s">
        <v>278</v>
      </c>
      <c r="C19" s="21" t="s">
        <v>144</v>
      </c>
      <c r="D19" s="5"/>
      <c r="E19" s="5"/>
      <c r="F19" s="5"/>
      <c r="G19" s="5"/>
      <c r="H19" s="5"/>
      <c r="I19" s="5"/>
      <c r="J19" s="5">
        <f t="shared" si="5"/>
        <v>0</v>
      </c>
      <c r="K19" s="5"/>
      <c r="L19" s="5"/>
      <c r="M19" s="5">
        <f t="shared" si="4"/>
        <v>0</v>
      </c>
      <c r="N19" s="5"/>
      <c r="O19" s="5"/>
    </row>
    <row r="20" spans="1:15" s="3" customFormat="1" ht="15">
      <c r="A20" s="36" t="s">
        <v>238</v>
      </c>
      <c r="B20" s="120" t="s">
        <v>279</v>
      </c>
      <c r="C20" s="21" t="s">
        <v>144</v>
      </c>
      <c r="D20" s="5"/>
      <c r="E20" s="5"/>
      <c r="F20" s="5"/>
      <c r="G20" s="5"/>
      <c r="H20" s="5"/>
      <c r="I20" s="5"/>
      <c r="J20" s="5">
        <f t="shared" si="5"/>
        <v>0</v>
      </c>
      <c r="K20" s="5"/>
      <c r="L20" s="5"/>
      <c r="M20" s="5">
        <f t="shared" si="4"/>
        <v>0</v>
      </c>
      <c r="N20" s="5"/>
      <c r="O20" s="5"/>
    </row>
    <row r="21" spans="1:15" s="3" customFormat="1" ht="15">
      <c r="A21" s="36" t="s">
        <v>246</v>
      </c>
      <c r="B21" s="120" t="s">
        <v>280</v>
      </c>
      <c r="C21" s="21" t="s">
        <v>144</v>
      </c>
      <c r="D21" s="5"/>
      <c r="E21" s="5"/>
      <c r="F21" s="5"/>
      <c r="G21" s="5"/>
      <c r="H21" s="5"/>
      <c r="I21" s="5"/>
      <c r="J21" s="5">
        <f t="shared" si="5"/>
        <v>0</v>
      </c>
      <c r="K21" s="5"/>
      <c r="L21" s="5"/>
      <c r="M21" s="5">
        <f t="shared" si="4"/>
        <v>0</v>
      </c>
      <c r="N21" s="5"/>
      <c r="O21" s="5"/>
    </row>
    <row r="22" spans="1:15" s="3" customFormat="1" ht="15">
      <c r="A22" s="36" t="s">
        <v>248</v>
      </c>
      <c r="B22" s="120" t="s">
        <v>281</v>
      </c>
      <c r="C22" s="21" t="s">
        <v>144</v>
      </c>
      <c r="D22" s="5"/>
      <c r="E22" s="5"/>
      <c r="F22" s="5"/>
      <c r="G22" s="5"/>
      <c r="H22" s="5"/>
      <c r="I22" s="5"/>
      <c r="J22" s="5">
        <f t="shared" si="5"/>
        <v>0</v>
      </c>
      <c r="K22" s="5"/>
      <c r="L22" s="5"/>
      <c r="M22" s="5">
        <f t="shared" si="4"/>
        <v>0</v>
      </c>
      <c r="N22" s="5"/>
      <c r="O22" s="5"/>
    </row>
    <row r="23" spans="1:15" s="3" customFormat="1" ht="15">
      <c r="A23" s="37" t="s">
        <v>282</v>
      </c>
      <c r="B23" s="119" t="s">
        <v>283</v>
      </c>
      <c r="C23" s="21" t="s">
        <v>144</v>
      </c>
      <c r="D23" s="5">
        <f aca="true" t="shared" si="6" ref="D23:O23">SUM(D24:D31)</f>
        <v>0</v>
      </c>
      <c r="E23" s="5">
        <f t="shared" si="6"/>
        <v>0</v>
      </c>
      <c r="F23" s="5">
        <f t="shared" si="6"/>
        <v>0</v>
      </c>
      <c r="G23" s="5">
        <f t="shared" si="6"/>
        <v>0</v>
      </c>
      <c r="H23" s="5">
        <f>SUM(H24:H31)</f>
        <v>0</v>
      </c>
      <c r="I23" s="5">
        <f>SUM(I24:I31)</f>
        <v>0</v>
      </c>
      <c r="J23" s="5">
        <f t="shared" si="6"/>
        <v>0</v>
      </c>
      <c r="K23" s="5">
        <f t="shared" si="6"/>
        <v>0</v>
      </c>
      <c r="L23" s="5">
        <f t="shared" si="6"/>
        <v>0</v>
      </c>
      <c r="M23" s="5">
        <f t="shared" si="6"/>
        <v>0</v>
      </c>
      <c r="N23" s="5">
        <f t="shared" si="6"/>
        <v>0</v>
      </c>
      <c r="O23" s="5">
        <f t="shared" si="6"/>
        <v>0</v>
      </c>
    </row>
    <row r="24" spans="1:15" s="3" customFormat="1" ht="15">
      <c r="A24" s="36" t="s">
        <v>25</v>
      </c>
      <c r="B24" s="120" t="s">
        <v>284</v>
      </c>
      <c r="C24" s="21" t="s">
        <v>144</v>
      </c>
      <c r="D24" s="5"/>
      <c r="E24" s="5"/>
      <c r="F24" s="5"/>
      <c r="G24" s="5"/>
      <c r="H24" s="5"/>
      <c r="I24" s="5"/>
      <c r="J24" s="5">
        <f t="shared" si="5"/>
        <v>0</v>
      </c>
      <c r="K24" s="5"/>
      <c r="L24" s="5"/>
      <c r="M24" s="5">
        <f t="shared" si="4"/>
        <v>0</v>
      </c>
      <c r="N24" s="5"/>
      <c r="O24" s="5"/>
    </row>
    <row r="25" spans="1:15" s="3" customFormat="1" ht="15">
      <c r="A25" s="36" t="s">
        <v>26</v>
      </c>
      <c r="B25" s="120" t="s">
        <v>285</v>
      </c>
      <c r="C25" s="21" t="s">
        <v>144</v>
      </c>
      <c r="D25" s="5"/>
      <c r="E25" s="5"/>
      <c r="F25" s="5"/>
      <c r="G25" s="5"/>
      <c r="H25" s="5"/>
      <c r="I25" s="5"/>
      <c r="J25" s="5">
        <f t="shared" si="5"/>
        <v>0</v>
      </c>
      <c r="K25" s="5"/>
      <c r="L25" s="5"/>
      <c r="M25" s="5">
        <f t="shared" si="4"/>
        <v>0</v>
      </c>
      <c r="N25" s="5"/>
      <c r="O25" s="5"/>
    </row>
    <row r="26" spans="1:15" s="3" customFormat="1" ht="15">
      <c r="A26" s="36" t="s">
        <v>63</v>
      </c>
      <c r="B26" s="120" t="s">
        <v>286</v>
      </c>
      <c r="C26" s="21" t="s">
        <v>144</v>
      </c>
      <c r="D26" s="5"/>
      <c r="E26" s="5"/>
      <c r="F26" s="5"/>
      <c r="G26" s="5"/>
      <c r="H26" s="5"/>
      <c r="I26" s="5"/>
      <c r="J26" s="5">
        <f t="shared" si="5"/>
        <v>0</v>
      </c>
      <c r="K26" s="5"/>
      <c r="L26" s="5"/>
      <c r="M26" s="5">
        <f t="shared" si="4"/>
        <v>0</v>
      </c>
      <c r="N26" s="5"/>
      <c r="O26" s="5"/>
    </row>
    <row r="27" spans="1:15" s="3" customFormat="1" ht="15">
      <c r="A27" s="36" t="s">
        <v>65</v>
      </c>
      <c r="B27" s="120" t="s">
        <v>287</v>
      </c>
      <c r="C27" s="21" t="s">
        <v>144</v>
      </c>
      <c r="D27" s="5"/>
      <c r="E27" s="5"/>
      <c r="F27" s="5"/>
      <c r="G27" s="5"/>
      <c r="H27" s="5"/>
      <c r="I27" s="5"/>
      <c r="J27" s="5">
        <f t="shared" si="5"/>
        <v>0</v>
      </c>
      <c r="K27" s="5"/>
      <c r="L27" s="5"/>
      <c r="M27" s="5">
        <f t="shared" si="4"/>
        <v>0</v>
      </c>
      <c r="N27" s="5"/>
      <c r="O27" s="5"/>
    </row>
    <row r="28" spans="1:15" s="3" customFormat="1" ht="15">
      <c r="A28" s="36" t="s">
        <v>67</v>
      </c>
      <c r="B28" s="120" t="s">
        <v>288</v>
      </c>
      <c r="C28" s="21" t="s">
        <v>144</v>
      </c>
      <c r="D28" s="5"/>
      <c r="E28" s="5"/>
      <c r="F28" s="5"/>
      <c r="G28" s="5"/>
      <c r="H28" s="5"/>
      <c r="I28" s="5"/>
      <c r="J28" s="5">
        <f t="shared" si="5"/>
        <v>0</v>
      </c>
      <c r="K28" s="5"/>
      <c r="L28" s="5"/>
      <c r="M28" s="5">
        <f t="shared" si="4"/>
        <v>0</v>
      </c>
      <c r="N28" s="5"/>
      <c r="O28" s="5"/>
    </row>
    <row r="29" spans="1:15" s="3" customFormat="1" ht="15">
      <c r="A29" s="36" t="s">
        <v>254</v>
      </c>
      <c r="B29" s="120" t="s">
        <v>289</v>
      </c>
      <c r="C29" s="21" t="s">
        <v>144</v>
      </c>
      <c r="D29" s="5"/>
      <c r="E29" s="5"/>
      <c r="F29" s="5"/>
      <c r="G29" s="5"/>
      <c r="H29" s="5"/>
      <c r="I29" s="5"/>
      <c r="J29" s="5">
        <f t="shared" si="5"/>
        <v>0</v>
      </c>
      <c r="K29" s="5"/>
      <c r="L29" s="5"/>
      <c r="M29" s="5">
        <f t="shared" si="4"/>
        <v>0</v>
      </c>
      <c r="N29" s="5"/>
      <c r="O29" s="5"/>
    </row>
    <row r="30" spans="1:15" s="3" customFormat="1" ht="30">
      <c r="A30" s="36" t="s">
        <v>290</v>
      </c>
      <c r="B30" s="120" t="s">
        <v>291</v>
      </c>
      <c r="C30" s="21"/>
      <c r="D30" s="5"/>
      <c r="E30" s="5"/>
      <c r="F30" s="5"/>
      <c r="G30" s="5"/>
      <c r="H30" s="5"/>
      <c r="I30" s="5"/>
      <c r="J30" s="5">
        <f t="shared" si="5"/>
        <v>0</v>
      </c>
      <c r="K30" s="5"/>
      <c r="L30" s="5"/>
      <c r="M30" s="5">
        <f t="shared" si="4"/>
        <v>0</v>
      </c>
      <c r="N30" s="5"/>
      <c r="O30" s="5"/>
    </row>
    <row r="31" spans="1:15" s="3" customFormat="1" ht="15">
      <c r="A31" s="36" t="s">
        <v>292</v>
      </c>
      <c r="B31" s="120" t="s">
        <v>293</v>
      </c>
      <c r="C31" s="21" t="s">
        <v>144</v>
      </c>
      <c r="D31" s="5"/>
      <c r="E31" s="5"/>
      <c r="F31" s="5"/>
      <c r="G31" s="5"/>
      <c r="H31" s="5"/>
      <c r="I31" s="5"/>
      <c r="J31" s="5">
        <f t="shared" si="5"/>
        <v>0</v>
      </c>
      <c r="K31" s="5"/>
      <c r="L31" s="5"/>
      <c r="M31" s="5">
        <f t="shared" si="4"/>
        <v>0</v>
      </c>
      <c r="N31" s="5"/>
      <c r="O31" s="5"/>
    </row>
    <row r="32" spans="1:15" s="3" customFormat="1" ht="30.75" customHeight="1">
      <c r="A32" s="37" t="s">
        <v>294</v>
      </c>
      <c r="B32" s="119" t="s">
        <v>295</v>
      </c>
      <c r="C32" s="21" t="s">
        <v>144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s="3" customFormat="1" ht="43.5" customHeight="1">
      <c r="A33" s="37" t="s">
        <v>296</v>
      </c>
      <c r="B33" s="119" t="s">
        <v>297</v>
      </c>
      <c r="C33" s="21" t="s">
        <v>144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3" customFormat="1" ht="15">
      <c r="A34" s="36" t="s">
        <v>76</v>
      </c>
      <c r="B34" s="120" t="s">
        <v>298</v>
      </c>
      <c r="C34" s="21" t="s">
        <v>144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3" customFormat="1" ht="15">
      <c r="A35" s="37" t="s">
        <v>299</v>
      </c>
      <c r="B35" s="119" t="s">
        <v>300</v>
      </c>
      <c r="C35" s="21" t="s">
        <v>144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3" customFormat="1" ht="28.5">
      <c r="A36" s="37" t="s">
        <v>301</v>
      </c>
      <c r="B36" s="119" t="s">
        <v>302</v>
      </c>
      <c r="C36" s="21" t="s">
        <v>144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3" customFormat="1" ht="28.5">
      <c r="A37" s="37" t="s">
        <v>303</v>
      </c>
      <c r="B37" s="119" t="s">
        <v>304</v>
      </c>
      <c r="C37" s="21" t="s">
        <v>144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3" customFormat="1" ht="29.25" customHeight="1">
      <c r="A38" s="37" t="s">
        <v>305</v>
      </c>
      <c r="B38" s="119" t="s">
        <v>306</v>
      </c>
      <c r="C38" s="21" t="s">
        <v>144</v>
      </c>
      <c r="D38" s="5">
        <f aca="true" t="shared" si="7" ref="D38:O38">D39+D40</f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>H39+H40</f>
        <v>0</v>
      </c>
      <c r="I38" s="5">
        <f>I39+I40</f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>
        <f t="shared" si="7"/>
        <v>0</v>
      </c>
      <c r="N38" s="5">
        <f t="shared" si="7"/>
        <v>0</v>
      </c>
      <c r="O38" s="5">
        <f t="shared" si="7"/>
        <v>0</v>
      </c>
    </row>
    <row r="39" spans="1:15" s="3" customFormat="1" ht="15">
      <c r="A39" s="36" t="s">
        <v>133</v>
      </c>
      <c r="B39" s="120" t="s">
        <v>307</v>
      </c>
      <c r="C39" s="21" t="s">
        <v>144</v>
      </c>
      <c r="D39" s="5"/>
      <c r="E39" s="5"/>
      <c r="F39" s="5"/>
      <c r="G39" s="5"/>
      <c r="H39" s="5"/>
      <c r="I39" s="5"/>
      <c r="J39" s="5">
        <f>K39+L39</f>
        <v>0</v>
      </c>
      <c r="K39" s="5"/>
      <c r="L39" s="5"/>
      <c r="M39" s="5">
        <f>N39+O39</f>
        <v>0</v>
      </c>
      <c r="N39" s="5"/>
      <c r="O39" s="5"/>
    </row>
    <row r="40" spans="1:15" s="3" customFormat="1" ht="15">
      <c r="A40" s="36" t="s">
        <v>135</v>
      </c>
      <c r="B40" s="120" t="s">
        <v>308</v>
      </c>
      <c r="C40" s="21" t="s">
        <v>144</v>
      </c>
      <c r="D40" s="5"/>
      <c r="E40" s="5"/>
      <c r="F40" s="5"/>
      <c r="G40" s="5"/>
      <c r="H40" s="5"/>
      <c r="I40" s="5"/>
      <c r="J40" s="5">
        <f>K40+L40</f>
        <v>0</v>
      </c>
      <c r="K40" s="5"/>
      <c r="L40" s="5"/>
      <c r="M40" s="5">
        <f>N40+O40</f>
        <v>0</v>
      </c>
      <c r="N40" s="5"/>
      <c r="O40" s="5"/>
    </row>
  </sheetData>
  <sheetProtection/>
  <mergeCells count="11">
    <mergeCell ref="A6:A8"/>
    <mergeCell ref="B6:B8"/>
    <mergeCell ref="C6:C8"/>
    <mergeCell ref="J6:L6"/>
    <mergeCell ref="J7:L7"/>
    <mergeCell ref="D6:E7"/>
    <mergeCell ref="H6:I7"/>
    <mergeCell ref="M7:O7"/>
    <mergeCell ref="B4:M4"/>
    <mergeCell ref="M6:O6"/>
    <mergeCell ref="F6:G7"/>
  </mergeCells>
  <printOptions/>
  <pageMargins left="0.11811023622047245" right="0.11811023622047245" top="0.15748031496062992" bottom="0.15748031496062992" header="0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8515625" style="2" customWidth="1"/>
    <col min="2" max="2" width="54.8515625" style="107" customWidth="1"/>
    <col min="3" max="3" width="15.421875" style="18" customWidth="1"/>
    <col min="4" max="13" width="8.7109375" style="0" customWidth="1"/>
  </cols>
  <sheetData>
    <row r="1" spans="13:15" ht="9.75" customHeight="1">
      <c r="M1" s="145"/>
      <c r="O1" s="12" t="s">
        <v>369</v>
      </c>
    </row>
    <row r="2" spans="2:15" ht="9.75" customHeight="1">
      <c r="B2" s="108" t="s">
        <v>32</v>
      </c>
      <c r="O2" s="12" t="s">
        <v>34</v>
      </c>
    </row>
    <row r="3" spans="1:15" ht="15.75">
      <c r="A3" s="4"/>
      <c r="B3" s="167" t="s">
        <v>370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O3" s="12" t="s">
        <v>35</v>
      </c>
    </row>
    <row r="4" ht="9.75" customHeight="1">
      <c r="O4" s="12" t="s">
        <v>36</v>
      </c>
    </row>
    <row r="5" ht="6" customHeight="1"/>
    <row r="6" spans="1:15" s="3" customFormat="1" ht="15" customHeight="1">
      <c r="A6" s="154" t="s">
        <v>0</v>
      </c>
      <c r="B6" s="157" t="s">
        <v>1</v>
      </c>
      <c r="C6" s="154" t="s">
        <v>28</v>
      </c>
      <c r="D6" s="160">
        <v>2016</v>
      </c>
      <c r="E6" s="161"/>
      <c r="F6" s="160">
        <v>2017</v>
      </c>
      <c r="G6" s="161"/>
      <c r="H6" s="160">
        <v>2018</v>
      </c>
      <c r="I6" s="161"/>
      <c r="J6" s="164" t="s">
        <v>29</v>
      </c>
      <c r="K6" s="175"/>
      <c r="L6" s="175"/>
      <c r="M6" s="175" t="s">
        <v>141</v>
      </c>
      <c r="N6" s="175"/>
      <c r="O6" s="175"/>
    </row>
    <row r="7" spans="1:15" s="3" customFormat="1" ht="20.25" customHeight="1">
      <c r="A7" s="155"/>
      <c r="B7" s="158"/>
      <c r="C7" s="155"/>
      <c r="D7" s="162"/>
      <c r="E7" s="163"/>
      <c r="F7" s="162"/>
      <c r="G7" s="163"/>
      <c r="H7" s="162"/>
      <c r="I7" s="163"/>
      <c r="J7" s="164">
        <v>2019</v>
      </c>
      <c r="K7" s="165"/>
      <c r="L7" s="166"/>
      <c r="M7" s="164">
        <v>2019</v>
      </c>
      <c r="N7" s="165"/>
      <c r="O7" s="166"/>
    </row>
    <row r="8" spans="1:15" s="3" customFormat="1" ht="15">
      <c r="A8" s="156"/>
      <c r="B8" s="159"/>
      <c r="C8" s="156"/>
      <c r="D8" s="129" t="s">
        <v>2</v>
      </c>
      <c r="E8" s="129" t="s">
        <v>3</v>
      </c>
      <c r="F8" s="144" t="s">
        <v>2</v>
      </c>
      <c r="G8" s="144" t="s">
        <v>3</v>
      </c>
      <c r="H8" s="148" t="s">
        <v>2</v>
      </c>
      <c r="I8" s="148" t="s">
        <v>624</v>
      </c>
      <c r="J8" s="16" t="s">
        <v>33</v>
      </c>
      <c r="K8" s="16" t="s">
        <v>30</v>
      </c>
      <c r="L8" s="16" t="s">
        <v>31</v>
      </c>
      <c r="M8" s="16" t="s">
        <v>33</v>
      </c>
      <c r="N8" s="16" t="s">
        <v>30</v>
      </c>
      <c r="O8" s="16" t="s">
        <v>31</v>
      </c>
    </row>
    <row r="9" spans="1:15" s="3" customFormat="1" ht="12" customHeight="1">
      <c r="A9" s="1">
        <v>1</v>
      </c>
      <c r="B9" s="109">
        <v>2</v>
      </c>
      <c r="C9" s="19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15</v>
      </c>
      <c r="N9" s="1">
        <v>16</v>
      </c>
      <c r="O9" s="1">
        <v>17</v>
      </c>
    </row>
    <row r="10" spans="1:15" s="3" customFormat="1" ht="15">
      <c r="A10" s="36" t="s">
        <v>268</v>
      </c>
      <c r="B10" s="119" t="s">
        <v>371</v>
      </c>
      <c r="C10" s="24" t="s">
        <v>144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3" customFormat="1" ht="15">
      <c r="A11" s="36" t="s">
        <v>269</v>
      </c>
      <c r="B11" s="120" t="s">
        <v>372</v>
      </c>
      <c r="C11" s="24" t="s">
        <v>373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s="3" customFormat="1" ht="15">
      <c r="A12" s="36" t="s">
        <v>23</v>
      </c>
      <c r="B12" s="120" t="s">
        <v>374</v>
      </c>
      <c r="C12" s="24" t="s">
        <v>373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3" customFormat="1" ht="15">
      <c r="A13" s="36" t="s">
        <v>24</v>
      </c>
      <c r="B13" s="120" t="s">
        <v>375</v>
      </c>
      <c r="C13" s="24" t="s">
        <v>373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3" customFormat="1" ht="15">
      <c r="A14" s="36" t="s">
        <v>52</v>
      </c>
      <c r="B14" s="120" t="s">
        <v>376</v>
      </c>
      <c r="C14" s="24" t="s">
        <v>373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s="3" customFormat="1" ht="15">
      <c r="A15" s="36" t="s">
        <v>220</v>
      </c>
      <c r="B15" s="120" t="s">
        <v>377</v>
      </c>
      <c r="C15" s="24" t="s">
        <v>373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3" customFormat="1" ht="15">
      <c r="A16" s="36" t="s">
        <v>311</v>
      </c>
      <c r="B16" s="128" t="s">
        <v>312</v>
      </c>
      <c r="C16" s="2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s="3" customFormat="1" ht="12" customHeight="1">
      <c r="A17" s="36" t="s">
        <v>282</v>
      </c>
      <c r="B17" s="120" t="s">
        <v>313</v>
      </c>
      <c r="C17" s="24" t="s">
        <v>517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s="3" customFormat="1" ht="13.5" customHeight="1">
      <c r="A18" s="36" t="s">
        <v>25</v>
      </c>
      <c r="B18" s="120" t="s">
        <v>378</v>
      </c>
      <c r="C18" s="24" t="s">
        <v>517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s="3" customFormat="1" ht="15">
      <c r="A19" s="36" t="s">
        <v>56</v>
      </c>
      <c r="B19" s="120" t="s">
        <v>374</v>
      </c>
      <c r="C19" s="24" t="s">
        <v>517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s="3" customFormat="1" ht="15">
      <c r="A20" s="36" t="s">
        <v>58</v>
      </c>
      <c r="B20" s="120" t="s">
        <v>375</v>
      </c>
      <c r="C20" s="24" t="s">
        <v>517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s="3" customFormat="1" ht="15">
      <c r="A21" s="36" t="s">
        <v>60</v>
      </c>
      <c r="B21" s="120" t="s">
        <v>376</v>
      </c>
      <c r="C21" s="24" t="s">
        <v>517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3" customFormat="1" ht="15">
      <c r="A22" s="36" t="s">
        <v>379</v>
      </c>
      <c r="B22" s="120" t="s">
        <v>377</v>
      </c>
      <c r="C22" s="24" t="s">
        <v>517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3" customFormat="1" ht="15">
      <c r="A23" s="36" t="s">
        <v>380</v>
      </c>
      <c r="B23" s="120" t="s">
        <v>381</v>
      </c>
      <c r="C23" s="24" t="s">
        <v>517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3" customFormat="1" ht="12.75" customHeight="1">
      <c r="A24" s="36" t="s">
        <v>26</v>
      </c>
      <c r="B24" s="120" t="s">
        <v>382</v>
      </c>
      <c r="C24" s="24" t="s">
        <v>517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3" customFormat="1" ht="15">
      <c r="A25" s="36" t="s">
        <v>206</v>
      </c>
      <c r="B25" s="120" t="s">
        <v>315</v>
      </c>
      <c r="C25" s="24" t="s">
        <v>383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3" customFormat="1" ht="15">
      <c r="A26" s="36" t="s">
        <v>384</v>
      </c>
      <c r="B26" s="120" t="s">
        <v>374</v>
      </c>
      <c r="C26" s="24" t="s">
        <v>383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3" customFormat="1" ht="15">
      <c r="A27" s="36" t="s">
        <v>385</v>
      </c>
      <c r="B27" s="120" t="s">
        <v>375</v>
      </c>
      <c r="C27" s="24" t="s">
        <v>383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s="3" customFormat="1" ht="15">
      <c r="A28" s="36" t="s">
        <v>386</v>
      </c>
      <c r="B28" s="120" t="s">
        <v>376</v>
      </c>
      <c r="C28" s="24" t="s">
        <v>383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s="3" customFormat="1" ht="15">
      <c r="A29" s="36" t="s">
        <v>387</v>
      </c>
      <c r="B29" s="120" t="s">
        <v>377</v>
      </c>
      <c r="C29" s="24" t="s">
        <v>383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3" customFormat="1" ht="15">
      <c r="A30" s="36" t="s">
        <v>388</v>
      </c>
      <c r="B30" s="120" t="s">
        <v>389</v>
      </c>
      <c r="C30" s="24" t="s">
        <v>383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s="3" customFormat="1" ht="15">
      <c r="A31" s="36" t="s">
        <v>294</v>
      </c>
      <c r="B31" s="128" t="s">
        <v>390</v>
      </c>
      <c r="C31" s="24" t="s">
        <v>517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s="3" customFormat="1" ht="15">
      <c r="A32" s="36" t="s">
        <v>70</v>
      </c>
      <c r="B32" s="120" t="s">
        <v>374</v>
      </c>
      <c r="C32" s="24" t="s">
        <v>517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s="3" customFormat="1" ht="15">
      <c r="A33" s="36" t="s">
        <v>72</v>
      </c>
      <c r="B33" s="120" t="s">
        <v>375</v>
      </c>
      <c r="C33" s="24" t="s">
        <v>517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3" customFormat="1" ht="15">
      <c r="A34" s="36" t="s">
        <v>73</v>
      </c>
      <c r="B34" s="120" t="s">
        <v>376</v>
      </c>
      <c r="C34" s="24" t="s">
        <v>517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3" customFormat="1" ht="15">
      <c r="A35" s="36" t="s">
        <v>74</v>
      </c>
      <c r="B35" s="120" t="s">
        <v>377</v>
      </c>
      <c r="C35" s="24" t="s">
        <v>517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3" customFormat="1" ht="15">
      <c r="A36" s="36" t="s">
        <v>358</v>
      </c>
      <c r="B36" s="120" t="s">
        <v>389</v>
      </c>
      <c r="C36" s="24" t="s">
        <v>517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3" customFormat="1" ht="15">
      <c r="A37" s="36" t="s">
        <v>296</v>
      </c>
      <c r="B37" s="120" t="s">
        <v>391</v>
      </c>
      <c r="C37" s="2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3" customFormat="1" ht="15" customHeight="1">
      <c r="A38" s="36" t="s">
        <v>76</v>
      </c>
      <c r="B38" s="120" t="s">
        <v>392</v>
      </c>
      <c r="C38" s="24" t="s">
        <v>393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s="3" customFormat="1" ht="15">
      <c r="A39" s="36" t="s">
        <v>77</v>
      </c>
      <c r="B39" s="120" t="s">
        <v>374</v>
      </c>
      <c r="C39" s="24" t="s">
        <v>393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s="3" customFormat="1" ht="15">
      <c r="A40" s="36" t="s">
        <v>78</v>
      </c>
      <c r="B40" s="120" t="s">
        <v>375</v>
      </c>
      <c r="C40" s="24" t="s">
        <v>393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s="3" customFormat="1" ht="15">
      <c r="A41" s="36" t="s">
        <v>79</v>
      </c>
      <c r="B41" s="120" t="s">
        <v>376</v>
      </c>
      <c r="C41" s="24" t="s">
        <v>393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s="3" customFormat="1" ht="15">
      <c r="A42" s="36" t="s">
        <v>360</v>
      </c>
      <c r="B42" s="120" t="s">
        <v>377</v>
      </c>
      <c r="C42" s="24" t="s">
        <v>393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s="3" customFormat="1" ht="30">
      <c r="A43" s="36" t="s">
        <v>299</v>
      </c>
      <c r="B43" s="120" t="s">
        <v>394</v>
      </c>
      <c r="C43" s="24" t="s">
        <v>393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s="3" customFormat="1" ht="15">
      <c r="A44" s="36" t="s">
        <v>301</v>
      </c>
      <c r="B44" s="120" t="s">
        <v>395</v>
      </c>
      <c r="C44" s="24" t="s">
        <v>393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s="3" customFormat="1" ht="10.5" customHeight="1">
      <c r="A45" s="36" t="s">
        <v>303</v>
      </c>
      <c r="B45" s="128" t="s">
        <v>396</v>
      </c>
      <c r="C45" s="24" t="s">
        <v>393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s="3" customFormat="1" ht="15">
      <c r="A46" s="36" t="s">
        <v>305</v>
      </c>
      <c r="B46" s="128" t="s">
        <v>319</v>
      </c>
      <c r="C46" s="24" t="s">
        <v>397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s="3" customFormat="1" ht="15">
      <c r="A47" s="36" t="s">
        <v>133</v>
      </c>
      <c r="B47" s="120" t="s">
        <v>374</v>
      </c>
      <c r="C47" s="24" t="s">
        <v>397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s="3" customFormat="1" ht="15">
      <c r="A48" s="36" t="s">
        <v>135</v>
      </c>
      <c r="B48" s="120" t="s">
        <v>375</v>
      </c>
      <c r="C48" s="24" t="s">
        <v>397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3" customFormat="1" ht="15">
      <c r="A49" s="36" t="s">
        <v>398</v>
      </c>
      <c r="B49" s="120" t="s">
        <v>376</v>
      </c>
      <c r="C49" s="24" t="s">
        <v>397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s="3" customFormat="1" ht="15">
      <c r="A50" s="36" t="s">
        <v>399</v>
      </c>
      <c r="B50" s="120" t="s">
        <v>377</v>
      </c>
      <c r="C50" s="24" t="s">
        <v>397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s="3" customFormat="1" ht="15">
      <c r="A51" s="36" t="s">
        <v>400</v>
      </c>
      <c r="B51" s="120" t="s">
        <v>389</v>
      </c>
      <c r="C51" s="24" t="s">
        <v>397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3" customFormat="1" ht="15">
      <c r="A52" s="36" t="s">
        <v>401</v>
      </c>
      <c r="B52" s="120" t="s">
        <v>402</v>
      </c>
      <c r="C52" s="24" t="s">
        <v>393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s="3" customFormat="1" ht="15">
      <c r="A53" s="36" t="s">
        <v>403</v>
      </c>
      <c r="B53" s="120" t="s">
        <v>374</v>
      </c>
      <c r="C53" s="24" t="s">
        <v>393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s="3" customFormat="1" ht="15">
      <c r="A54" s="36" t="s">
        <v>404</v>
      </c>
      <c r="B54" s="120" t="s">
        <v>375</v>
      </c>
      <c r="C54" s="24" t="s">
        <v>393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s="3" customFormat="1" ht="15">
      <c r="A55" s="36" t="s">
        <v>405</v>
      </c>
      <c r="B55" s="120" t="s">
        <v>376</v>
      </c>
      <c r="C55" s="24" t="s">
        <v>393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s="3" customFormat="1" ht="15">
      <c r="A56" s="36" t="s">
        <v>406</v>
      </c>
      <c r="B56" s="120" t="s">
        <v>377</v>
      </c>
      <c r="C56" s="24" t="s">
        <v>393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s="3" customFormat="1" ht="15">
      <c r="A57" s="36" t="s">
        <v>407</v>
      </c>
      <c r="B57" s="120" t="s">
        <v>389</v>
      </c>
      <c r="C57" s="24" t="s">
        <v>393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5">
      <c r="A58" s="36" t="s">
        <v>408</v>
      </c>
      <c r="B58" s="120" t="s">
        <v>321</v>
      </c>
      <c r="C58" s="24" t="s">
        <v>144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36" t="s">
        <v>409</v>
      </c>
      <c r="B59" s="120" t="s">
        <v>322</v>
      </c>
      <c r="C59" s="24" t="s">
        <v>144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>
      <c r="A60" s="36" t="s">
        <v>410</v>
      </c>
      <c r="B60" s="120" t="s">
        <v>371</v>
      </c>
      <c r="C60" s="24" t="s">
        <v>144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>
      <c r="A61" s="36" t="s">
        <v>324</v>
      </c>
      <c r="B61" s="128" t="s">
        <v>312</v>
      </c>
      <c r="C61" s="24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>
      <c r="A62" s="36" t="s">
        <v>325</v>
      </c>
      <c r="B62" s="128" t="s">
        <v>312</v>
      </c>
      <c r="C62" s="24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</sheetData>
  <sheetProtection/>
  <mergeCells count="11">
    <mergeCell ref="A6:A8"/>
    <mergeCell ref="B6:B8"/>
    <mergeCell ref="C6:C8"/>
    <mergeCell ref="J6:L6"/>
    <mergeCell ref="J7:L7"/>
    <mergeCell ref="D6:E7"/>
    <mergeCell ref="H6:I7"/>
    <mergeCell ref="M7:O7"/>
    <mergeCell ref="B3:M3"/>
    <mergeCell ref="M6:O6"/>
    <mergeCell ref="F6:G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Ирина Владиславовна</dc:creator>
  <cp:keywords/>
  <dc:description/>
  <cp:lastModifiedBy>Оськина Надежда Георгиевна</cp:lastModifiedBy>
  <cp:lastPrinted>2015-09-01T21:54:47Z</cp:lastPrinted>
  <dcterms:created xsi:type="dcterms:W3CDTF">2014-04-04T02:40:23Z</dcterms:created>
  <dcterms:modified xsi:type="dcterms:W3CDTF">2018-05-08T00:57:08Z</dcterms:modified>
  <cp:category/>
  <cp:version/>
  <cp:contentType/>
  <cp:contentStatus/>
</cp:coreProperties>
</file>