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2"/>
  </bookViews>
  <sheets>
    <sheet name="15 внебюджет" sheetId="1" state="hidden" r:id="rId1"/>
    <sheet name="прилож 10 " sheetId="2" r:id="rId2"/>
    <sheet name="прилож 11" sheetId="3" r:id="rId3"/>
  </sheets>
  <definedNames>
    <definedName name="_xlnm.Print_Area" localSheetId="1">'прилож 10 '!$A$1:$I$1714</definedName>
  </definedNames>
  <calcPr fullCalcOnLoad="1"/>
</workbook>
</file>

<file path=xl/sharedStrings.xml><?xml version="1.0" encoding="utf-8"?>
<sst xmlns="http://schemas.openxmlformats.org/spreadsheetml/2006/main" count="2227" uniqueCount="488">
  <si>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</si>
  <si>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</si>
  <si>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</si>
  <si>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</si>
  <si>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</si>
  <si>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</si>
  <si>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</si>
  <si>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</si>
  <si>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</si>
  <si>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</si>
  <si>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</si>
  <si>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</si>
  <si>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</si>
  <si>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</si>
  <si>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</si>
  <si>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</si>
  <si>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</si>
  <si>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</si>
  <si>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4.</t>
  </si>
  <si>
    <t>Основное мероприятие 1.3 Совершенствование материально-технической базы для занятий физической культурой и массовым спортом</t>
  </si>
  <si>
    <t>Мероприятие 6.3.3. Организация авиаперевозок воспитанников интернатных учреждений Камчатского края, направленных на отдых и оздоровление в загородные стационарные детские оздоровительные лагеря в Камчатском крае</t>
  </si>
  <si>
    <t>6.3.3.</t>
  </si>
  <si>
    <t>Мероприятие 6.3.2. Организация отдыха и оздоровления детей-сирот и детей, оставшихся без попечения родителей, в загородных лагерях, санаториях Камчатского края и за его пределами, в том числе оплата путевок, оплата проезда к месту отдыха и обратно, оплата питания и проживания в пути следования к месту отдыха и обратно, включая сопровождающих их лиц</t>
  </si>
  <si>
    <t>Мероприятие 6.3.1. Организация отдыха и оздоровления отдельных категорий детей, находящихся в трудной жизненной ситуации в загородных стационарных детских оздоровительных лагерях в Камчатском крае и за его пределами, в том числе оплата путевок, оплата проезда к месту отдыха и обратно, оплата питания и проживания в пути следования к месту отдыха и обратно</t>
  </si>
  <si>
    <t>6.3.1.</t>
  </si>
  <si>
    <t>6.3.2.</t>
  </si>
  <si>
    <t>Основное мероприятие 6.3. Обеспечение отдыха и оздоровления отдельных категорий детей и подростков, нуждающихся в психолого-педагогическом и ином специальном сопровождении, в том числе детей и подростков, оказавшихся в трудной жизненной ситуации</t>
  </si>
  <si>
    <t>6.2.9.</t>
  </si>
  <si>
    <t>Мероприятие 6.2.9. Организация и проведение межлагерных мероприятий для загородных стационарных детских оздоровительных лагерей Камчатского края (1 смена)</t>
  </si>
  <si>
    <t xml:space="preserve"> Мероприятие 6.2.8. Организация и проведение спартакиады среди детей, находящихся в загородных стационарных детских оздоровительных лагерях в  Камчатском крае</t>
  </si>
  <si>
    <t>6.2.8.</t>
  </si>
  <si>
    <t>6.2.7.</t>
  </si>
  <si>
    <t>Мероприятие 6.2.6. Организация и проведение:
- фестиваля детского творчества «Камчатские каникулы» среди детей, находящихся в загородных стационарных детских оздоровительных лагерях в Камчатском крае;
- конкурса среди педагогических отрядов загородных стационарных детских оздоровительных лагерей в Камчатском крае</t>
  </si>
  <si>
    <t xml:space="preserve"> Мероприятие 6.2.5. Подготовка и обеспечение организации отдыха детей, проживающих в Камчатском крае, и их  оздоровления в специализированных (профильных) оздоровительных лагерях в Камчатском крае и за его пределами, в том числе оплата расходов (путёвок, проезда к месту отдыха детей и обратно, питания и проживания) детей и сопровождающих их лиц</t>
  </si>
  <si>
    <t>6.2.5.</t>
  </si>
  <si>
    <t>6.2.6.</t>
  </si>
  <si>
    <t>6.2.4.</t>
  </si>
  <si>
    <t>6.2.3.</t>
  </si>
  <si>
    <t>Мероприятие 6.2.3. Предоставление из краевого бюджета субсидий местным бюджетам  в целях софинансирования расходных обязательств муниципальных районов и городских округов в Камчатском крае по организации оздоровительных лагерей дневного пребывания Камчатского края</t>
  </si>
  <si>
    <t>Мероприятие 6.2.4. Организация работы трудовых лагерей</t>
  </si>
  <si>
    <t>Мероприятие 6.2.1.Предоставление субсидий из краевого бюджета юридическим лицам - загородным стационарным детским лагерям, расположенным на территории Камчатского края, в целях возмещения затрат в связи с предоставлением ими услуг по обеспечению отдыха и оздоровления детей</t>
  </si>
  <si>
    <t>6.2.1.</t>
  </si>
  <si>
    <t>Основное мероприятие 6.2. Мероприятия по повышению качества услуг, предоставляемых организациями отдыха детей и их оздоровления</t>
  </si>
  <si>
    <t>Мероприятие 6.1.2. Приобретение формы для оборонно-спортивных лагерей Камчатского края</t>
  </si>
  <si>
    <t>Мероприятие 6.1.1. Проведение заседаний межведомственной комиссии по организации круглогодичного отдыха, оздоровления и обеспечения занятости детей и молодежи Камчатского края (по отдельному плану)</t>
  </si>
  <si>
    <t>4.3.10</t>
  </si>
  <si>
    <t>6.2.2.</t>
  </si>
  <si>
    <t>Мероприятие 6.2.2. Предоставление родителям или иным законным представителям ребенка частичной компенсации расходов, связанных с приобретением путевок в загородные стационарные детские оздоровительные лагеря, расположенные за пределами Камчатского края, на территории других субъектов Российской Федерации</t>
  </si>
  <si>
    <t xml:space="preserve"> </t>
  </si>
  <si>
    <t>4.1.7</t>
  </si>
  <si>
    <t>Мероприятие 4.1.7 Горнолыжный комплекс "Оленгенде", расположенный в с. Эссо Быстринского муниципального района Камчатского края (строительство)</t>
  </si>
  <si>
    <t>Мероприятие 2.1.3 Обеспечение подготовки и повышение квалификации спортивных судей по видам спорта (направление спортивных судей на всероссийские соревнования для повышения квалификации, получения судейской практики, участия в семинарах для спортивных судей) и направление тренеров, членов спортивных федераций по видам спорта на всероссийские тренерские советы, конференции, совещания</t>
  </si>
  <si>
    <t xml:space="preserve">Мероприятие 2.1.6 Дополнительная поддержка и стимулирование спортсменов и специалистов сферы физической культуры и спорта на достижение высоких результатов в спортивной деятельности (награждение лучших спортсменов, тренеров, представителей спортивных федераций по видам спорта и других лиц, внесших  значительный вклад в развитее сферы физической культуры и спорта по итогам работы за год) </t>
  </si>
  <si>
    <t xml:space="preserve">Мероприятие 2.3.1 Повышение квалификации и профессиональная переподготовка специалистов в сфере физической культуры и спорта, работников краевых государственных образовательных учреждений дополнительного образования детей и работников учреждений физической культуры и спорта, проводящих физкультурно-оздоровительную и спортивную работу с населением </t>
  </si>
  <si>
    <t xml:space="preserve">Мероприятие 2.3.2 Повышение квалификации и профессиональная переподготовка специалистов в сфере физической культуры и спорта работников муниципальных образовательных учреждений дополнительного образования детей и работников учреждений физической культуры и спорта, проводящих физкультурно-оздоровительную и спортивную работу с населением </t>
  </si>
  <si>
    <t>Мероприятие 5.2.2. Организация и проведение конкурса проектов и программ по поддержке и развитию художественного творчества молодежи в Камчатском крае, реализация лучших проектов</t>
  </si>
  <si>
    <t>Мероприятие 5.2.3. Организация и проведение конкурса-фестиваля "Студенческая весна Камчатки"</t>
  </si>
  <si>
    <t>Мероприятие 5.2.4. Организация и проведение российского Дня Студента – краевого конкурса "Мисс и Мистер Студенчество Камчатки"</t>
  </si>
  <si>
    <t>Мероприятие 5.2.5. Организация и проведение конкурса-фестиваля команд КВН в муниципальных образовательных учреждениях в Камчатском крае</t>
  </si>
  <si>
    <t>Мероприятие 5.2.6. Организация и проведение фестиваля творчества работающей молодежи</t>
  </si>
  <si>
    <t>Мероприятие 5.2.7. Организация и проведение краевого конкурса "Надежда Камчатского края"</t>
  </si>
  <si>
    <t>Мероприятие 5.2.8. Организация Молодежного десанта Камчатского края</t>
  </si>
  <si>
    <t>Мероприятие 5.2.9. Содействие в проведении студенческих игр КВН</t>
  </si>
  <si>
    <t>Мероприятие 5.2.10. Организация и проведение краевого конкурса  научно-технического творчества молодежи  "Шаг в будущее"</t>
  </si>
  <si>
    <t>Мероприятие 5.2.11. Организация и проведение конкурса "Время выбирает нас!" для руководителей детских и молодежных общественных объединений и организаций в Камчатском крае</t>
  </si>
  <si>
    <t xml:space="preserve">Мероприятие 5.2.12. Организация и проведение конкурса проектов и программ общественных объединений по развитию массовой физкультуры и спорта в Камчатском крае, реализация лучших проектов
</t>
  </si>
  <si>
    <t xml:space="preserve">Мероприятие 5.2.13. Проведение рок-фестивалей
</t>
  </si>
  <si>
    <t>Мероприятие 5.2.14. Мероприятия для детей и молодежи</t>
  </si>
  <si>
    <t xml:space="preserve">Мероприятие 5.2.15. Закон Камчатского края № 18 "О наградах и премиях" </t>
  </si>
  <si>
    <t>Мероприятие 5.3.1. Организация и проведение краевого конкурса "Молодая семья"</t>
  </si>
  <si>
    <t>Основное мероприятие 5.4.Обеспечение деятельности учреждений сферы молодежной политики</t>
  </si>
  <si>
    <t>Мероприятие 5.4.1.Обеспечение деятельности КГКУ "Центр детско-молодежного творчества "Школьные годы"</t>
  </si>
  <si>
    <t>Мероприятие 5.4.2. Обеспечение деятельности КГКУ "Камчатский центр реализации молодежных программ"</t>
  </si>
  <si>
    <t>6.</t>
  </si>
  <si>
    <t>Основное мероприятие 6.1. Координация и организация проведения оздоровительной кампании в Камчатском крае</t>
  </si>
  <si>
    <t>6.1.1.</t>
  </si>
  <si>
    <t>6.1.2.</t>
  </si>
  <si>
    <t>6.6.4.3.</t>
  </si>
  <si>
    <t>Мероприятие 6.6.4.3. Инженерные сети (водоснабжение) и обустройство водозабора для пищеблока спортивно-оздоровительного лагеря «Товарищ»</t>
  </si>
  <si>
    <t xml:space="preserve">Основное мероприятие 1.2 Физическое воспитание и обеспечение организации и проведения физкультурных мероприятий и массовых спортивных мероприятий  </t>
  </si>
  <si>
    <t xml:space="preserve">Мероприятие 2.1.4 Материально-техническое обеспечение членов спортивных сборных команд Камчатского края по видам спорта в (обеспечение спортивной экипировкой, медицинское и антидопинговое обеспечение) </t>
  </si>
  <si>
    <t xml:space="preserve">Мероприятие 2.1.5 Предоставление мер социальной поддержки спортсменам и их тренерам, добившихся высоких спортивных результатов в соответствии с законом Камчатского края </t>
  </si>
  <si>
    <t xml:space="preserve">Мероприятие 2.2.3 Совершенствование материально-технической базы краевых государственных учреждений сферы физической культуры и спорта (оснащение инвентарем и оборудованием, приобретение снегоуплотнительной техники с навесным оборудованием, снегоходов для подготовки горнолыжных и сноубордических  трасс, автобусов и других транспортных средств, в том числе автомобилей высокой проходимости) </t>
  </si>
  <si>
    <t>5.1.1</t>
  </si>
  <si>
    <t>5.1.2</t>
  </si>
  <si>
    <t>5.1.3</t>
  </si>
  <si>
    <t>5.1.4</t>
  </si>
  <si>
    <t>5.1.5</t>
  </si>
  <si>
    <t>5.1.6</t>
  </si>
  <si>
    <t>5.3.1</t>
  </si>
  <si>
    <t>5.4.1</t>
  </si>
  <si>
    <t>Мероприятие 5.1.3. Cодействие развитию волонтерского движения в Камчатском крае:  - создание корпуса волонтеров в Камчатском крае;
- организация слета лидеров волонтерского движения</t>
  </si>
  <si>
    <t>Контрольное событие программы</t>
  </si>
  <si>
    <t>3</t>
  </si>
  <si>
    <t>Всего:</t>
  </si>
  <si>
    <t>Примечание</t>
  </si>
  <si>
    <t xml:space="preserve">предусмотрено </t>
  </si>
  <si>
    <t>1.2.4.</t>
  </si>
  <si>
    <t>Мероприятие 1.2.4 Мероприятия по поэтапному внедрению Всероссийского физкультурно-спортивного комплекса "Готов к труду и обороне" (ГТО)</t>
  </si>
  <si>
    <t>2.2.5.</t>
  </si>
  <si>
    <t>Мероприятие 2.2.5. «Закупка спортивного оборудования для спортивных школ»</t>
  </si>
  <si>
    <t xml:space="preserve">Мероприятие 4.1.2 Строительство (реконструкция) спортивных площадок для занятий ледовыми видами   спорта в муниципальных образованиях в Камчатском крае         </t>
  </si>
  <si>
    <t xml:space="preserve">Мероприятие 4.1.3 Строительство и реконструкция муниципальных лыжных баз и трасс, биатлонных комплексов, приобретение и установка  горнолыжных подъемников в муниципальных образованиях в Камчатском крае            </t>
  </si>
  <si>
    <t xml:space="preserve">Мероприятие 4.1.4 Реконструкция муниципальных  спортивных залов, находящихся в муниципальных образованиях в Камчатском крае      </t>
  </si>
  <si>
    <t xml:space="preserve">Мероприятие 4.2.1 Строительство физкультурно-оздоровительного комплекса в с. Мильково, Камчатский край,   с. Мильково    </t>
  </si>
  <si>
    <t>Мероприятие 4.2.3 Строительство  физкультурно-оздоровительного комплекса в п. Оссора (в том числе проектные работы)</t>
  </si>
  <si>
    <t>Мероприятие 4.2.4 Строительство  физкультурно-оздоровительного комплекса в Озерновском городском поселении (в том числе проектные работы)</t>
  </si>
  <si>
    <t>Мероприятие 4.2.5 Строительство физкультурно-оздоровительного комплекса с плавательным бассейном, г. Петропавловск-Камчатский, ул. Океанская, 80/2 (в том числе проектные работы)</t>
  </si>
  <si>
    <t>Мероприятие 4.2.6 Строительство малобюджетных открытых плоскостных физкультурно-спортивных сооружений для подготовки к выполнению и выполнения нормативов комплекса ГТО (в том числе проектные работы)</t>
  </si>
  <si>
    <t xml:space="preserve">Мероприятие 4.3.1 Реконструкция инфраструктуры лыжного и горнолыжного комплексов Камчатского края. 1-я очередь горнолыжная база "Морозная", г. Елизово. 1-й этап. Строительство 4-х местной скоростной кресельной канатной дороги и системы искусственного оснежения трасс горнолыжной базы «Морозная» </t>
  </si>
  <si>
    <t xml:space="preserve">Мероприятие 4.3.2 Реконструкция инфраструктуры горнолыжного комплекса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(кресельного либо гондольного типа) и буксировочных канатных дорог.     
</t>
  </si>
  <si>
    <t xml:space="preserve">Мероприятие 4.3.3 Строительство физкультурно-оздоровительного комплекса с ледовой ареной в г. Петропавловске-Камчатском 
 </t>
  </si>
  <si>
    <t>Мероприятие 4.3.4 Устройство электроосвещения и твердого асфальтобетонного покрытия на лыжероллерной трассе и биатлонном стадионе. Биатлонный комплекс в г. Петропавловске-Камчатском с освещенной лыжероллерной трассой</t>
  </si>
  <si>
    <t xml:space="preserve">Мероприятие 4.3.6 Стадион "Спартак" в г. Петропавловск-Камчатский ( в том числе проектные работы)
</t>
  </si>
  <si>
    <t>Мероприятие 4.3.7 Создание инфраструктуры для занятий сноубордом и фристайлом, горнолыжная база "Кирпичики", г. Петропавловск-Камчатский (в том числе проектные работы)</t>
  </si>
  <si>
    <t>Мероприятие 4.3.8 Строительство здания   CДЮСШОР по горнолыжному спорту , г. Елизово (в том числе проектные работы)</t>
  </si>
  <si>
    <t xml:space="preserve">Мероприятие 4.3.10 Строительство здания горнолыжной базы "Красная сопка" в г. Петропавловске-Камчатском
</t>
  </si>
  <si>
    <t>4.3.11</t>
  </si>
  <si>
    <t xml:space="preserve">Мероприятие 4.3.11 Горнолыжная база "Эдельвейс" в г. Петропавловске-Камчатском (государственная экспертиза проектной документации) 
</t>
  </si>
  <si>
    <t xml:space="preserve">Основное мероприятие 4.4. Приобретение и монтаж временных некапитальных спортивных сооружений,  капитальный ремонт, обследование, снос и демонтаж  спортивных объектов </t>
  </si>
  <si>
    <t>4.4.4</t>
  </si>
  <si>
    <t xml:space="preserve">Мероприятие 4.4.4.Снос и демонтаж сооружения  стадиона "Водник" в г. Петропавловске-Камчатском
</t>
  </si>
  <si>
    <t xml:space="preserve">Мероприятие 4.2.2 Строительство многофункционального спортивного комплекса, п. Николаевка, Елизовский район,Камчатский край (в том числе проектные работы)    </t>
  </si>
  <si>
    <t>4.3.12</t>
  </si>
  <si>
    <t xml:space="preserve">Мероприятие 4.3.12 Строительство  регионального спортивно-тренировочного центра по зимним видам спорта (в том числе проектные работы) 
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</si>
  <si>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</si>
  <si>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</si>
  <si>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r>
      <t>Заключено контрактов на отчетную дату, (кол-во)          тыс. руб.</t>
    </r>
    <r>
      <rPr>
        <vertAlign val="superscript"/>
        <sz val="10"/>
        <rFont val="Times New Roman"/>
        <family val="1"/>
      </rPr>
      <t>2</t>
    </r>
  </si>
  <si>
    <t>Всего(по государственной программе)</t>
  </si>
  <si>
    <t>внебюджетные фонды</t>
  </si>
  <si>
    <t>прочие внебюджетные фонды</t>
  </si>
  <si>
    <t>Объект закупки 1 &lt;5&gt;</t>
  </si>
  <si>
    <t>Субсидия 1 &lt;6&gt;</t>
  </si>
  <si>
    <t xml:space="preserve">Контрольное событие программы : </t>
  </si>
  <si>
    <t>4.2.7</t>
  </si>
  <si>
    <t>4.2.8</t>
  </si>
  <si>
    <t>4.2.9</t>
  </si>
  <si>
    <t>4.2.10</t>
  </si>
  <si>
    <t>апрель</t>
  </si>
  <si>
    <t>май</t>
  </si>
  <si>
    <t>июнь</t>
  </si>
  <si>
    <t>август</t>
  </si>
  <si>
    <t>февраль</t>
  </si>
  <si>
    <t>ноябрь</t>
  </si>
  <si>
    <t>март</t>
  </si>
  <si>
    <t>Контрольное событие программы 3.3. "Реконструкция инфраструктуры лыжного и горнолыжного комплексов Камчатского края. 1-я очередь горнолыжная база "Морозная", г. Елизово. 1-й этап. Строительство 4-х местной скоростной кресельной канатной дороги и системы искусственного оснежения трасс горнолыжной базы «Морозная» "Ввод в эксплуатацию   2-х буксировочных  канатных дорог"</t>
  </si>
  <si>
    <t>Мероприятие 4.2.10 Иные межбюджетные трансферты на погашение задолженности по выполненным проектным работам по объекту "Плавательный бассейн в п. Усть-Камчатск"</t>
  </si>
  <si>
    <t>Мероприятие 4.2.9 Строительство межшкольного стадиона в г. Петропавловск-Камчатский, Камчатский край (в том числе проектные работы)</t>
  </si>
  <si>
    <t>Мероприятие 4.2.8 Строительство межшкольного стадиона в г. Елизово, Камчатский край (в том числе проектные работы)</t>
  </si>
  <si>
    <t>Мероприятие 4.2.7 Строительство  физкультурно-оздоровительного комплекса в п. Усть-Большерецк (в том числе проектные работы)</t>
  </si>
  <si>
    <t>4.1.8</t>
  </si>
  <si>
    <t>Мероприятие 4.1.8 Реконструкция спортивной площадки для занятий ледовыми видами спорта на объекте "Зимние виды спорта"</t>
  </si>
  <si>
    <t>Мероприятие 2.2.4 "Обеспечение спортивных организаций, осуществляющих подготовку спортивного резерва для сборных команд РФ по базовым видам спорта"</t>
  </si>
  <si>
    <t xml:space="preserve">    </t>
  </si>
  <si>
    <r>
      <t>внебюджетные фонды</t>
    </r>
    <r>
      <rPr>
        <sz val="10"/>
        <rFont val="Viner Hand ITC"/>
        <family val="4"/>
      </rPr>
      <t>&lt;4&gt;</t>
    </r>
  </si>
  <si>
    <t>Контрольное событие программы  5.1: Организован отдых
и оздоровление детей, нуждающихся в психологопедагогическом
и ином специальном сопровождении, в том числе детей и подростков, оказавшихся в трудной жизненной
ситуации, в детских оздоровительных лагерях (1985 детей)</t>
  </si>
  <si>
    <t>Контрольное событие программы  "Обеспечен профилактический осмотр 178 работников загородных стационарных лагерей в Камчатском крае"</t>
  </si>
  <si>
    <t xml:space="preserve">Субсидия 1 &lt;6&gt;Заключены соглашения
о предоставлении субсидий бюджетам муниципальных районов и городских округов в Камчатском крае на организацию оздоровительных лагерей дневного пребывания Камчатского края </t>
  </si>
  <si>
    <t xml:space="preserve">Субсидия 1 &lt;6&gt; </t>
  </si>
  <si>
    <t>Контрольное событие программы 1          4.1 Заключены соглашения
с детскими и молодежными общественными
объединениями победителями
конкурса проектов и программ по реализации
проектов, направленных на реализацию государственной
молодежной политики в Камчатском
крае</t>
  </si>
  <si>
    <t>Контрольное событие программы 2              4.2. Обеспечено участие
молодежи Камчатского края во Всероссийской
и межрегиональной Форумной кампании
2016 года</t>
  </si>
  <si>
    <t>Контрольное событие программы 3                           4.3. Награждены победители
краевого конкурса "Молодая семья"
призами, памятными подарками, дипломами и
сертификатами на бытовую технику</t>
  </si>
  <si>
    <t xml:space="preserve">Контрольное событие программы 4                                             4.4. Сформированы
студенческие трудовые отряды Камчатки (заключены
договоры с работодателями) </t>
  </si>
  <si>
    <t>сентябрь</t>
  </si>
  <si>
    <t xml:space="preserve">Контрольное событие </t>
  </si>
  <si>
    <t>Контрольное событие программы 5.5.: Заключены соглашения
о предоставлении субсидий бюджетам муниципальных районов и городских округов в Камчатском крае на организацию оздоровительных лагерей дневного пребывания Камчатского края (11 030 детей, в т.ч. весенний период - 30 детей; летний период - 10 000 детей, осенний - 1000 детей).</t>
  </si>
  <si>
    <t>Контрольное событие программы 5.6.: Организована работа трудовых лагерей (на базе КГБУ "Центр содействия развитию семейных форм устройства "Эчган" (10 детей); КГПОБУ "Камчатский сельскохозяйственный техникум" (30 детей)</t>
  </si>
  <si>
    <t>Контрольное событие программы 5.7.: Подготовлен и организован отдых детей, проживающих в Камчатском крае, и их оздоровление в специализированных (профильных) оздоровительных лагерях в Камчатском крае и за его пределами (2445 детей, в т.ч. Летний период 2280 детей, в осенний - 165 детей)</t>
  </si>
  <si>
    <t>Контрольное событие программы 5.8.: Организован отдых и оздоровление детей-сирот, и детей, оставшихся без попечения родителей, в загородных лагерях, санаториях Камчатского края и за его пределами (87 детей)</t>
  </si>
  <si>
    <t>Контрольное событие программы 5.2 "Завершены работы по воведению 2-х железобетонных конструкций спальных корпусов "В" и "Г" и по строительству плоскостных спортивных сооружений  (площадки: баскетбольная, волейбольная, футбольная) в ДОЛ им.Ю. Гагарина"</t>
  </si>
  <si>
    <t>Контрольное событие программы 5.3.: Заключен государственный контракт на выполнение подрядных работ по строительству инженерных сетей (водоснабжение) и обустройство водозабора для пищеблока спортивно-оздоровительного лагеря "Товарищ".                                                                       Контрольное событие 5.4.: Завершены работы по строительству инженерных сетей (водоснабжение) и обустройству водозабора для пищеблока спортивно-оздоровительного лагеря "Товарищ".</t>
  </si>
  <si>
    <t xml:space="preserve">  </t>
  </si>
  <si>
    <t>6.8.1.</t>
  </si>
  <si>
    <t>прочие внебюджетные источники</t>
  </si>
  <si>
    <t xml:space="preserve"> Мероприятие 6.8.1. Организация обучения специалистов, работающих в лагерях дневного пребывания в Камчатском крае, созданных на базе учреждений социального обслуживания, для внедрения новых форм и технологий при оздоровлении детей</t>
  </si>
  <si>
    <t>6.8.</t>
  </si>
  <si>
    <t>Основное мероприятие 6.8. Реализация программ трудовой деятельности несовершеннолетних в каникулярное время, включающих вариативные формы организации занятости детей и подростков</t>
  </si>
  <si>
    <t>Мероприятие 6.7.3. Освещение в средствах массовой информации Камчатского края хода реализации мероприятий по проведению оздоровительной кампании в Камчатском крае</t>
  </si>
  <si>
    <t xml:space="preserve">Мероприятие 6.7.2. Подготовка сборников нормативных правовых и информационно-методических материалов по организации отдыха и оздоровления детей в Камчатском крае </t>
  </si>
  <si>
    <t>Мероприятие 6.7.1. Обучение вожатых из числа студентов и учащихся образовательных организаций высшего и среднего профессионального образования для работы в организациях отдыха детей и их оздоровления в Камчатском крае (инструктивный семинар)</t>
  </si>
  <si>
    <t>Меропроиятие 6.6.5. Приобретение, доставка и установка игровых комплексов ("малых игровых форм") для лагерей дневного пребывания, созданных на базе учреждений социального обслуживания</t>
  </si>
  <si>
    <t>Мероприятие 6.6.4.2. Приобретение и монтаж жилых модулей в профильном спортивно-оздоровительном лагере «Авачинский» КГАОУ ДОД СДЮСШОР по горнолыжному спорту</t>
  </si>
  <si>
    <t>6.6.4.2.</t>
  </si>
  <si>
    <t>6.6.4.1.</t>
  </si>
  <si>
    <t>Мероприятие 6.6.4.1. Строительство пищеблока в профильном спортивно-оздоровительном лагере «Товарищ» КГАОУ ДОД СДЮСШОР по зимним видам спорта</t>
  </si>
  <si>
    <t xml:space="preserve">Меропроиятие 6.6.4. Государственные капитальные вложения в профильные спортивно-оздоровительные лагеря в Камчатском крае (в т.ч. разработка проектной документации) </t>
  </si>
  <si>
    <t>Меропрития 6.6.3. Укрепление материально-технической базы профильных спортивно-оздоровительных лагерей в Камчатском крае</t>
  </si>
  <si>
    <t>Мероприятие 6.6.2. Предоставление бюджетных инвестиций в форме капитальных вложений в основные средства ГУП Камчатского края "Камчатстройэнергосервис" на строительство, реконструкцию помещений в ДОЛ им. Ю. Гагарина (в т.ч. разработка  проектной документации)</t>
  </si>
  <si>
    <t>6.6.1.</t>
  </si>
  <si>
    <t>Мероприятие 6.5.3. Организация страхования детей на период их пребывания в  лагерях дневного пребывания в Камчатском крае, созданных на базе учреждений социального обслуживания</t>
  </si>
  <si>
    <t>Основное мероприятие 6.6. Мероприятия по улучшению инфраструктуры и материально-технической базы загородных оздоровительных лагеря, созданию новых зон отдыха</t>
  </si>
  <si>
    <t>Мероприятие 6.5.2. Организация страхования детей, оздоравливающихся в профильных (специализированных) лагерях,  а также во время их проезда к месту отдыха и обратно</t>
  </si>
  <si>
    <t>6.5.1.</t>
  </si>
  <si>
    <t>Мероприятие 6.5.1. Организация страхования детей на период их пребывания в лагерях дневного пребывания, созданных на базе образовательных учреждений в Камчатском крае</t>
  </si>
  <si>
    <t>основное мероприятие 6.5. Страхование детей и подростков во время их пребывания в организациях отдыха и оздоровления, а также во время их проезда к месту отдыха и обратно</t>
  </si>
  <si>
    <t>6.5.</t>
  </si>
  <si>
    <t>6.4.1.</t>
  </si>
  <si>
    <t>Мероприятие 6.4.1. Обеспечение проведения профилактических осмотров персонала, направляемого для работы в оздоровительные учреждения в Камчатском крае, а также медицинского осмотра несовершеннолетних при оформлении временной занятости в летний период без взимания платы</t>
  </si>
  <si>
    <t>6.4.</t>
  </si>
  <si>
    <t>основное мероприятие 6.4. Мероприятия по созданию условий для обеспечения безопасного пребывания детей и подростков в организациях отдыха детей и их оздоровления в Камчатском крае</t>
  </si>
  <si>
    <t>Мероприятие 6.3.6. Предоставления из краевого бюджета субсидий некоммерческим организациям – военно-спортивным центрам, спортивным клубам в Камчатском крае, уставная деятельность которых связана с организацией  отдыха, оздоровления и патриотическим воспитанием детей и молодежи</t>
  </si>
  <si>
    <t xml:space="preserve">6.3.6. </t>
  </si>
  <si>
    <t xml:space="preserve">6.3.5. </t>
  </si>
  <si>
    <t xml:space="preserve">Мероприятие 6.3.5. Организация и обеспечение отдыха и оздоровления детей, находящихся в трудной жизненной ситуации, в лагерях дневного пребывания, созданных на базе учреждений социального обслуживания </t>
  </si>
  <si>
    <t>6.3.4.</t>
  </si>
  <si>
    <t>Мероприятие 6.3.4. Организация авиаперевозок детей-сирот  и детей, оставшихся без попечения родителей, направленных на отдых и оздоровление в загородные стационарные детские оздоровительные лагеря и лагеря санаторного типа за пределы Камчатского края</t>
  </si>
  <si>
    <t>25 января в 18.00 ЦКД "Сероглазка" состоялся краевой конкурса "Мисс и Мистер Студенчество Камчатки"</t>
  </si>
  <si>
    <t>Мероприятие 6.6.1. Бюджетные инвестиции в форме капитальных вложений в основные средства казенного предприятия Камчатского края "Единая дирекция по строительству" на реконструкцию и строительство зданий и сооружений, расположенных по адресу: Елизовский район, с. Паратунка, район оз. Глухое"</t>
  </si>
  <si>
    <t>Мероприятие 1.2.2 Мероприятия в области физической культуры и спорта, предоставление субсидий физкультурно-спортивным организациям на реализацию наказов избирателей к депутатам Законодательного собрания Камчатского края»</t>
  </si>
  <si>
    <t xml:space="preserve">Мероприятие 4.3.9  Строительство футбольных полей  (в том числе проектные работы)
</t>
  </si>
  <si>
    <t>2.2.6.</t>
  </si>
  <si>
    <t>2.3.5</t>
  </si>
  <si>
    <t>Мероприятие 2.2.6. «Обеспечение проведения независимой оценки качества  оказания услуг учреждениями сферы физической культуры и спорта»</t>
  </si>
  <si>
    <t xml:space="preserve">Мероприятие 2.3.5  "Поощрение специалистов сферы физической культуры и спорта ведомственными наградами  Министерства спорта и молодежной политики Камчатского края (изготовление благодарностей и почетных грамот Министерства спорта и молодежной политики Камчатского края, приобретение цветов, в том числе для поощрения ведомственными наградами Минспорта России )" </t>
  </si>
  <si>
    <t>4.2.11</t>
  </si>
  <si>
    <t>Мероприятие 4.2.11 Обустройство спортивных площадок</t>
  </si>
  <si>
    <t>дкебрь</t>
  </si>
  <si>
    <t>Мероприятие 2.1.7 Присвоение спортивных разрядов в соответствии с законом Камчатского края  от 14.11.2011  № 674 "О наделении органов местного самоуправления муниципальных образований в Камчатском крае" отдельными государственными полномочиями Камчатского края по присвоению спортивных разрядов"</t>
  </si>
  <si>
    <t xml:space="preserve">Государственная программа "Физическая культура, спорт, молодежная политика,  отдых и оздоровление детей в Камчатском крае на 2014 – 2018 годы" </t>
  </si>
  <si>
    <t>1.2.1.</t>
  </si>
  <si>
    <t>1.3.1.</t>
  </si>
  <si>
    <t>1.3.2.</t>
  </si>
  <si>
    <t>2.1.1.</t>
  </si>
  <si>
    <t>Мероприятие 2.1.1 Организация и проведение официальных физкультурных и спортивных мероприятий на территории Камчатского края</t>
  </si>
  <si>
    <t>2.1.2.</t>
  </si>
  <si>
    <t>Мероприятие 2.1.2 Обеспечение участия членов спортивных сборных команд Камчатского края по видам спорта в официальных межрегиональных, всероссийских и международных спортивных мероприятиях и направление спортсменов – членов спортивных сборных команд Российской Федерации по видам спорта» на  углубленное медицинское обследование</t>
  </si>
  <si>
    <t>2.1.3.</t>
  </si>
  <si>
    <t>2.1.4.</t>
  </si>
  <si>
    <t>2.1.5.</t>
  </si>
  <si>
    <t>2.1.7.</t>
  </si>
  <si>
    <t>2.2.</t>
  </si>
  <si>
    <t>2.2.1.</t>
  </si>
  <si>
    <t>2.2.2.</t>
  </si>
  <si>
    <t>2.3.</t>
  </si>
  <si>
    <t>3.1.</t>
  </si>
  <si>
    <t>3.1.1.</t>
  </si>
  <si>
    <t>5.1.7</t>
  </si>
  <si>
    <t>5.1.8</t>
  </si>
  <si>
    <t>5.1.9</t>
  </si>
  <si>
    <t>5.1.10</t>
  </si>
  <si>
    <t>5.2.13</t>
  </si>
  <si>
    <t>5.2.12</t>
  </si>
  <si>
    <t>5.2.11</t>
  </si>
  <si>
    <t>5.2.10</t>
  </si>
  <si>
    <t>5.2.9</t>
  </si>
  <si>
    <t>5.2.8</t>
  </si>
  <si>
    <t>5.2.7</t>
  </si>
  <si>
    <t>5.2.6</t>
  </si>
  <si>
    <t>5.2.5</t>
  </si>
  <si>
    <t>5.2.4</t>
  </si>
  <si>
    <t>5.2.3</t>
  </si>
  <si>
    <t>5.2.1</t>
  </si>
  <si>
    <t>5.2.14</t>
  </si>
  <si>
    <t>5.4.2</t>
  </si>
  <si>
    <t>5.2.2</t>
  </si>
  <si>
    <t>Мероприятие 2.3.3 Повышение квалификации и стажировка специалистов, принимающих участие в подготовке спортивного резерва, специалистов, принимающих участие в подготовке спортивного резерва, специалистов, работающих с электронным хронометражем и другим современным оборудованием, повышение квалификации водителей снегоутрамбовочной техники</t>
  </si>
  <si>
    <t>Мероприятие 2.3.4 Проведение мастер классов ведущими спортсменами, тренерами, специалистами в сфере физической культуры и спорта, привлечение специалистов в сфере физической культуры и спорта в Камчатский край из других регионов Российской Федерации и зарубежных стран для обмена опытом, направление специалистов сферы физической культуры и спорта Камчатского края для обмена опытом в другие регионы Российской Федерации и зарубежные страны</t>
  </si>
  <si>
    <t>Мероприятие 2.2.1 Обеспечение  выполнения государственного задания краевых государственных учреждений сферы физической культуры и спорта</t>
  </si>
  <si>
    <t xml:space="preserve">Мероприятие 2.2.2 Обеспечение деятельности краевых государственных учреждений сферы физической культуры и спорта </t>
  </si>
  <si>
    <t>2017</t>
  </si>
  <si>
    <t>Мероприятие 1.2.1 Организацию и 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«Кросс Нации», «Лыжня России», физкультурно-спортивная акция «Камчатка в Движении» в том числе, среди учащихся и студентов, включая региональный этап Всероссийских спортивных соревнований школьников "Президентские состязания", "Президентские спортивные игры", региональные этапы всероссийских соревнований по футболу «Кожаный мяч», по хоккею «Золотая шайба», в рамках общероссийского проекта - «Мини-футбол в школу», «Мини-футбол в ВУЗы», Спартакиаду молодежи Камчатского края, и другие. Командирование спортивных команд муниципальных районов на краевые финалы, победителей региональных этапов на этапы ДВФО и всероссийские финалы</t>
  </si>
  <si>
    <t xml:space="preserve">январь </t>
  </si>
  <si>
    <t>Мероприятие 1.3.1 Приобретение спортивного инвентаря и оборудования для работы спортивных секций, спортивных школ в муниципальных районах  (городских округах) в Камчатском крае</t>
  </si>
  <si>
    <t>Мероприятие 1.3.2 Оснащение муниципальных объектов спорта необходимым оборудованием  для систематических занятий физической культурой и спортом лиц с ограниченными возможностями здоровья и инвалидов</t>
  </si>
  <si>
    <t>6.1.</t>
  </si>
  <si>
    <t>6.2.</t>
  </si>
  <si>
    <t>6.3.</t>
  </si>
  <si>
    <t>6.6.</t>
  </si>
  <si>
    <t>6.7.</t>
  </si>
  <si>
    <t>5</t>
  </si>
  <si>
    <t>Подпрограмма 1 "Развитие массовой физической культуры и спорта в Камчатском крае"</t>
  </si>
  <si>
    <t>4.1</t>
  </si>
  <si>
    <t>4.2</t>
  </si>
  <si>
    <t>5.1</t>
  </si>
  <si>
    <t>5.2</t>
  </si>
  <si>
    <t>5.3</t>
  </si>
  <si>
    <t>5.4</t>
  </si>
  <si>
    <t>2015</t>
  </si>
  <si>
    <t>Подпрограмма 2 "Развитие спорта высших достижений и системы подготовки спортивного резерва"</t>
  </si>
  <si>
    <t xml:space="preserve">Мероприятие 4.1.6 Строительство универсальных  крытых и открытых объектов спорта на базе  общеобразовательных  учреждений в Камчатском крае </t>
  </si>
  <si>
    <t>Подпрограмма 5 "Молодежь Камчатки"</t>
  </si>
  <si>
    <t>Основное мероприятие 5.1. Вовлечение молодежи в социальную практику и её информирование о потенциальных возможностях развития</t>
  </si>
  <si>
    <t>Мероприятие 5.1.1. Информационное обеспечение молодежи:
- поддержка молодежного портала Камчатского края;
- выпуск вестника "Молодежная политика Камчатки" (1 выпуск в полугодие);
- выпуск молодежного приложения "Твоя территория" к газете "Камчатский край";
- выпуск молодежного журнала</t>
  </si>
  <si>
    <t>Мероприятие 5.1.2. Организация и проведение конкурса проектов и программ Молодежного Правительства Камчатского края, реализация лучших проектов</t>
  </si>
  <si>
    <t>Мероприятие 5.1.4.. Организация и проведение информационно-пропагандистской акции "День борьбы со СПИДом"</t>
  </si>
  <si>
    <t>Мероприятие 5.1.5. Проведение краевого туристского слета для  студентов образовательных учреждений высшего и среднего профессионального образования в Камчатском крае</t>
  </si>
  <si>
    <t>Подпрограмма 3 "Обеспечение реализации Программы"</t>
  </si>
  <si>
    <t>4.3</t>
  </si>
  <si>
    <t xml:space="preserve">Основное мероприятие 1. Капитальный ремонт, строительство, реконструкция объектов спортивной инфраструктуры (муниципальной собственности, имеющие региональное софинансирование)            </t>
  </si>
  <si>
    <t>4.1.1</t>
  </si>
  <si>
    <t xml:space="preserve">Мероприятие 4.1.1. Строительство  (реконструкция) футбольных   полей в муниципальных районах (городских округах) в Камчатском крае   </t>
  </si>
  <si>
    <t>4.1.2</t>
  </si>
  <si>
    <t>4.1.3</t>
  </si>
  <si>
    <t>4.1.4</t>
  </si>
  <si>
    <t>4.1.5</t>
  </si>
  <si>
    <t>Мероприятие 4.1.5 Реконструкция муниципальных стадионов  находящихся в муниципальных районах (городских округах) в Камчатском крае</t>
  </si>
  <si>
    <t>4.1.6</t>
  </si>
  <si>
    <t xml:space="preserve">Основное мероприятие 2  Проектирование,  строительство, реконструкция и модернизация  спортивных объектов для занятий физической культурой и массовым спортом </t>
  </si>
  <si>
    <t>4.2.1</t>
  </si>
  <si>
    <t>4.2.2</t>
  </si>
  <si>
    <t>4.2.3</t>
  </si>
  <si>
    <t>4.2.4</t>
  </si>
  <si>
    <t>Основное мероприятие 2.1. Обеспечение спортивной подготовки   спортсменов высокого класса и спортивного резерва</t>
  </si>
  <si>
    <t>2.1.6</t>
  </si>
  <si>
    <t>Основное мероприятие 2.2.  Развитие учреждений сферы физической культуры и спорта</t>
  </si>
  <si>
    <t>2.2.3.</t>
  </si>
  <si>
    <t>Основное мероприятие 2.3.Укрепление кадрового потенциала в сфере физической культуры и спорта</t>
  </si>
  <si>
    <t>2.3.1</t>
  </si>
  <si>
    <t>2.3.2</t>
  </si>
  <si>
    <t>2.3.3</t>
  </si>
  <si>
    <t>2.3.4</t>
  </si>
  <si>
    <t>Основное мероприятие 1 Обеспечение функционирования Министерства</t>
  </si>
  <si>
    <t>Мероприятие 3.1.1 Содержание центрального аппарата</t>
  </si>
  <si>
    <t xml:space="preserve">Основное мероприятие 1.1 Мероприятия по вовлечению населения в занятия физической культурой и массовым спортом </t>
  </si>
  <si>
    <t xml:space="preserve">Мероприятие 1.1.1 Организация пропаганды здорового образа жизни, популяризация физической культуры и массового спорта, а также спортивного стиля жизни через           средства массовой информации (телевидение, радио), создание и размещение теле-, радио рекламных роликов с информацией о проводимых физкультурных и спортивных мероприятий, распространение печатной рекламы, изготовление и размещение информационных плакатов, баннеров </t>
  </si>
  <si>
    <t>5.5</t>
  </si>
  <si>
    <t>4.2.5</t>
  </si>
  <si>
    <t>4.2.6</t>
  </si>
  <si>
    <t xml:space="preserve">Основное мероприятие 3  Проектирование, строительство, реконструкция и модернизация  спортивных объектов для подготовки спортивного резерва и спортсменов высокого класса 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</si>
  <si>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</si>
  <si>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</si>
  <si>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</si>
  <si>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</si>
  <si>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</si>
  <si>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</si>
  <si>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</si>
  <si>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</si>
  <si>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</si>
  <si>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6.5.2.</t>
  </si>
  <si>
    <t>6.5.3.</t>
  </si>
  <si>
    <t>6.6.2.</t>
  </si>
  <si>
    <t>6.6.3.</t>
  </si>
  <si>
    <t>6.6.4.</t>
  </si>
  <si>
    <t>6.6.5.</t>
  </si>
  <si>
    <t>6.7.1.</t>
  </si>
  <si>
    <t>6.7.2.</t>
  </si>
  <si>
    <t>6.7.3.</t>
  </si>
  <si>
    <t>январь</t>
  </si>
  <si>
    <t>декабрь</t>
  </si>
  <si>
    <t>5.2.15</t>
  </si>
  <si>
    <t xml:space="preserve">Мероприятие 5.1.6. Организация и проведение праздника, посвященного Дню Российской молодежи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</si>
  <si>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5.1.7 Организация и проведение конкурса проектов и программ  детских, студенческих и молодежных организаций в Камчатском крае, направленных на вовлечение молодых людей, оказавшихся в трудной жизненной ситуации, в общественную, социально-экономическую и культурную жизнь и улучшение их положения в обществе, реализация лучших проектов</t>
  </si>
  <si>
    <t>Мероприятие 5.1.8. Организация работы "Региональной  школы инструкторов туризма"</t>
  </si>
  <si>
    <t>Мероприятие 5.1.9. Организация и проведение выставки молодежных проектов "Инициатива"</t>
  </si>
  <si>
    <t>Мероприятие 5.1.10. Организация и проведение выездного лагеря по обучению молодежного актива "Школа социального успеха"</t>
  </si>
  <si>
    <t>Мероприятие 5.1.11. Частичная компенсация оплаты стоимости обучения студентам  образовательных учреждений высшего и среднего профессионального образования в Камчатском крае</t>
  </si>
  <si>
    <t xml:space="preserve">Мероприятие 5.1.12. Организация работы "Школы молодежного предпринимательства" </t>
  </si>
  <si>
    <t>Мероприятие 5.1.13. Проведение информационной и рекламной кампании по повышению престижа предпринимательской деятельности, в т.ч. размещение на   сайте Министерства спорта и молодежной политики Камчатского края (www.portal-uspeha.ru) информации, пропагандирующей успешный образ молодого предпринимателя и эталоны делового поведения</t>
  </si>
  <si>
    <t xml:space="preserve">Мероприятие 5.1.14. Изготовление и распространение сборника «В помощь молодому предпринимателю» в центрах занятости населения, на предприятиях, ярмарках вакансий, мероприятиях по молодежной тематике, на кафедрах учебных заведений в Камчатском крае </t>
  </si>
  <si>
    <t>Основное мероприятие 5.2. Создание условий для интеллектуального, творческого развития молодежи, реализации ее научно-технического и творческого потенциала</t>
  </si>
  <si>
    <t>Мероприятие 5.2.1. Организация и проведение конкурса проектов и программ общественных организаций в Камчатском крае по поддержке талантливой молодежи, реализация лучших проектов</t>
  </si>
  <si>
    <t>5.1.11</t>
  </si>
  <si>
    <t>5.1.12</t>
  </si>
  <si>
    <t>5.1.13</t>
  </si>
  <si>
    <t>5.1.14</t>
  </si>
  <si>
    <t>Подпрограмма 4 "Развитие инфраструктуры для занятий физической культурой и спортом"</t>
  </si>
  <si>
    <t>Подпрограмма 1</t>
  </si>
  <si>
    <t>Х</t>
  </si>
  <si>
    <t>федеральный бюджет</t>
  </si>
  <si>
    <t>1.2</t>
  </si>
  <si>
    <t>2</t>
  </si>
  <si>
    <t xml:space="preserve">Мероприятие 4.4.3.  Обследование здания стадиона "Водник" в Петропавловске-Камчатском 
</t>
  </si>
  <si>
    <t>Осноавное меронриятие 5.1. Укрепление института молодой семьи</t>
  </si>
  <si>
    <t xml:space="preserve">Контрольное событие 1.1: Проведена открытая Всероссийская массовая лыжная гонка "Лыжня России"  </t>
  </si>
  <si>
    <t xml:space="preserve">Контрольное событие 1.2: Проведена открытая Всероссийский день бега "Кросс Нации"  </t>
  </si>
  <si>
    <t>Контрольное событие 2.1 обеспечено участие членов спортивных сборных команд Камчатского края по видам спорта в официальных межрегиональных, всероссийских и международных спортивных мероприятиях в количестве не менее 700 человек</t>
  </si>
  <si>
    <t xml:space="preserve">Контрольное событие 2.2 направлено не менее 10 спортсменов - членов спортивных сборных команд Российской Федерации по видам спорта на  углубленное медицинское обследование </t>
  </si>
  <si>
    <t>Контрольное событие 2.3 предоставлены субсидии краевым государственным учреждениям  сферы физической культуры и спорта на оснащение  спортивным инвентарем  и оборудованием, приобретение  снегоходов, сне-гоуплотнительной и специальной техники  для подготовки мест проведения тренировочных занятий, автобусов и других транспортных средств, в том числе автомобилей  высокой проходимости (приобретение снегоуплотнительной техники КГАОУДО СДЮСШОР «Морозная»; спортивного инвентаря  КГАУДО СДЮСШОР по ЗВC и КГБУДО ДЮСШ «Палана»)</t>
  </si>
  <si>
    <t>Контрольное событие 2.4 предоставлены субсидии краевым государственным учреждениям сферы физической культуры и спорта и местным бюджетам на повышение квалификации специалистов сферы физической культуры и спорта (из них не менее 10 человек - работники краевых государственных учреждений сферы физической культуры и спорта и 6 человек - работники муниципальных учреждений сферы физической культуры и спорта в Камчатском крае)</t>
  </si>
  <si>
    <t xml:space="preserve">Мероприятие 4.3.5 Строительство физкультурно-оздоровительного комплекса с плавательным бассейном,  г. Петропавловск-Камчатский, ул. Ленинградская, 120А (проектные работы)
</t>
  </si>
  <si>
    <t xml:space="preserve">"Физическая культура, спорт, молодежная политика,  отдых и оздоровление детей в Камчатском крае" </t>
  </si>
  <si>
    <t>04 апреля в 19.00 состоялся Гала -концерт фестиваля "Студенческая весна" в зале Филармонии.</t>
  </si>
  <si>
    <t>Организован и проведен конкурс проектов и программ по поддержке и развитию художественного творчества молодежи в Камчатском крае, лучшие проекты реализуются</t>
  </si>
  <si>
    <t>Организован и проведен конкурс проектов и программ общественных организаций в Камчатском крае по поддержке талантливой молодежи, реализация лучших проектов</t>
  </si>
  <si>
    <t>Частично компенсирована оплата стоимости обучения студентам  образовательных учреждений высшего и среднего профессионального образования в Камчатском крае</t>
  </si>
  <si>
    <t>29 апреля в КВЦ состоялась  выставки молодежных проектов "Инициатива - 2017"</t>
  </si>
  <si>
    <t>Подпрограмма 2</t>
  </si>
  <si>
    <t>2.1</t>
  </si>
  <si>
    <t>1.1.1</t>
  </si>
  <si>
    <t>Контрольное событие программы 1</t>
  </si>
  <si>
    <t>1.3</t>
  </si>
  <si>
    <t>1.1.</t>
  </si>
  <si>
    <t>краевой бюджет</t>
  </si>
  <si>
    <t>местные бюджеты</t>
  </si>
  <si>
    <t>государственные внебюджетные фонды</t>
  </si>
  <si>
    <t>Наименование государственной программы:</t>
  </si>
  <si>
    <t>Ответственный исполнитель:</t>
  </si>
  <si>
    <t xml:space="preserve">№ </t>
  </si>
  <si>
    <t>2.2.4.</t>
  </si>
  <si>
    <t>4.4</t>
  </si>
  <si>
    <t>4.4.1</t>
  </si>
  <si>
    <t xml:space="preserve">Мероприятие 4.4.1 Капитальный ремонт здания учебно-тренировочного комплекса с плавательным бассейном, г. Петропавловск-Камчатский, пр. Победы 6.
</t>
  </si>
  <si>
    <t>4.4.2</t>
  </si>
  <si>
    <t>Мероприятие 4.4.2. Приобретение и монтаж временных некапитальных спортивных сооружений</t>
  </si>
  <si>
    <t>4.4.3</t>
  </si>
  <si>
    <t>Основное мероприятие 6.7. Научно-методическое, кадровое и информационное обеспечение оздоровительной кампании детей в Камчатском крае</t>
  </si>
  <si>
    <t>1.2.2.</t>
  </si>
  <si>
    <t>1.2.3.</t>
  </si>
  <si>
    <t>Мероприятие 1.2.3 Сертификация объектов спорта краевых государственных учреждений спортивной направленности</t>
  </si>
  <si>
    <t xml:space="preserve">Основное мероприятие 5.5. Мероприятия по улучшению инфраструктуры сферы государственной молодежной политики
</t>
  </si>
  <si>
    <t>Мероприятие 5.5.1. Капитальный ремонт и обследование  здания ГДО по ул.Атласова, д.24, г.Петропавловск-Камчатский</t>
  </si>
  <si>
    <t>5.5.1</t>
  </si>
  <si>
    <t>октябрь</t>
  </si>
  <si>
    <t xml:space="preserve">Подпрограмма 6 "Организация отдыха, оздоровления и занятости детей и молодежи в Камчатском крае"   
</t>
  </si>
  <si>
    <t xml:space="preserve">процент освоения </t>
  </si>
  <si>
    <t>июль</t>
  </si>
  <si>
    <t xml:space="preserve">Форма мониторинга реализации государственной программы </t>
  </si>
  <si>
    <t>1.</t>
  </si>
  <si>
    <t>Расходы на реализацию государственной программы, 
тыс. руб.</t>
  </si>
  <si>
    <t>освоено</t>
  </si>
  <si>
    <t>профинансировано</t>
  </si>
  <si>
    <t>4.3.13</t>
  </si>
  <si>
    <t xml:space="preserve">Мероприятие 4.3.13 Биатлонный комплекс в г. Петропавловске-Камчатский. Биатлонный стадион. Первый этап: Строительство полузакрытого малокалиберного тира (в том числе технические помещения)»
</t>
  </si>
  <si>
    <t xml:space="preserve">1 июля состоялся День молодежи в рамках празднования 10-летия Камчатского края. </t>
  </si>
  <si>
    <t>Заключен государственный контракт от 28.07.2015 № 62/15-ГК с ООО «КапиталСтройИнвест» на сумму 66 387,0032 тыс. руб.</t>
  </si>
  <si>
    <t>Наименование КВЦП, основного мероприятия,  контрольного события программы, объекта закупки, субсидии</t>
  </si>
  <si>
    <t>Мероприятие 6.2.7. Организация и проведение смотров-конкурсов:  - на звание "Лучший оздоровительный лагерь Камчатского края";  - конкурс воспитательных систем загородных стационарных оздоровительных лагерей в Камчатском крае; -конкурс воспитательных систем лагерей дневного пребывания детей в Камчатском крае</t>
  </si>
  <si>
    <r>
      <t xml:space="preserve">Отчетный период :                                                                                                                    </t>
    </r>
    <r>
      <rPr>
        <b/>
        <sz val="11"/>
        <rFont val="Times New Roman"/>
        <family val="1"/>
      </rPr>
      <t>январь - декабрь        2017  года</t>
    </r>
  </si>
  <si>
    <t xml:space="preserve">                                                 Министерство спорта Камчатского края</t>
  </si>
  <si>
    <t>Таблица 10</t>
  </si>
  <si>
    <t>Сведения о достижении значений показателей (индикаторов)</t>
  </si>
  <si>
    <t>№ 
п/п</t>
  </si>
  <si>
    <t>Показатель
(индикатор)
(наименование)</t>
  </si>
  <si>
    <t>Ед. измерения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</si>
  <si>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</si>
  <si>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 на конец отчетного года (при наличии)</t>
  </si>
  <si>
    <t>год, предшествующий отчетному &lt;1&gt;</t>
  </si>
  <si>
    <t>отчетный год</t>
  </si>
  <si>
    <t>план</t>
  </si>
  <si>
    <t>факт</t>
  </si>
  <si>
    <t xml:space="preserve">Государственная программа: "Физическая культура, спорт, молодежная политика,  отдых и оздоровление детей в Камчатском крае" </t>
  </si>
  <si>
    <t>Подпрограмма 6 "Организация отдыха, оздоровления и занятости детей и молодежи в Камчатском крае на 2014-2018 годы"</t>
  </si>
  <si>
    <t>5.2.</t>
  </si>
  <si>
    <t>5.1.</t>
  </si>
  <si>
    <t>Количество проектов (программ), направленных на реализацию государственной молодежной политики в Камчатском крае, выполненных молодежными объединениями</t>
  </si>
  <si>
    <t xml:space="preserve">Ед. </t>
  </si>
  <si>
    <t>Уменьшение фактически достигнутого показателя по отношению к запланрованному связано с увеличением запрашиваемых  объемов средств на каждый социально значимый проект (программу) в рамках  государственных программ Камчатского края.</t>
  </si>
  <si>
    <t>Количество талантливой молодежи Камчатского края, получившей государственную поддержку</t>
  </si>
  <si>
    <t>чел.</t>
  </si>
  <si>
    <t>5.3.</t>
  </si>
  <si>
    <t>Количество молодых семей, принявших участие в конкурсе «Молодая семья»</t>
  </si>
  <si>
    <t>ед.</t>
  </si>
  <si>
    <t>5.4.</t>
  </si>
  <si>
    <t>Количество молодежи, принимающей участие в фестивалях, конкурсах, слетах</t>
  </si>
  <si>
    <t>степень достижения показателя в процентах</t>
  </si>
  <si>
    <t xml:space="preserve">Доля     детей    и    подростков,
участвующих во  всех  формах  отдыха, оздоровления и  занятости  (к  общему числу детей школьного возраста)   
</t>
  </si>
  <si>
    <t>%</t>
  </si>
  <si>
    <t xml:space="preserve">Доля детей  и  подростков  "группы риска",   а   также   находящихся   в трудной      жизненной      ситуации,
участвующих во всех формах  отдыха  и оздоровления (к общему  числу  детей, находящихся   в   трудной   жизненной ситуации)
</t>
  </si>
  <si>
    <t>Доля     детей-сирот   и    детей,
оставшихся без  попечения  родителей, воспитывающихся   в   государственных образовательных учреждениях
интернатного типа, подлежащих
оздоровлению и отдыху, отдохнувших  в детских    оздоровительных лагерях</t>
  </si>
  <si>
    <t xml:space="preserve">Количество   детей,  побывавших  в детских оздоровительных  учреждениях, расположенных    в    Дальневосточном Федеральном округе  и  на  побережьях Черного, Азовского и Каспийского морей                    
</t>
  </si>
  <si>
    <t xml:space="preserve">Доля реконструируемой инфраструктуры краевого государственного  образовательного учреждения    "Камчатский детский
оздоровительно-образовательный       
центр" (к общему объему инфраструктуры    КГОУ    "Камчатский детский               оздоровительно-образовательный центр")
</t>
  </si>
  <si>
    <t xml:space="preserve">Доля реконструируемых помещений  в детском  оздоровительном  лагере  им.
Ю.   Гагарина   (к   общей    площади помещений  детского  оздоровительного лагеря  им.  Ю. Гагарина)
</t>
  </si>
  <si>
    <t xml:space="preserve">Доля    загородных     детских
оздоровительных        лагерей,
обеспеченных         системами
видеонаблюдения   (к   общему   числу загородных  детских   оздоровительных лагерей
</t>
  </si>
  <si>
    <t>Доля детей и подростков, застрахованных на время их пребывания в организациях отдыха и оздоровления, а также во время их проезда к месту отдыха и обратно</t>
  </si>
  <si>
    <t>6.9.</t>
  </si>
  <si>
    <t xml:space="preserve">Доля          краевых      детских
оздоровительных учреждений,
обеспеченных лекарственными
препаратами, медицинским
оборудованием и изделиями
медицинского  назначения  (к   общему числу краевых детских
оздоровительных учреждений
</t>
  </si>
  <si>
    <t>2.1.</t>
  </si>
  <si>
    <t>4.2.</t>
  </si>
  <si>
    <t>Подпрограмма 4 "Развитие  инфраструктуры для занятий физической культурой и спортом"</t>
  </si>
  <si>
    <t>4.1.</t>
  </si>
  <si>
    <t xml:space="preserve">Обеспеченность спортивными сооружениями </t>
  </si>
  <si>
    <t>Единовременная пропускная способность объектов спорта, введенных в эксплуатацию в рамках Подпрограммы по направлению, касающемуся совершенствования условий для развития массового спорта (нарастающим итогом)</t>
  </si>
  <si>
    <t>4.3.</t>
  </si>
  <si>
    <t>Эффективность использования объектов спорта</t>
  </si>
  <si>
    <t>Доля населения, систематически занимающегося физической культурой и спортом, в общей численности населения Камчатского края</t>
  </si>
  <si>
    <t xml:space="preserve">Увеличение фактически достигнутого показателя по отношению к запланрованному связано активизацией работы в отчетнм периоде по привлечению населения  в спортивные секции: учреждений дополнительного образования; общеобразовательных учреждений; организаций при спортивных сооружениях; фитнес-клубов; предприятий и учреждений. В Камчатском крае на 4 025 чел. увеличилось количество систематически занимающихся физической культурой и спортом </t>
  </si>
  <si>
    <t>1.2.</t>
  </si>
  <si>
    <t xml:space="preserve">Доля учащихся и студентов, принявших участие в физкультурно-спортивных мероприятиях, включенных в                           календарный план физкультурных и спортивных мероприятий Министерства спорта  Камчатского края, от общей численности учащихся и студентов             </t>
  </si>
  <si>
    <t>1.3.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</si>
  <si>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</si>
  <si>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 xml:space="preserve">В возрастных категориях 3-14 лет наблюдался значительный рост численности занимающихся (на 2389 человека), 15-18 лет (на 1346 человек). </t>
  </si>
  <si>
    <t>1.4.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</si>
  <si>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</si>
  <si>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Доля населения, занимающегося физической культурой и спортом по месту работы, в общей численности населения, Камчатского края занятого в экономике</t>
  </si>
  <si>
    <t>1.5.</t>
  </si>
  <si>
    <t>Подпрограмма 2 "Развитие спорта  высших достижений  и системы  подготовки   спортивного резерва"</t>
  </si>
  <si>
    <t>Доля  спортсменов, зачисленных в составы  спортивных сборных  команд Российской Федерации, в общем количестве спортсменов, занимающихся  на этапах  совершенствования спортивного мастерства и высшего спортивного мастерства</t>
  </si>
  <si>
    <t>Доля  занимающихся в организациях, осуществляющих  спортивную подготовку и зачисленных на этапы совершенствования спортивного мастерства и высшего спортивного мастерства, в общей численности занимающихся в организациях, осуществляющих  спортивную подготовку</t>
  </si>
  <si>
    <t>Количество учащихся краевых государственных спортивных школ</t>
  </si>
  <si>
    <t>2.4.</t>
  </si>
  <si>
    <t>Доля граждан, занимающихся в спортивных организациях, в общей численности детей и молодёжи в возрасте 6 - 15 лет</t>
  </si>
  <si>
    <t>2.5.</t>
  </si>
  <si>
    <t>Доля спортсменов-разрядников в общем количестве лиц, занимающихся в системе специализированных детско-юношеских спортивных школ олимпийского резерва</t>
  </si>
  <si>
    <t xml:space="preserve">2.6. </t>
  </si>
  <si>
    <t>Доля спортсменов-разрядников, имеющих разряды и звания (от пер-вого спортивного разряда до спор-тивного звания «Заслуженный ма-стер спорта»), в общем количестве спортсменов-разрядников в системе специализированных детско-юношеских спортивных школ олимпийского резерва</t>
  </si>
  <si>
    <t>2.7.</t>
  </si>
  <si>
    <t>Доля специалистов  в сфере физической культуры и спорта успешно повысивших квалификацию или  прошедших профессиональную переподготовку в рамках реализации Подпрограммы, в общей численности штатных работников сферы физической культуры и спорта</t>
  </si>
  <si>
    <t>Мероприятиями программыв течение 2018 года не были предусмотрены ассигнования на повышение квалификации или  профессиональную переподготовку штатных работников сферы физической культуры и спорта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</si>
</sst>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#,##0.00000"/>
    <numFmt numFmtId="174" formatCode="#,##0.0000"/>
    <numFmt numFmtId="175" formatCode="0.00000"/>
    <numFmt numFmtId="176" formatCode="0.0000"/>
    <numFmt numFmtId="177" formatCode="0.000000"/>
    <numFmt numFmtId="178" formatCode="0.0"/>
    <numFmt numFmtId="179" formatCode="#,##0.00000_ ;\-#,##0.000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name val="Viner Hand ITC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dotted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/>
      <bottom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/>
    </border>
    <border>
      <left/>
      <right style="medium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/>
    </border>
    <border>
      <left style="medium"/>
      <right style="hair"/>
      <top style="medium"/>
      <bottom style="hair"/>
    </border>
    <border>
      <left style="hair"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6" fillId="0" borderId="0" xfId="53" applyAlignment="1">
      <alignment vertical="top" wrapText="1"/>
      <protection/>
    </xf>
    <xf numFmtId="0" fontId="36" fillId="0" borderId="0" xfId="53">
      <alignment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right" vertical="center" wrapText="1"/>
      <protection/>
    </xf>
    <xf numFmtId="0" fontId="14" fillId="0" borderId="10" xfId="53" applyFont="1" applyBorder="1" applyAlignment="1">
      <alignment vertical="top" wrapText="1"/>
      <protection/>
    </xf>
    <xf numFmtId="0" fontId="14" fillId="0" borderId="11" xfId="53" applyFont="1" applyBorder="1" applyAlignment="1">
      <alignment vertical="top" wrapText="1"/>
      <protection/>
    </xf>
    <xf numFmtId="0" fontId="14" fillId="0" borderId="12" xfId="53" applyFont="1" applyBorder="1" applyAlignment="1">
      <alignment vertical="top" wrapText="1"/>
      <protection/>
    </xf>
    <xf numFmtId="0" fontId="13" fillId="0" borderId="10" xfId="53" applyFont="1" applyBorder="1" applyAlignment="1">
      <alignment vertical="top" wrapText="1"/>
      <protection/>
    </xf>
    <xf numFmtId="0" fontId="36" fillId="0" borderId="11" xfId="53" applyBorder="1" applyAlignment="1">
      <alignment vertical="top" wrapText="1"/>
      <protection/>
    </xf>
    <xf numFmtId="0" fontId="36" fillId="0" borderId="12" xfId="53" applyBorder="1" applyAlignment="1">
      <alignment vertical="top" wrapText="1"/>
      <protection/>
    </xf>
    <xf numFmtId="0" fontId="13" fillId="0" borderId="13" xfId="53" applyFont="1" applyBorder="1" applyAlignment="1">
      <alignment vertical="top" wrapText="1"/>
      <protection/>
    </xf>
    <xf numFmtId="0" fontId="36" fillId="0" borderId="14" xfId="53" applyBorder="1" applyAlignment="1">
      <alignment vertical="top" wrapText="1"/>
      <protection/>
    </xf>
    <xf numFmtId="0" fontId="36" fillId="0" borderId="15" xfId="53" applyBorder="1" applyAlignment="1">
      <alignment vertical="top" wrapText="1"/>
      <protection/>
    </xf>
    <xf numFmtId="0" fontId="14" fillId="0" borderId="16" xfId="53" applyFont="1" applyBorder="1" applyAlignment="1">
      <alignment vertical="top" wrapText="1"/>
      <protection/>
    </xf>
    <xf numFmtId="0" fontId="14" fillId="0" borderId="17" xfId="53" applyFont="1" applyBorder="1" applyAlignment="1">
      <alignment vertical="top" wrapText="1"/>
      <protection/>
    </xf>
    <xf numFmtId="0" fontId="14" fillId="0" borderId="18" xfId="53" applyFont="1" applyBorder="1" applyAlignment="1">
      <alignment vertical="top" wrapText="1"/>
      <protection/>
    </xf>
    <xf numFmtId="0" fontId="14" fillId="0" borderId="19" xfId="53" applyFont="1" applyBorder="1" applyAlignment="1">
      <alignment horizontal="center" vertical="center" wrapText="1"/>
      <protection/>
    </xf>
    <xf numFmtId="0" fontId="14" fillId="0" borderId="20" xfId="53" applyFont="1" applyBorder="1" applyAlignment="1">
      <alignment horizontal="center" vertical="center" wrapText="1"/>
      <protection/>
    </xf>
    <xf numFmtId="0" fontId="14" fillId="0" borderId="21" xfId="53" applyFont="1" applyBorder="1" applyAlignment="1">
      <alignment horizontal="center" vertical="center" wrapText="1"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175" fontId="2" fillId="33" borderId="0" xfId="0" applyNumberFormat="1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4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2" fillId="34" borderId="22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173" fontId="12" fillId="0" borderId="11" xfId="53" applyNumberFormat="1" applyFont="1" applyFill="1" applyBorder="1" applyAlignment="1">
      <alignment horizontal="center" vertical="center" wrapText="1"/>
      <protection/>
    </xf>
    <xf numFmtId="173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23" xfId="65" applyNumberFormat="1" applyFont="1" applyFill="1" applyBorder="1" applyAlignment="1">
      <alignment horizontal="center" vertical="center" wrapText="1"/>
    </xf>
    <xf numFmtId="179" fontId="2" fillId="0" borderId="11" xfId="65" applyNumberFormat="1" applyFont="1" applyFill="1" applyBorder="1" applyAlignment="1">
      <alignment horizontal="center" vertical="center" wrapText="1"/>
    </xf>
    <xf numFmtId="173" fontId="2" fillId="0" borderId="11" xfId="65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175" fontId="2" fillId="0" borderId="11" xfId="0" applyNumberFormat="1" applyFont="1" applyFill="1" applyBorder="1" applyAlignment="1">
      <alignment horizontal="center" vertical="top" wrapText="1"/>
    </xf>
    <xf numFmtId="173" fontId="12" fillId="0" borderId="11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top" wrapText="1"/>
    </xf>
    <xf numFmtId="173" fontId="9" fillId="0" borderId="11" xfId="0" applyNumberFormat="1" applyFont="1" applyFill="1" applyBorder="1" applyAlignment="1">
      <alignment horizontal="left" vertical="top" wrapText="1"/>
    </xf>
    <xf numFmtId="177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 shrinkToFit="1"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 shrinkToFit="1"/>
    </xf>
    <xf numFmtId="0" fontId="8" fillId="0" borderId="11" xfId="0" applyFont="1" applyFill="1" applyBorder="1" applyAlignment="1">
      <alignment horizontal="left" vertical="top" wrapText="1" shrinkToFi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 shrinkToFit="1"/>
    </xf>
    <xf numFmtId="173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vertical="top" wrapText="1" shrinkToFit="1"/>
    </xf>
    <xf numFmtId="0" fontId="5" fillId="0" borderId="24" xfId="0" applyFont="1" applyFill="1" applyBorder="1" applyAlignment="1">
      <alignment vertical="top" wrapText="1" shrinkToFit="1"/>
    </xf>
    <xf numFmtId="0" fontId="5" fillId="0" borderId="25" xfId="0" applyFont="1" applyFill="1" applyBorder="1" applyAlignment="1">
      <alignment vertical="top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2" fillId="0" borderId="26" xfId="0" applyFont="1" applyFill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73" fontId="9" fillId="0" borderId="14" xfId="0" applyNumberFormat="1" applyFont="1" applyFill="1" applyBorder="1" applyAlignment="1">
      <alignment horizontal="left" vertical="top" wrapText="1"/>
    </xf>
    <xf numFmtId="173" fontId="2" fillId="0" borderId="14" xfId="0" applyNumberFormat="1" applyFont="1" applyFill="1" applyBorder="1" applyAlignment="1">
      <alignment horizontal="center" vertical="top" wrapText="1"/>
    </xf>
    <xf numFmtId="173" fontId="2" fillId="0" borderId="11" xfId="0" applyNumberFormat="1" applyFont="1" applyFill="1" applyBorder="1" applyAlignment="1" applyProtection="1">
      <alignment horizontal="center" vertical="top" wrapText="1"/>
      <protection hidden="1"/>
    </xf>
    <xf numFmtId="0" fontId="9" fillId="0" borderId="14" xfId="0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3" fontId="9" fillId="0" borderId="23" xfId="0" applyNumberFormat="1" applyFont="1" applyFill="1" applyBorder="1" applyAlignment="1">
      <alignment vertical="top" wrapText="1"/>
    </xf>
    <xf numFmtId="173" fontId="2" fillId="0" borderId="11" xfId="57" applyNumberFormat="1" applyFont="1" applyFill="1" applyBorder="1" applyAlignment="1">
      <alignment horizontal="center" vertical="top"/>
      <protection/>
    </xf>
    <xf numFmtId="0" fontId="2" fillId="0" borderId="11" xfId="0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center" wrapText="1"/>
    </xf>
    <xf numFmtId="173" fontId="2" fillId="35" borderId="11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vertical="top"/>
    </xf>
    <xf numFmtId="49" fontId="2" fillId="0" borderId="31" xfId="0" applyNumberFormat="1" applyFont="1" applyFill="1" applyBorder="1" applyAlignment="1">
      <alignment vertical="top"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49" fontId="2" fillId="0" borderId="34" xfId="0" applyNumberFormat="1" applyFont="1" applyFill="1" applyBorder="1" applyAlignment="1">
      <alignment horizontal="center" vertical="top"/>
    </xf>
    <xf numFmtId="178" fontId="2" fillId="0" borderId="35" xfId="0" applyNumberFormat="1" applyFont="1" applyFill="1" applyBorder="1" applyAlignment="1">
      <alignment horizontal="center" vertical="center" wrapText="1"/>
    </xf>
    <xf numFmtId="10" fontId="2" fillId="0" borderId="32" xfId="0" applyNumberFormat="1" applyFont="1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vertical="center" wrapText="1"/>
    </xf>
    <xf numFmtId="9" fontId="2" fillId="0" borderId="36" xfId="0" applyNumberFormat="1" applyFont="1" applyFill="1" applyBorder="1" applyAlignment="1">
      <alignment vertical="center" wrapText="1"/>
    </xf>
    <xf numFmtId="2" fontId="2" fillId="0" borderId="37" xfId="0" applyNumberFormat="1" applyFont="1" applyFill="1" applyBorder="1" applyAlignment="1">
      <alignment vertical="center" wrapText="1"/>
    </xf>
    <xf numFmtId="2" fontId="2" fillId="0" borderId="32" xfId="0" applyNumberFormat="1" applyFont="1" applyFill="1" applyBorder="1" applyAlignment="1">
      <alignment vertical="center" wrapText="1"/>
    </xf>
    <xf numFmtId="2" fontId="2" fillId="0" borderId="36" xfId="0" applyNumberFormat="1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center" vertical="top"/>
    </xf>
    <xf numFmtId="2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vertical="top" wrapText="1"/>
    </xf>
    <xf numFmtId="10" fontId="2" fillId="0" borderId="32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vertical="center" wrapText="1"/>
    </xf>
    <xf numFmtId="49" fontId="2" fillId="0" borderId="32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/>
    </xf>
    <xf numFmtId="0" fontId="9" fillId="0" borderId="38" xfId="0" applyFont="1" applyFill="1" applyBorder="1" applyAlignment="1">
      <alignment horizontal="left" vertical="top" wrapText="1"/>
    </xf>
    <xf numFmtId="173" fontId="9" fillId="0" borderId="38" xfId="0" applyNumberFormat="1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top"/>
    </xf>
    <xf numFmtId="0" fontId="4" fillId="34" borderId="27" xfId="0" applyFont="1" applyFill="1" applyBorder="1" applyAlignment="1">
      <alignment horizontal="center" vertical="top" wrapText="1"/>
    </xf>
    <xf numFmtId="0" fontId="4" fillId="34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top"/>
    </xf>
    <xf numFmtId="0" fontId="4" fillId="34" borderId="40" xfId="0" applyFont="1" applyFill="1" applyBorder="1" applyAlignment="1">
      <alignment horizontal="left" vertical="top"/>
    </xf>
    <xf numFmtId="0" fontId="4" fillId="34" borderId="27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center"/>
    </xf>
    <xf numFmtId="0" fontId="4" fillId="34" borderId="41" xfId="0" applyFont="1" applyFill="1" applyBorder="1" applyAlignment="1">
      <alignment horizontal="center" vertical="top" wrapText="1"/>
    </xf>
    <xf numFmtId="0" fontId="4" fillId="34" borderId="42" xfId="0" applyFont="1" applyFill="1" applyBorder="1" applyAlignment="1">
      <alignment horizontal="center" vertical="top" wrapText="1"/>
    </xf>
    <xf numFmtId="0" fontId="4" fillId="34" borderId="43" xfId="0" applyFont="1" applyFill="1" applyBorder="1" applyAlignment="1">
      <alignment horizontal="center" vertical="top" wrapText="1"/>
    </xf>
    <xf numFmtId="0" fontId="4" fillId="34" borderId="44" xfId="0" applyFont="1" applyFill="1" applyBorder="1" applyAlignment="1">
      <alignment horizontal="center" vertical="top"/>
    </xf>
    <xf numFmtId="0" fontId="4" fillId="34" borderId="45" xfId="0" applyFont="1" applyFill="1" applyBorder="1" applyAlignment="1">
      <alignment horizontal="center" vertical="top"/>
    </xf>
    <xf numFmtId="0" fontId="2" fillId="34" borderId="27" xfId="0" applyFont="1" applyFill="1" applyBorder="1" applyAlignment="1">
      <alignment/>
    </xf>
    <xf numFmtId="16" fontId="4" fillId="34" borderId="27" xfId="0" applyNumberFormat="1" applyFont="1" applyFill="1" applyBorder="1" applyAlignment="1">
      <alignment horizontal="center" vertical="top"/>
    </xf>
    <xf numFmtId="0" fontId="4" fillId="34" borderId="27" xfId="0" applyNumberFormat="1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10" fillId="34" borderId="44" xfId="0" applyFont="1" applyFill="1" applyBorder="1" applyAlignment="1">
      <alignment horizontal="left" vertical="top"/>
    </xf>
    <xf numFmtId="0" fontId="55" fillId="34" borderId="27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left" vertical="center" wrapText="1"/>
    </xf>
    <xf numFmtId="0" fontId="4" fillId="34" borderId="27" xfId="0" applyNumberFormat="1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10" fillId="34" borderId="27" xfId="0" applyFont="1" applyFill="1" applyBorder="1" applyAlignment="1">
      <alignment horizontal="center" vertical="center" wrapText="1"/>
    </xf>
    <xf numFmtId="16" fontId="4" fillId="34" borderId="27" xfId="0" applyNumberFormat="1" applyFont="1" applyFill="1" applyBorder="1" applyAlignment="1">
      <alignment horizontal="center" vertical="center" wrapText="1"/>
    </xf>
    <xf numFmtId="16" fontId="4" fillId="34" borderId="27" xfId="0" applyNumberFormat="1" applyFont="1" applyFill="1" applyBorder="1" applyAlignment="1">
      <alignment horizontal="center" vertical="top" wrapText="1"/>
    </xf>
    <xf numFmtId="0" fontId="3" fillId="34" borderId="27" xfId="0" applyFont="1" applyFill="1" applyBorder="1" applyAlignment="1">
      <alignment horizontal="left" vertical="top" wrapText="1"/>
    </xf>
    <xf numFmtId="0" fontId="36" fillId="0" borderId="0" xfId="53" applyBorder="1" applyAlignment="1">
      <alignment vertical="top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top"/>
    </xf>
    <xf numFmtId="49" fontId="2" fillId="0" borderId="31" xfId="0" applyNumberFormat="1" applyFont="1" applyFill="1" applyBorder="1" applyAlignment="1">
      <alignment horizontal="center" vertical="top"/>
    </xf>
    <xf numFmtId="49" fontId="2" fillId="0" borderId="46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vertical="top" wrapText="1"/>
      <protection/>
    </xf>
    <xf numFmtId="0" fontId="2" fillId="0" borderId="11" xfId="53" applyFont="1" applyFill="1" applyBorder="1" applyAlignment="1">
      <alignment horizontal="left" vertical="top" wrapText="1"/>
      <protection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horizontal="left" vertical="top" wrapText="1"/>
      <protection/>
    </xf>
    <xf numFmtId="49" fontId="2" fillId="0" borderId="32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 shrinkToFit="1"/>
    </xf>
    <xf numFmtId="49" fontId="12" fillId="0" borderId="11" xfId="53" applyNumberFormat="1" applyFont="1" applyFill="1" applyBorder="1" applyAlignment="1">
      <alignment horizontal="left" vertical="center" wrapText="1" shrinkToFit="1"/>
      <protection/>
    </xf>
    <xf numFmtId="0" fontId="2" fillId="0" borderId="23" xfId="0" applyFont="1" applyFill="1" applyBorder="1" applyAlignment="1">
      <alignment horizontal="left" vertical="top" wrapText="1" shrinkToFit="1"/>
    </xf>
    <xf numFmtId="0" fontId="2" fillId="0" borderId="24" xfId="0" applyFont="1" applyFill="1" applyBorder="1" applyAlignment="1">
      <alignment horizontal="left" vertical="top" wrapText="1" shrinkToFit="1"/>
    </xf>
    <xf numFmtId="0" fontId="2" fillId="0" borderId="25" xfId="0" applyFont="1" applyFill="1" applyBorder="1" applyAlignment="1">
      <alignment horizontal="left" vertical="top" wrapText="1" shrinkToFit="1"/>
    </xf>
    <xf numFmtId="0" fontId="2" fillId="0" borderId="3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0" fontId="2" fillId="0" borderId="32" xfId="0" applyNumberFormat="1" applyFont="1" applyFill="1" applyBorder="1" applyAlignment="1">
      <alignment horizontal="right" vertical="center" wrapText="1"/>
    </xf>
    <xf numFmtId="173" fontId="12" fillId="0" borderId="11" xfId="0" applyNumberFormat="1" applyFont="1" applyFill="1" applyBorder="1" applyAlignment="1">
      <alignment horizontal="left" vertical="top" wrapText="1"/>
    </xf>
    <xf numFmtId="0" fontId="9" fillId="35" borderId="23" xfId="0" applyFont="1" applyFill="1" applyBorder="1" applyAlignment="1">
      <alignment horizontal="left" vertical="top" wrapText="1"/>
    </xf>
    <xf numFmtId="0" fontId="9" fillId="35" borderId="24" xfId="0" applyFont="1" applyFill="1" applyBorder="1" applyAlignment="1">
      <alignment horizontal="left" vertical="top" wrapText="1"/>
    </xf>
    <xf numFmtId="0" fontId="9" fillId="35" borderId="48" xfId="0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173" fontId="9" fillId="0" borderId="23" xfId="0" applyNumberFormat="1" applyFont="1" applyFill="1" applyBorder="1" applyAlignment="1">
      <alignment horizontal="left" vertical="top" wrapText="1"/>
    </xf>
    <xf numFmtId="173" fontId="9" fillId="0" borderId="24" xfId="0" applyNumberFormat="1" applyFont="1" applyFill="1" applyBorder="1" applyAlignment="1">
      <alignment horizontal="left" vertical="top" wrapText="1"/>
    </xf>
    <xf numFmtId="173" fontId="9" fillId="0" borderId="25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top"/>
    </xf>
    <xf numFmtId="49" fontId="2" fillId="0" borderId="50" xfId="0" applyNumberFormat="1" applyFont="1" applyFill="1" applyBorder="1" applyAlignment="1">
      <alignment horizontal="center" vertical="top"/>
    </xf>
    <xf numFmtId="0" fontId="2" fillId="0" borderId="51" xfId="0" applyNumberFormat="1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top"/>
    </xf>
    <xf numFmtId="0" fontId="2" fillId="0" borderId="37" xfId="0" applyNumberFormat="1" applyFont="1" applyFill="1" applyBorder="1" applyAlignment="1">
      <alignment horizontal="left" vertical="top" wrapText="1"/>
    </xf>
    <xf numFmtId="173" fontId="2" fillId="0" borderId="17" xfId="0" applyNumberFormat="1" applyFont="1" applyFill="1" applyBorder="1" applyAlignment="1">
      <alignment horizontal="left" vertical="top" wrapText="1"/>
    </xf>
    <xf numFmtId="173" fontId="2" fillId="0" borderId="51" xfId="0" applyNumberFormat="1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12" fillId="0" borderId="51" xfId="0" applyFont="1" applyFill="1" applyBorder="1" applyAlignment="1">
      <alignment horizontal="left" vertical="top" wrapText="1"/>
    </xf>
    <xf numFmtId="16" fontId="2" fillId="0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 shrinkToFit="1"/>
    </xf>
    <xf numFmtId="17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10" fontId="2" fillId="0" borderId="32" xfId="0" applyNumberFormat="1" applyFont="1" applyFill="1" applyBorder="1" applyAlignment="1">
      <alignment horizontal="center" vertical="top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10" fontId="2" fillId="0" borderId="3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10" fontId="2" fillId="0" borderId="32" xfId="0" applyNumberFormat="1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top"/>
    </xf>
    <xf numFmtId="0" fontId="10" fillId="34" borderId="40" xfId="0" applyFont="1" applyFill="1" applyBorder="1" applyAlignment="1">
      <alignment horizontal="center" vertical="top"/>
    </xf>
    <xf numFmtId="0" fontId="10" fillId="34" borderId="45" xfId="0" applyFont="1" applyFill="1" applyBorder="1" applyAlignment="1">
      <alignment horizontal="center" vertical="top"/>
    </xf>
    <xf numFmtId="0" fontId="10" fillId="34" borderId="44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top" wrapText="1"/>
    </xf>
    <xf numFmtId="0" fontId="4" fillId="34" borderId="42" xfId="0" applyFont="1" applyFill="1" applyBorder="1" applyAlignment="1">
      <alignment horizontal="center" vertical="top" wrapText="1"/>
    </xf>
    <xf numFmtId="0" fontId="4" fillId="34" borderId="43" xfId="0" applyFont="1" applyFill="1" applyBorder="1" applyAlignment="1">
      <alignment horizontal="center" vertical="top" wrapText="1"/>
    </xf>
    <xf numFmtId="0" fontId="4" fillId="34" borderId="44" xfId="0" applyFont="1" applyFill="1" applyBorder="1" applyAlignment="1">
      <alignment horizontal="center" vertical="top" wrapText="1"/>
    </xf>
    <xf numFmtId="0" fontId="4" fillId="34" borderId="40" xfId="0" applyFont="1" applyFill="1" applyBorder="1" applyAlignment="1">
      <alignment horizontal="center" vertical="top" wrapText="1"/>
    </xf>
    <xf numFmtId="0" fontId="4" fillId="34" borderId="45" xfId="0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8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2.875" style="2" customWidth="1"/>
    <col min="2" max="2" width="21.25390625" style="2" customWidth="1"/>
    <col min="3" max="3" width="25.375" style="2" customWidth="1"/>
    <col min="4" max="4" width="12.00390625" style="2" customWidth="1"/>
    <col min="5" max="5" width="11.25390625" style="2" customWidth="1"/>
    <col min="6" max="6" width="15.75390625" style="2" customWidth="1"/>
    <col min="7" max="7" width="13.25390625" style="2" customWidth="1"/>
    <col min="8" max="8" width="12.75390625" style="2" customWidth="1"/>
    <col min="9" max="9" width="16.75390625" style="2" customWidth="1"/>
    <col min="10" max="10" width="13.75390625" style="2" customWidth="1"/>
    <col min="11" max="11" width="12.25390625" style="2" customWidth="1"/>
    <col min="12" max="12" width="21.25390625" style="2" customWidth="1"/>
    <col min="13" max="16384" width="9.125" style="2" customWidth="1"/>
  </cols>
  <sheetData>
    <row r="1" spans="1:20" ht="27.75" customHeight="1">
      <c r="A1" s="1"/>
      <c r="B1" s="1"/>
      <c r="C1" s="153"/>
      <c r="D1" s="153"/>
      <c r="E1" s="153"/>
      <c r="F1" s="153"/>
      <c r="G1" s="153"/>
      <c r="H1" s="153"/>
      <c r="I1" s="153"/>
      <c r="J1" s="153"/>
      <c r="K1" s="1"/>
      <c r="L1" s="4" t="s">
        <v>13</v>
      </c>
      <c r="M1" s="3"/>
      <c r="N1" s="3"/>
      <c r="O1" s="3"/>
      <c r="P1" s="3"/>
      <c r="Q1" s="3"/>
      <c r="R1" s="3"/>
      <c r="S1" s="3"/>
      <c r="T1" s="3"/>
    </row>
    <row r="2" spans="1:16" ht="32.25" customHeight="1">
      <c r="A2" s="1"/>
      <c r="B2" s="154" t="s">
        <v>12</v>
      </c>
      <c r="C2" s="154"/>
      <c r="D2" s="154"/>
      <c r="E2" s="154"/>
      <c r="F2" s="154"/>
      <c r="G2" s="154"/>
      <c r="H2" s="154"/>
      <c r="I2" s="154"/>
      <c r="J2" s="154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90">
      <c r="A5" s="17" t="s">
        <v>2</v>
      </c>
      <c r="B5" s="18" t="s">
        <v>9</v>
      </c>
      <c r="C5" s="18" t="s">
        <v>10</v>
      </c>
      <c r="D5" s="18" t="s">
        <v>6</v>
      </c>
      <c r="E5" s="18" t="s">
        <v>7</v>
      </c>
      <c r="F5" s="18" t="s">
        <v>8</v>
      </c>
      <c r="G5" s="18" t="s">
        <v>11</v>
      </c>
      <c r="H5" s="18" t="s">
        <v>14</v>
      </c>
      <c r="I5" s="18" t="s">
        <v>15</v>
      </c>
      <c r="J5" s="18" t="s">
        <v>0</v>
      </c>
      <c r="K5" s="18" t="s">
        <v>16</v>
      </c>
      <c r="L5" s="19" t="s">
        <v>17</v>
      </c>
      <c r="M5" s="1"/>
      <c r="N5" s="1"/>
      <c r="O5" s="1"/>
      <c r="P5" s="1"/>
    </row>
    <row r="6" spans="1:16" ht="15">
      <c r="A6" s="14" t="s">
        <v>356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16" ht="15">
      <c r="A7" s="5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16" ht="15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16" ht="15">
      <c r="A9" s="5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16" ht="15">
      <c r="A10" s="5" t="s">
        <v>376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16" ht="15">
      <c r="A11" s="5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16" ht="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16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14"/>
  <sheetViews>
    <sheetView zoomScale="110" zoomScaleNormal="110" zoomScaleSheetLayoutView="65" zoomScalePageLayoutView="0" workbookViewId="0" topLeftCell="A1208">
      <selection activeCell="B19" sqref="B19:I19"/>
    </sheetView>
  </sheetViews>
  <sheetFormatPr defaultColWidth="9.00390625" defaultRowHeight="12.75"/>
  <cols>
    <col min="1" max="1" width="5.875" style="61" customWidth="1"/>
    <col min="2" max="2" width="38.375" style="61" customWidth="1"/>
    <col min="3" max="3" width="16.625" style="61" customWidth="1"/>
    <col min="4" max="4" width="21.125" style="61" customWidth="1"/>
    <col min="5" max="5" width="24.875" style="61" customWidth="1"/>
    <col min="6" max="6" width="13.625" style="62" customWidth="1"/>
    <col min="7" max="7" width="14.125" style="62" customWidth="1"/>
    <col min="8" max="8" width="14.00390625" style="61" bestFit="1" customWidth="1"/>
    <col min="9" max="9" width="22.00390625" style="61" customWidth="1"/>
    <col min="10" max="10" width="9.625" style="27" bestFit="1" customWidth="1"/>
    <col min="11" max="11" width="9.125" style="27" customWidth="1"/>
    <col min="12" max="12" width="11.75390625" style="21" bestFit="1" customWidth="1"/>
    <col min="13" max="16384" width="9.125" style="21" customWidth="1"/>
  </cols>
  <sheetData>
    <row r="1" spans="1:11" s="20" customFormat="1" ht="43.5" customHeight="1">
      <c r="A1" s="65"/>
      <c r="B1" s="65"/>
      <c r="C1" s="65"/>
      <c r="D1" s="65"/>
      <c r="E1" s="65"/>
      <c r="F1" s="83"/>
      <c r="G1" s="219" t="s">
        <v>419</v>
      </c>
      <c r="H1" s="219"/>
      <c r="I1" s="219"/>
      <c r="J1" s="26"/>
      <c r="K1" s="26"/>
    </row>
    <row r="2" ht="1.5" customHeight="1"/>
    <row r="3" spans="1:11" ht="15.75">
      <c r="A3" s="220" t="s">
        <v>406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0" ht="7.5" customHeight="1">
      <c r="A4" s="66"/>
      <c r="B4" s="66"/>
      <c r="C4" s="66"/>
      <c r="D4" s="66"/>
      <c r="E4" s="66"/>
      <c r="F4" s="83"/>
      <c r="G4" s="83"/>
      <c r="H4" s="66"/>
      <c r="I4" s="66"/>
      <c r="J4" s="28"/>
    </row>
    <row r="5" spans="1:10" ht="27" customHeight="1">
      <c r="A5" s="67" t="s">
        <v>385</v>
      </c>
      <c r="B5" s="67"/>
      <c r="C5" s="67"/>
      <c r="D5" s="221" t="s">
        <v>370</v>
      </c>
      <c r="E5" s="221"/>
      <c r="F5" s="221"/>
      <c r="G5" s="222"/>
      <c r="H5" s="222"/>
      <c r="I5" s="222"/>
      <c r="J5" s="28"/>
    </row>
    <row r="6" spans="1:10" ht="18.75" customHeight="1">
      <c r="A6" s="155" t="s">
        <v>417</v>
      </c>
      <c r="B6" s="155"/>
      <c r="C6" s="155"/>
      <c r="D6" s="155"/>
      <c r="E6" s="155"/>
      <c r="F6" s="155"/>
      <c r="G6" s="155"/>
      <c r="H6" s="155"/>
      <c r="I6" s="155"/>
      <c r="J6" s="28"/>
    </row>
    <row r="7" spans="1:10" ht="21" customHeight="1" thickBot="1">
      <c r="A7" s="66" t="s">
        <v>386</v>
      </c>
      <c r="B7" s="66"/>
      <c r="C7" s="156" t="s">
        <v>418</v>
      </c>
      <c r="D7" s="156"/>
      <c r="E7" s="156"/>
      <c r="F7" s="156"/>
      <c r="G7" s="83"/>
      <c r="H7" s="66"/>
      <c r="I7" s="66"/>
      <c r="J7" s="28"/>
    </row>
    <row r="8" spans="1:9" ht="39.75" customHeight="1">
      <c r="A8" s="227" t="s">
        <v>387</v>
      </c>
      <c r="B8" s="213" t="s">
        <v>415</v>
      </c>
      <c r="C8" s="213" t="s">
        <v>408</v>
      </c>
      <c r="D8" s="213"/>
      <c r="E8" s="213"/>
      <c r="F8" s="215" t="s">
        <v>125</v>
      </c>
      <c r="G8" s="215" t="s">
        <v>126</v>
      </c>
      <c r="H8" s="213" t="s">
        <v>127</v>
      </c>
      <c r="I8" s="225" t="s">
        <v>95</v>
      </c>
    </row>
    <row r="9" spans="1:9" ht="36.75" customHeight="1">
      <c r="A9" s="228"/>
      <c r="B9" s="214"/>
      <c r="C9" s="68" t="s">
        <v>96</v>
      </c>
      <c r="D9" s="68" t="s">
        <v>410</v>
      </c>
      <c r="E9" s="68" t="s">
        <v>409</v>
      </c>
      <c r="F9" s="216"/>
      <c r="G9" s="216"/>
      <c r="H9" s="214"/>
      <c r="I9" s="226"/>
    </row>
    <row r="10" spans="1:11" s="22" customFormat="1" ht="14.25" customHeight="1">
      <c r="A10" s="92">
        <v>1</v>
      </c>
      <c r="B10" s="90">
        <v>2</v>
      </c>
      <c r="C10" s="90">
        <v>3</v>
      </c>
      <c r="D10" s="90">
        <v>4</v>
      </c>
      <c r="E10" s="90">
        <v>5</v>
      </c>
      <c r="F10" s="91">
        <v>7</v>
      </c>
      <c r="G10" s="91">
        <v>8</v>
      </c>
      <c r="H10" s="90">
        <v>9</v>
      </c>
      <c r="I10" s="93">
        <v>10</v>
      </c>
      <c r="J10" s="25"/>
      <c r="K10" s="25"/>
    </row>
    <row r="11" spans="1:11" s="22" customFormat="1" ht="30" customHeight="1">
      <c r="A11" s="164"/>
      <c r="B11" s="223" t="s">
        <v>218</v>
      </c>
      <c r="C11" s="223"/>
      <c r="D11" s="223"/>
      <c r="E11" s="223"/>
      <c r="F11" s="209" t="s">
        <v>337</v>
      </c>
      <c r="G11" s="209"/>
      <c r="H11" s="205"/>
      <c r="I11" s="102" t="s">
        <v>404</v>
      </c>
      <c r="J11" s="25"/>
      <c r="K11" s="25"/>
    </row>
    <row r="12" spans="1:20" s="23" customFormat="1" ht="16.5" customHeight="1">
      <c r="A12" s="157"/>
      <c r="B12" s="30" t="s">
        <v>128</v>
      </c>
      <c r="C12" s="44">
        <f>C13+C14+C15+C16+C17+C18</f>
        <v>2078774.1406999999</v>
      </c>
      <c r="D12" s="44">
        <f>D13+D14+D15+D16+D17+D18</f>
        <v>1997246.7028299998</v>
      </c>
      <c r="E12" s="44">
        <f>E13+E14+E15+E16+E17+E18</f>
        <v>1997246.7028299998</v>
      </c>
      <c r="F12" s="187"/>
      <c r="G12" s="187"/>
      <c r="H12" s="160"/>
      <c r="I12" s="103">
        <f>E12/C12</f>
        <v>0.9607810024794003</v>
      </c>
      <c r="J12" s="27"/>
      <c r="K12" s="27"/>
      <c r="L12" s="21"/>
      <c r="M12" s="21"/>
      <c r="N12" s="21"/>
      <c r="O12" s="21"/>
      <c r="P12" s="21"/>
      <c r="Q12" s="21"/>
      <c r="R12" s="21"/>
      <c r="S12" s="21"/>
      <c r="T12" s="21"/>
    </row>
    <row r="13" spans="1:20" s="23" customFormat="1" ht="15" customHeight="1">
      <c r="A13" s="157"/>
      <c r="B13" s="30" t="s">
        <v>358</v>
      </c>
      <c r="C13" s="38">
        <f aca="true" t="shared" si="0" ref="C13:E15">C22+C135+C371+C397+C858+C1273</f>
        <v>37810</v>
      </c>
      <c r="D13" s="38">
        <f t="shared" si="0"/>
        <v>9072.3</v>
      </c>
      <c r="E13" s="38">
        <f t="shared" si="0"/>
        <v>9072.3</v>
      </c>
      <c r="F13" s="187"/>
      <c r="G13" s="187"/>
      <c r="H13" s="160"/>
      <c r="I13" s="103">
        <f>E13/C13</f>
        <v>0.23994445913779422</v>
      </c>
      <c r="J13" s="27"/>
      <c r="K13" s="27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3" customFormat="1" ht="15" customHeight="1">
      <c r="A14" s="157"/>
      <c r="B14" s="30" t="s">
        <v>382</v>
      </c>
      <c r="C14" s="38">
        <f t="shared" si="0"/>
        <v>1994903.4655</v>
      </c>
      <c r="D14" s="38">
        <f t="shared" si="0"/>
        <v>1942688.7276299999</v>
      </c>
      <c r="E14" s="38">
        <f t="shared" si="0"/>
        <v>1942688.7276299999</v>
      </c>
      <c r="F14" s="187"/>
      <c r="G14" s="187"/>
      <c r="H14" s="160"/>
      <c r="I14" s="103">
        <f>E14/C14</f>
        <v>0.9738259325461079</v>
      </c>
      <c r="J14" s="27"/>
      <c r="K14" s="27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23" customFormat="1" ht="15" customHeight="1">
      <c r="A15" s="157"/>
      <c r="B15" s="30" t="s">
        <v>383</v>
      </c>
      <c r="C15" s="38">
        <f>C24+C137+C373+C399+C860+C1275</f>
        <v>45485.6752</v>
      </c>
      <c r="D15" s="38">
        <f t="shared" si="0"/>
        <v>45485.6752</v>
      </c>
      <c r="E15" s="38">
        <f t="shared" si="0"/>
        <v>45485.6752</v>
      </c>
      <c r="F15" s="187"/>
      <c r="G15" s="187"/>
      <c r="H15" s="160"/>
      <c r="I15" s="103">
        <f>E15/C15</f>
        <v>1</v>
      </c>
      <c r="J15" s="27"/>
      <c r="K15" s="27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23" customFormat="1" ht="18" customHeight="1">
      <c r="A16" s="157"/>
      <c r="B16" s="30" t="s">
        <v>384</v>
      </c>
      <c r="C16" s="38">
        <f aca="true" t="shared" si="1" ref="C16:E18">C25+C138+C363+C400+C861+C1276</f>
        <v>0</v>
      </c>
      <c r="D16" s="38">
        <f t="shared" si="1"/>
        <v>0</v>
      </c>
      <c r="E16" s="38">
        <f t="shared" si="1"/>
        <v>0</v>
      </c>
      <c r="F16" s="187"/>
      <c r="G16" s="187"/>
      <c r="H16" s="160"/>
      <c r="I16" s="104"/>
      <c r="J16" s="27"/>
      <c r="K16" s="27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23" customFormat="1" ht="16.5" customHeight="1">
      <c r="A17" s="157"/>
      <c r="B17" s="30" t="s">
        <v>129</v>
      </c>
      <c r="C17" s="38">
        <f t="shared" si="1"/>
        <v>0</v>
      </c>
      <c r="D17" s="38">
        <f t="shared" si="1"/>
        <v>0</v>
      </c>
      <c r="E17" s="38">
        <f t="shared" si="1"/>
        <v>0</v>
      </c>
      <c r="F17" s="187"/>
      <c r="G17" s="187"/>
      <c r="H17" s="160"/>
      <c r="I17" s="104"/>
      <c r="J17" s="27"/>
      <c r="K17" s="27"/>
      <c r="L17" s="21"/>
      <c r="M17" s="21"/>
      <c r="N17" s="21"/>
      <c r="O17" s="21"/>
      <c r="P17" s="21"/>
      <c r="Q17" s="21"/>
      <c r="R17" s="21"/>
      <c r="S17" s="21"/>
      <c r="T17" s="21"/>
    </row>
    <row r="18" spans="1:20" s="23" customFormat="1" ht="15" customHeight="1">
      <c r="A18" s="211"/>
      <c r="B18" s="45" t="s">
        <v>173</v>
      </c>
      <c r="C18" s="38">
        <f t="shared" si="1"/>
        <v>575</v>
      </c>
      <c r="D18" s="38">
        <f t="shared" si="1"/>
        <v>0</v>
      </c>
      <c r="E18" s="38">
        <f t="shared" si="1"/>
        <v>0</v>
      </c>
      <c r="F18" s="218"/>
      <c r="G18" s="218"/>
      <c r="H18" s="224"/>
      <c r="I18" s="105"/>
      <c r="J18" s="27"/>
      <c r="K18" s="29"/>
      <c r="L18" s="21"/>
      <c r="M18" s="21"/>
      <c r="N18" s="21"/>
      <c r="O18" s="21"/>
      <c r="P18" s="21"/>
      <c r="Q18" s="21"/>
      <c r="R18" s="21"/>
      <c r="S18" s="21"/>
      <c r="T18" s="21"/>
    </row>
    <row r="19" spans="1:11" s="22" customFormat="1" ht="14.25" customHeight="1">
      <c r="A19" s="95"/>
      <c r="B19" s="229"/>
      <c r="C19" s="229"/>
      <c r="D19" s="229"/>
      <c r="E19" s="229"/>
      <c r="F19" s="229"/>
      <c r="G19" s="229"/>
      <c r="H19" s="229"/>
      <c r="I19" s="230"/>
      <c r="J19" s="25"/>
      <c r="K19" s="25"/>
    </row>
    <row r="20" spans="1:11" s="22" customFormat="1" ht="24.75" customHeight="1">
      <c r="A20" s="210" t="s">
        <v>407</v>
      </c>
      <c r="B20" s="237" t="s">
        <v>270</v>
      </c>
      <c r="C20" s="237"/>
      <c r="D20" s="237"/>
      <c r="E20" s="237"/>
      <c r="F20" s="217"/>
      <c r="G20" s="217"/>
      <c r="H20" s="212"/>
      <c r="I20" s="106"/>
      <c r="J20" s="25"/>
      <c r="K20" s="25"/>
    </row>
    <row r="21" spans="1:20" s="23" customFormat="1" ht="12.75" customHeight="1">
      <c r="A21" s="157"/>
      <c r="B21" s="46" t="s">
        <v>94</v>
      </c>
      <c r="C21" s="38">
        <f aca="true" t="shared" si="2" ref="C21:E25">C29+C49+C103</f>
        <v>24323.65</v>
      </c>
      <c r="D21" s="38">
        <f t="shared" si="2"/>
        <v>23171.90599</v>
      </c>
      <c r="E21" s="38">
        <f t="shared" si="2"/>
        <v>23171.90599</v>
      </c>
      <c r="F21" s="187"/>
      <c r="G21" s="187"/>
      <c r="H21" s="160"/>
      <c r="I21" s="103">
        <f>E21/C21</f>
        <v>0.9526492113642483</v>
      </c>
      <c r="J21" s="27"/>
      <c r="K21" s="27"/>
      <c r="L21" s="21"/>
      <c r="M21" s="21"/>
      <c r="N21" s="21"/>
      <c r="O21" s="21"/>
      <c r="P21" s="21"/>
      <c r="Q21" s="21"/>
      <c r="R21" s="21"/>
      <c r="S21" s="21"/>
      <c r="T21" s="21"/>
    </row>
    <row r="22" spans="1:20" s="23" customFormat="1" ht="12.75" customHeight="1">
      <c r="A22" s="157"/>
      <c r="B22" s="46" t="s">
        <v>358</v>
      </c>
      <c r="C22" s="38">
        <f>C30+C50+C104</f>
        <v>0</v>
      </c>
      <c r="D22" s="38">
        <f>D30+D50+D104</f>
        <v>0</v>
      </c>
      <c r="E22" s="38">
        <f t="shared" si="2"/>
        <v>0</v>
      </c>
      <c r="F22" s="187"/>
      <c r="G22" s="187"/>
      <c r="H22" s="160"/>
      <c r="I22" s="103"/>
      <c r="J22" s="27"/>
      <c r="K22" s="27"/>
      <c r="L22" s="21"/>
      <c r="M22" s="21"/>
      <c r="N22" s="21"/>
      <c r="O22" s="21"/>
      <c r="P22" s="21"/>
      <c r="Q22" s="21"/>
      <c r="R22" s="21"/>
      <c r="S22" s="21"/>
      <c r="T22" s="21"/>
    </row>
    <row r="23" spans="1:20" s="23" customFormat="1" ht="15" customHeight="1">
      <c r="A23" s="157"/>
      <c r="B23" s="46" t="s">
        <v>382</v>
      </c>
      <c r="C23" s="38">
        <f>C31+C51+C105</f>
        <v>24323.65</v>
      </c>
      <c r="D23" s="38">
        <f t="shared" si="2"/>
        <v>23171.90599</v>
      </c>
      <c r="E23" s="38">
        <f t="shared" si="2"/>
        <v>23171.90599</v>
      </c>
      <c r="F23" s="187"/>
      <c r="G23" s="187"/>
      <c r="H23" s="160"/>
      <c r="I23" s="103">
        <f>E23/C23</f>
        <v>0.9526492113642483</v>
      </c>
      <c r="J23" s="27"/>
      <c r="K23" s="27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23" customFormat="1" ht="12.75">
      <c r="A24" s="157"/>
      <c r="B24" s="46" t="s">
        <v>383</v>
      </c>
      <c r="C24" s="38">
        <f>C32+C52+C106</f>
        <v>0</v>
      </c>
      <c r="D24" s="38">
        <f t="shared" si="2"/>
        <v>0</v>
      </c>
      <c r="E24" s="38">
        <f t="shared" si="2"/>
        <v>0</v>
      </c>
      <c r="F24" s="187"/>
      <c r="G24" s="187"/>
      <c r="H24" s="160"/>
      <c r="I24" s="103"/>
      <c r="J24" s="27"/>
      <c r="K24" s="27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23" customFormat="1" ht="15.75" customHeight="1">
      <c r="A25" s="157"/>
      <c r="B25" s="30" t="s">
        <v>384</v>
      </c>
      <c r="C25" s="38">
        <f>C33+C53+C107</f>
        <v>0</v>
      </c>
      <c r="D25" s="38">
        <f t="shared" si="2"/>
        <v>0</v>
      </c>
      <c r="E25" s="38">
        <f t="shared" si="2"/>
        <v>0</v>
      </c>
      <c r="F25" s="187"/>
      <c r="G25" s="187"/>
      <c r="H25" s="160"/>
      <c r="I25" s="107"/>
      <c r="J25" s="27"/>
      <c r="K25" s="27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23" customFormat="1" ht="14.25" customHeight="1">
      <c r="A26" s="157"/>
      <c r="B26" s="30" t="s">
        <v>129</v>
      </c>
      <c r="C26" s="38">
        <f>C34+C54+C108</f>
        <v>0</v>
      </c>
      <c r="D26" s="38">
        <f>D34+D54+D108</f>
        <v>0</v>
      </c>
      <c r="E26" s="38">
        <f>E34+E54+E108</f>
        <v>0</v>
      </c>
      <c r="F26" s="187"/>
      <c r="G26" s="187"/>
      <c r="H26" s="160"/>
      <c r="I26" s="107"/>
      <c r="J26" s="27"/>
      <c r="K26" s="27"/>
      <c r="L26" s="21"/>
      <c r="M26" s="21"/>
      <c r="N26" s="21"/>
      <c r="O26" s="21"/>
      <c r="P26" s="21"/>
      <c r="Q26" s="21"/>
      <c r="R26" s="21"/>
      <c r="S26" s="21"/>
      <c r="T26" s="21"/>
    </row>
    <row r="27" spans="1:20" s="23" customFormat="1" ht="21" customHeight="1">
      <c r="A27" s="211"/>
      <c r="B27" s="45" t="s">
        <v>173</v>
      </c>
      <c r="C27" s="38">
        <f>C35+C55+C109</f>
        <v>0</v>
      </c>
      <c r="D27" s="69">
        <f>D35+D55+D109</f>
        <v>0</v>
      </c>
      <c r="E27" s="69">
        <f>E35+E55+E109</f>
        <v>0</v>
      </c>
      <c r="F27" s="218"/>
      <c r="G27" s="218"/>
      <c r="H27" s="224"/>
      <c r="I27" s="108"/>
      <c r="J27" s="27"/>
      <c r="K27" s="27"/>
      <c r="L27" s="21"/>
      <c r="M27" s="21"/>
      <c r="N27" s="21"/>
      <c r="O27" s="21"/>
      <c r="P27" s="21"/>
      <c r="Q27" s="21"/>
      <c r="R27" s="21"/>
      <c r="S27" s="21"/>
      <c r="T27" s="21"/>
    </row>
    <row r="28" spans="1:11" s="22" customFormat="1" ht="27" customHeight="1">
      <c r="A28" s="210" t="s">
        <v>381</v>
      </c>
      <c r="B28" s="233" t="s">
        <v>313</v>
      </c>
      <c r="C28" s="233"/>
      <c r="D28" s="233"/>
      <c r="E28" s="233"/>
      <c r="F28" s="217"/>
      <c r="G28" s="217"/>
      <c r="H28" s="212"/>
      <c r="I28" s="231"/>
      <c r="J28" s="25"/>
      <c r="K28" s="25"/>
    </row>
    <row r="29" spans="1:20" s="23" customFormat="1" ht="12.75" customHeight="1">
      <c r="A29" s="157"/>
      <c r="B29" s="46" t="s">
        <v>94</v>
      </c>
      <c r="C29" s="70">
        <f>C30+C31+C32+C33+C34+C35</f>
        <v>2000</v>
      </c>
      <c r="D29" s="70">
        <f>D30+D31+D32+D33+D34+D35</f>
        <v>2000</v>
      </c>
      <c r="E29" s="70">
        <f>E30+E31+E32+E33+E34+E35</f>
        <v>2000</v>
      </c>
      <c r="F29" s="187"/>
      <c r="G29" s="187"/>
      <c r="H29" s="160"/>
      <c r="I29" s="186"/>
      <c r="J29" s="27"/>
      <c r="K29" s="27"/>
      <c r="L29" s="21"/>
      <c r="M29" s="21"/>
      <c r="N29" s="21"/>
      <c r="O29" s="21"/>
      <c r="P29" s="21"/>
      <c r="Q29" s="21"/>
      <c r="R29" s="21"/>
      <c r="S29" s="21"/>
      <c r="T29" s="21"/>
    </row>
    <row r="30" spans="1:20" s="23" customFormat="1" ht="12.75" customHeight="1">
      <c r="A30" s="157"/>
      <c r="B30" s="46" t="s">
        <v>358</v>
      </c>
      <c r="C30" s="70">
        <f aca="true" t="shared" si="3" ref="C30:D35">C39</f>
        <v>0</v>
      </c>
      <c r="D30" s="64">
        <f aca="true" t="shared" si="4" ref="D30:E33">D39</f>
        <v>0</v>
      </c>
      <c r="E30" s="64">
        <f t="shared" si="4"/>
        <v>0</v>
      </c>
      <c r="F30" s="187"/>
      <c r="G30" s="187"/>
      <c r="H30" s="160"/>
      <c r="I30" s="186"/>
      <c r="J30" s="27"/>
      <c r="K30" s="27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23" customFormat="1" ht="14.25" customHeight="1">
      <c r="A31" s="157"/>
      <c r="B31" s="46" t="s">
        <v>382</v>
      </c>
      <c r="C31" s="70">
        <f t="shared" si="3"/>
        <v>2000</v>
      </c>
      <c r="D31" s="64">
        <f>D40</f>
        <v>2000</v>
      </c>
      <c r="E31" s="64">
        <f t="shared" si="4"/>
        <v>2000</v>
      </c>
      <c r="F31" s="187"/>
      <c r="G31" s="187"/>
      <c r="H31" s="160"/>
      <c r="I31" s="186"/>
      <c r="J31" s="27"/>
      <c r="K31" s="27"/>
      <c r="L31" s="21"/>
      <c r="M31" s="21"/>
      <c r="N31" s="21"/>
      <c r="O31" s="21"/>
      <c r="P31" s="21"/>
      <c r="Q31" s="21"/>
      <c r="R31" s="21"/>
      <c r="S31" s="21"/>
      <c r="T31" s="21"/>
    </row>
    <row r="32" spans="1:20" s="23" customFormat="1" ht="12.75">
      <c r="A32" s="157"/>
      <c r="B32" s="46" t="s">
        <v>383</v>
      </c>
      <c r="C32" s="70">
        <f t="shared" si="3"/>
        <v>0</v>
      </c>
      <c r="D32" s="64">
        <f t="shared" si="3"/>
        <v>0</v>
      </c>
      <c r="E32" s="64">
        <f t="shared" si="4"/>
        <v>0</v>
      </c>
      <c r="F32" s="187"/>
      <c r="G32" s="187"/>
      <c r="H32" s="160"/>
      <c r="I32" s="186"/>
      <c r="J32" s="27"/>
      <c r="K32" s="27"/>
      <c r="L32" s="21"/>
      <c r="M32" s="21"/>
      <c r="N32" s="21"/>
      <c r="O32" s="21"/>
      <c r="P32" s="21"/>
      <c r="Q32" s="21"/>
      <c r="R32" s="21"/>
      <c r="S32" s="21"/>
      <c r="T32" s="21"/>
    </row>
    <row r="33" spans="1:20" s="23" customFormat="1" ht="14.25" customHeight="1">
      <c r="A33" s="157"/>
      <c r="B33" s="30" t="s">
        <v>384</v>
      </c>
      <c r="C33" s="70">
        <f t="shared" si="3"/>
        <v>0</v>
      </c>
      <c r="D33" s="64">
        <f t="shared" si="4"/>
        <v>0</v>
      </c>
      <c r="E33" s="64">
        <f t="shared" si="4"/>
        <v>0</v>
      </c>
      <c r="F33" s="187"/>
      <c r="G33" s="187"/>
      <c r="H33" s="160"/>
      <c r="I33" s="186"/>
      <c r="J33" s="27"/>
      <c r="K33" s="27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23" customFormat="1" ht="15" customHeight="1">
      <c r="A34" s="157"/>
      <c r="B34" s="30" t="s">
        <v>129</v>
      </c>
      <c r="C34" s="70">
        <f t="shared" si="3"/>
        <v>0</v>
      </c>
      <c r="D34" s="70">
        <f>D43</f>
        <v>0</v>
      </c>
      <c r="E34" s="70">
        <f>E43</f>
        <v>0</v>
      </c>
      <c r="F34" s="187"/>
      <c r="G34" s="187"/>
      <c r="H34" s="160"/>
      <c r="I34" s="186"/>
      <c r="J34" s="27"/>
      <c r="K34" s="27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23" customFormat="1" ht="18" customHeight="1">
      <c r="A35" s="157"/>
      <c r="B35" s="30" t="s">
        <v>173</v>
      </c>
      <c r="C35" s="70">
        <f t="shared" si="3"/>
        <v>0</v>
      </c>
      <c r="D35" s="64">
        <f>D44</f>
        <v>0</v>
      </c>
      <c r="E35" s="64">
        <f>E44</f>
        <v>0</v>
      </c>
      <c r="F35" s="187"/>
      <c r="G35" s="187"/>
      <c r="H35" s="160"/>
      <c r="I35" s="186"/>
      <c r="J35" s="27"/>
      <c r="K35" s="27"/>
      <c r="L35" s="21"/>
      <c r="M35" s="21"/>
      <c r="N35" s="21"/>
      <c r="O35" s="21"/>
      <c r="P35" s="21"/>
      <c r="Q35" s="21"/>
      <c r="R35" s="21"/>
      <c r="S35" s="21"/>
      <c r="T35" s="21"/>
    </row>
    <row r="36" spans="1:11" s="22" customFormat="1" ht="12.75">
      <c r="A36" s="211"/>
      <c r="B36" s="71" t="s">
        <v>379</v>
      </c>
      <c r="C36" s="70"/>
      <c r="D36" s="72"/>
      <c r="E36" s="72"/>
      <c r="F36" s="84" t="s">
        <v>357</v>
      </c>
      <c r="G36" s="84"/>
      <c r="H36" s="85" t="s">
        <v>357</v>
      </c>
      <c r="I36" s="110"/>
      <c r="J36" s="25"/>
      <c r="K36" s="25"/>
    </row>
    <row r="37" spans="1:11" s="22" customFormat="1" ht="53.25" customHeight="1">
      <c r="A37" s="210" t="s">
        <v>378</v>
      </c>
      <c r="B37" s="233" t="s">
        <v>314</v>
      </c>
      <c r="C37" s="233"/>
      <c r="D37" s="233"/>
      <c r="E37" s="233"/>
      <c r="F37" s="217" t="s">
        <v>337</v>
      </c>
      <c r="G37" s="217" t="s">
        <v>338</v>
      </c>
      <c r="H37" s="212"/>
      <c r="I37" s="231"/>
      <c r="J37" s="25"/>
      <c r="K37" s="25"/>
    </row>
    <row r="38" spans="1:11" s="22" customFormat="1" ht="12.75">
      <c r="A38" s="157"/>
      <c r="B38" s="46" t="s">
        <v>94</v>
      </c>
      <c r="C38" s="70">
        <f>C39+C40+C41+C42+C43+C44</f>
        <v>2000</v>
      </c>
      <c r="D38" s="70">
        <f>D39+D40+D41+D42+D43+D44</f>
        <v>2000</v>
      </c>
      <c r="E38" s="73">
        <f>E39+E40+E41+E42+E43+E44</f>
        <v>2000</v>
      </c>
      <c r="F38" s="187"/>
      <c r="G38" s="187"/>
      <c r="H38" s="160"/>
      <c r="I38" s="186"/>
      <c r="J38" s="25"/>
      <c r="K38" s="25"/>
    </row>
    <row r="39" spans="1:11" s="22" customFormat="1" ht="12.75">
      <c r="A39" s="157"/>
      <c r="B39" s="46" t="s">
        <v>358</v>
      </c>
      <c r="C39" s="64">
        <v>0</v>
      </c>
      <c r="D39" s="64">
        <v>0</v>
      </c>
      <c r="E39" s="64">
        <v>0</v>
      </c>
      <c r="F39" s="187"/>
      <c r="G39" s="187"/>
      <c r="H39" s="160"/>
      <c r="I39" s="186"/>
      <c r="J39" s="25"/>
      <c r="K39" s="25"/>
    </row>
    <row r="40" spans="1:11" s="22" customFormat="1" ht="12.75">
      <c r="A40" s="157"/>
      <c r="B40" s="46" t="s">
        <v>382</v>
      </c>
      <c r="C40" s="64">
        <v>2000</v>
      </c>
      <c r="D40" s="64">
        <v>2000</v>
      </c>
      <c r="E40" s="64">
        <v>2000</v>
      </c>
      <c r="F40" s="187"/>
      <c r="G40" s="187"/>
      <c r="H40" s="160"/>
      <c r="I40" s="186"/>
      <c r="J40" s="25"/>
      <c r="K40" s="25"/>
    </row>
    <row r="41" spans="1:11" s="22" customFormat="1" ht="12.75">
      <c r="A41" s="157"/>
      <c r="B41" s="46" t="s">
        <v>383</v>
      </c>
      <c r="C41" s="64">
        <v>0</v>
      </c>
      <c r="D41" s="64">
        <v>0</v>
      </c>
      <c r="E41" s="64">
        <v>0</v>
      </c>
      <c r="F41" s="187"/>
      <c r="G41" s="187"/>
      <c r="H41" s="160"/>
      <c r="I41" s="186"/>
      <c r="J41" s="25"/>
      <c r="K41" s="25"/>
    </row>
    <row r="42" spans="1:11" s="22" customFormat="1" ht="12.75">
      <c r="A42" s="157"/>
      <c r="B42" s="30" t="s">
        <v>384</v>
      </c>
      <c r="C42" s="64">
        <v>0</v>
      </c>
      <c r="D42" s="64">
        <v>0</v>
      </c>
      <c r="E42" s="64"/>
      <c r="F42" s="187"/>
      <c r="G42" s="187"/>
      <c r="H42" s="160"/>
      <c r="I42" s="186"/>
      <c r="J42" s="25"/>
      <c r="K42" s="25"/>
    </row>
    <row r="43" spans="1:11" s="22" customFormat="1" ht="16.5">
      <c r="A43" s="157"/>
      <c r="B43" s="30" t="s">
        <v>154</v>
      </c>
      <c r="C43" s="64"/>
      <c r="D43" s="64"/>
      <c r="E43" s="64"/>
      <c r="F43" s="187"/>
      <c r="G43" s="187"/>
      <c r="H43" s="160"/>
      <c r="I43" s="186"/>
      <c r="J43" s="25"/>
      <c r="K43" s="25"/>
    </row>
    <row r="44" spans="1:11" s="22" customFormat="1" ht="16.5" customHeight="1">
      <c r="A44" s="157"/>
      <c r="B44" s="30" t="s">
        <v>173</v>
      </c>
      <c r="C44" s="64">
        <v>0</v>
      </c>
      <c r="D44" s="64">
        <v>0</v>
      </c>
      <c r="E44" s="64">
        <v>0</v>
      </c>
      <c r="F44" s="187"/>
      <c r="G44" s="187"/>
      <c r="H44" s="160"/>
      <c r="I44" s="186"/>
      <c r="J44" s="25"/>
      <c r="K44" s="25"/>
    </row>
    <row r="45" spans="1:11" s="22" customFormat="1" ht="12.75">
      <c r="A45" s="157"/>
      <c r="B45" s="46" t="s">
        <v>379</v>
      </c>
      <c r="C45" s="64"/>
      <c r="D45" s="64"/>
      <c r="E45" s="64"/>
      <c r="F45" s="63" t="s">
        <v>357</v>
      </c>
      <c r="G45" s="63"/>
      <c r="H45" s="31" t="s">
        <v>357</v>
      </c>
      <c r="I45" s="96"/>
      <c r="J45" s="25"/>
      <c r="K45" s="25"/>
    </row>
    <row r="46" spans="1:11" s="22" customFormat="1" ht="12.75">
      <c r="A46" s="157"/>
      <c r="B46" s="42" t="s">
        <v>131</v>
      </c>
      <c r="C46" s="64"/>
      <c r="D46" s="64"/>
      <c r="E46" s="64"/>
      <c r="F46" s="63"/>
      <c r="G46" s="63"/>
      <c r="H46" s="31"/>
      <c r="I46" s="96"/>
      <c r="J46" s="25"/>
      <c r="K46" s="25"/>
    </row>
    <row r="47" spans="1:11" s="22" customFormat="1" ht="12.75">
      <c r="A47" s="211"/>
      <c r="B47" s="74" t="s">
        <v>132</v>
      </c>
      <c r="C47" s="72"/>
      <c r="D47" s="72"/>
      <c r="E47" s="72"/>
      <c r="F47" s="84"/>
      <c r="G47" s="84"/>
      <c r="H47" s="85"/>
      <c r="I47" s="110"/>
      <c r="J47" s="25"/>
      <c r="K47" s="25"/>
    </row>
    <row r="48" spans="1:11" s="22" customFormat="1" ht="27" customHeight="1">
      <c r="A48" s="164" t="s">
        <v>359</v>
      </c>
      <c r="B48" s="232" t="s">
        <v>79</v>
      </c>
      <c r="C48" s="232"/>
      <c r="D48" s="232"/>
      <c r="E48" s="232"/>
      <c r="F48" s="209" t="s">
        <v>337</v>
      </c>
      <c r="G48" s="209"/>
      <c r="H48" s="205"/>
      <c r="I48" s="204"/>
      <c r="J48" s="25"/>
      <c r="K48" s="25"/>
    </row>
    <row r="49" spans="1:20" s="23" customFormat="1" ht="12.75" customHeight="1">
      <c r="A49" s="157"/>
      <c r="B49" s="46" t="s">
        <v>94</v>
      </c>
      <c r="C49" s="75">
        <f>C50+C51+C52+C53+C55</f>
        <v>22323.65</v>
      </c>
      <c r="D49" s="75">
        <f>D50+D51+D52+D53+D55</f>
        <v>21171.90599</v>
      </c>
      <c r="E49" s="75">
        <f>E50+E51+E52+E53+E55</f>
        <v>21171.90599</v>
      </c>
      <c r="F49" s="187"/>
      <c r="G49" s="187"/>
      <c r="H49" s="160"/>
      <c r="I49" s="186"/>
      <c r="J49" s="27"/>
      <c r="K49" s="27"/>
      <c r="L49" s="21"/>
      <c r="M49" s="21"/>
      <c r="N49" s="21"/>
      <c r="O49" s="21"/>
      <c r="P49" s="21"/>
      <c r="Q49" s="21"/>
      <c r="R49" s="21"/>
      <c r="S49" s="21"/>
      <c r="T49" s="21"/>
    </row>
    <row r="50" spans="1:20" s="23" customFormat="1" ht="12.75" customHeight="1">
      <c r="A50" s="157"/>
      <c r="B50" s="46" t="s">
        <v>358</v>
      </c>
      <c r="C50" s="38">
        <f aca="true" t="shared" si="5" ref="C50:E51">C59+C71+C82+C93</f>
        <v>0</v>
      </c>
      <c r="D50" s="38">
        <f t="shared" si="5"/>
        <v>0</v>
      </c>
      <c r="E50" s="38">
        <f t="shared" si="5"/>
        <v>0</v>
      </c>
      <c r="F50" s="187"/>
      <c r="G50" s="187"/>
      <c r="H50" s="160"/>
      <c r="I50" s="186"/>
      <c r="J50" s="27"/>
      <c r="K50" s="27"/>
      <c r="L50" s="21"/>
      <c r="M50" s="21"/>
      <c r="N50" s="21"/>
      <c r="O50" s="21"/>
      <c r="P50" s="21"/>
      <c r="Q50" s="21"/>
      <c r="R50" s="21"/>
      <c r="S50" s="21"/>
      <c r="T50" s="21"/>
    </row>
    <row r="51" spans="1:20" s="23" customFormat="1" ht="17.25" customHeight="1">
      <c r="A51" s="157"/>
      <c r="B51" s="46" t="s">
        <v>382</v>
      </c>
      <c r="C51" s="38">
        <f t="shared" si="5"/>
        <v>22323.65</v>
      </c>
      <c r="D51" s="38">
        <f t="shared" si="5"/>
        <v>21171.90599</v>
      </c>
      <c r="E51" s="38">
        <f t="shared" si="5"/>
        <v>21171.90599</v>
      </c>
      <c r="F51" s="187"/>
      <c r="G51" s="187"/>
      <c r="H51" s="160"/>
      <c r="I51" s="186"/>
      <c r="J51" s="27"/>
      <c r="K51" s="27"/>
      <c r="L51" s="21"/>
      <c r="M51" s="21"/>
      <c r="N51" s="21"/>
      <c r="O51" s="21"/>
      <c r="P51" s="21"/>
      <c r="Q51" s="21"/>
      <c r="R51" s="21"/>
      <c r="S51" s="21"/>
      <c r="T51" s="21"/>
    </row>
    <row r="52" spans="1:20" s="23" customFormat="1" ht="12.75">
      <c r="A52" s="157"/>
      <c r="B52" s="46" t="s">
        <v>383</v>
      </c>
      <c r="C52" s="38">
        <f aca="true" t="shared" si="6" ref="C52:E53">C61+C73+C84</f>
        <v>0</v>
      </c>
      <c r="D52" s="38">
        <f t="shared" si="6"/>
        <v>0</v>
      </c>
      <c r="E52" s="38">
        <f t="shared" si="6"/>
        <v>0</v>
      </c>
      <c r="F52" s="187"/>
      <c r="G52" s="187"/>
      <c r="H52" s="160"/>
      <c r="I52" s="186"/>
      <c r="J52" s="27"/>
      <c r="K52" s="27"/>
      <c r="L52" s="21"/>
      <c r="M52" s="21"/>
      <c r="N52" s="21"/>
      <c r="O52" s="21"/>
      <c r="P52" s="21"/>
      <c r="Q52" s="21"/>
      <c r="R52" s="21"/>
      <c r="S52" s="21"/>
      <c r="T52" s="21"/>
    </row>
    <row r="53" spans="1:20" s="23" customFormat="1" ht="15" customHeight="1">
      <c r="A53" s="157"/>
      <c r="B53" s="30" t="s">
        <v>384</v>
      </c>
      <c r="C53" s="38">
        <f t="shared" si="6"/>
        <v>0</v>
      </c>
      <c r="D53" s="38">
        <f t="shared" si="6"/>
        <v>0</v>
      </c>
      <c r="E53" s="38">
        <f t="shared" si="6"/>
        <v>0</v>
      </c>
      <c r="F53" s="187"/>
      <c r="G53" s="187"/>
      <c r="H53" s="160"/>
      <c r="I53" s="186"/>
      <c r="J53" s="27"/>
      <c r="K53" s="27"/>
      <c r="L53" s="21"/>
      <c r="M53" s="21"/>
      <c r="N53" s="21"/>
      <c r="O53" s="21"/>
      <c r="P53" s="21"/>
      <c r="Q53" s="21"/>
      <c r="R53" s="21"/>
      <c r="S53" s="21"/>
      <c r="T53" s="21"/>
    </row>
    <row r="54" spans="1:20" s="23" customFormat="1" ht="12.75" customHeight="1">
      <c r="A54" s="157"/>
      <c r="B54" s="30" t="s">
        <v>154</v>
      </c>
      <c r="C54" s="38"/>
      <c r="D54" s="38"/>
      <c r="E54" s="38"/>
      <c r="F54" s="187"/>
      <c r="G54" s="187"/>
      <c r="H54" s="160"/>
      <c r="I54" s="186"/>
      <c r="J54" s="27"/>
      <c r="K54" s="27"/>
      <c r="L54" s="21"/>
      <c r="M54" s="21"/>
      <c r="N54" s="21"/>
      <c r="O54" s="21"/>
      <c r="P54" s="21"/>
      <c r="Q54" s="21"/>
      <c r="R54" s="21"/>
      <c r="S54" s="21"/>
      <c r="T54" s="21"/>
    </row>
    <row r="55" spans="1:20" s="23" customFormat="1" ht="12.75" customHeight="1">
      <c r="A55" s="157"/>
      <c r="B55" s="30" t="s">
        <v>173</v>
      </c>
      <c r="C55" s="38">
        <f>C64+C76+C86</f>
        <v>0</v>
      </c>
      <c r="D55" s="38">
        <f>D64+D76+D86</f>
        <v>0</v>
      </c>
      <c r="E55" s="38">
        <f>E64+E76+E86</f>
        <v>0</v>
      </c>
      <c r="F55" s="187"/>
      <c r="G55" s="187"/>
      <c r="H55" s="160"/>
      <c r="I55" s="186"/>
      <c r="J55" s="27"/>
      <c r="K55" s="27"/>
      <c r="L55" s="21"/>
      <c r="M55" s="21"/>
      <c r="N55" s="21"/>
      <c r="O55" s="21"/>
      <c r="P55" s="21"/>
      <c r="Q55" s="21"/>
      <c r="R55" s="21"/>
      <c r="S55" s="21"/>
      <c r="T55" s="21"/>
    </row>
    <row r="56" spans="1:11" s="22" customFormat="1" ht="12.75">
      <c r="A56" s="157"/>
      <c r="B56" s="46" t="s">
        <v>379</v>
      </c>
      <c r="C56" s="38"/>
      <c r="D56" s="38"/>
      <c r="E56" s="38"/>
      <c r="F56" s="63" t="s">
        <v>357</v>
      </c>
      <c r="G56" s="63"/>
      <c r="H56" s="31" t="s">
        <v>357</v>
      </c>
      <c r="I56" s="96"/>
      <c r="J56" s="25"/>
      <c r="K56" s="25"/>
    </row>
    <row r="57" spans="1:11" s="22" customFormat="1" ht="109.5" customHeight="1">
      <c r="A57" s="157" t="s">
        <v>219</v>
      </c>
      <c r="B57" s="193" t="s">
        <v>260</v>
      </c>
      <c r="C57" s="193"/>
      <c r="D57" s="193"/>
      <c r="E57" s="193"/>
      <c r="F57" s="187" t="s">
        <v>337</v>
      </c>
      <c r="G57" s="187" t="s">
        <v>338</v>
      </c>
      <c r="H57" s="160"/>
      <c r="I57" s="186"/>
      <c r="J57" s="25"/>
      <c r="K57" s="25"/>
    </row>
    <row r="58" spans="1:11" s="22" customFormat="1" ht="15" customHeight="1">
      <c r="A58" s="157"/>
      <c r="B58" s="46" t="s">
        <v>94</v>
      </c>
      <c r="C58" s="38">
        <f>C60</f>
        <v>3000</v>
      </c>
      <c r="D58" s="38">
        <f>D60</f>
        <v>3000</v>
      </c>
      <c r="E58" s="38">
        <f>E60</f>
        <v>3000</v>
      </c>
      <c r="F58" s="187"/>
      <c r="G58" s="187"/>
      <c r="H58" s="160"/>
      <c r="I58" s="186"/>
      <c r="J58" s="25"/>
      <c r="K58" s="25"/>
    </row>
    <row r="59" spans="1:11" s="22" customFormat="1" ht="12.75">
      <c r="A59" s="157"/>
      <c r="B59" s="46" t="s">
        <v>358</v>
      </c>
      <c r="C59" s="38">
        <v>0</v>
      </c>
      <c r="D59" s="38">
        <v>0</v>
      </c>
      <c r="E59" s="38">
        <v>0</v>
      </c>
      <c r="F59" s="187"/>
      <c r="G59" s="187"/>
      <c r="H59" s="160"/>
      <c r="I59" s="186"/>
      <c r="J59" s="25"/>
      <c r="K59" s="25"/>
    </row>
    <row r="60" spans="1:11" s="22" customFormat="1" ht="12.75">
      <c r="A60" s="157"/>
      <c r="B60" s="46" t="s">
        <v>382</v>
      </c>
      <c r="C60" s="38">
        <v>3000</v>
      </c>
      <c r="D60" s="38">
        <v>3000</v>
      </c>
      <c r="E60" s="38">
        <v>3000</v>
      </c>
      <c r="F60" s="187"/>
      <c r="G60" s="187"/>
      <c r="H60" s="160"/>
      <c r="I60" s="186"/>
      <c r="J60" s="25"/>
      <c r="K60" s="25"/>
    </row>
    <row r="61" spans="1:11" s="22" customFormat="1" ht="12.75">
      <c r="A61" s="157"/>
      <c r="B61" s="46" t="s">
        <v>383</v>
      </c>
      <c r="C61" s="38">
        <v>0</v>
      </c>
      <c r="D61" s="38">
        <v>0</v>
      </c>
      <c r="E61" s="38">
        <v>0</v>
      </c>
      <c r="F61" s="187"/>
      <c r="G61" s="187"/>
      <c r="H61" s="160"/>
      <c r="I61" s="186"/>
      <c r="J61" s="25"/>
      <c r="K61" s="25"/>
    </row>
    <row r="62" spans="1:11" s="22" customFormat="1" ht="12.75">
      <c r="A62" s="157"/>
      <c r="B62" s="30" t="s">
        <v>384</v>
      </c>
      <c r="C62" s="38">
        <v>0</v>
      </c>
      <c r="D62" s="38">
        <v>0</v>
      </c>
      <c r="E62" s="38">
        <v>0</v>
      </c>
      <c r="F62" s="187"/>
      <c r="G62" s="187"/>
      <c r="H62" s="160"/>
      <c r="I62" s="186"/>
      <c r="J62" s="25"/>
      <c r="K62" s="25"/>
    </row>
    <row r="63" spans="1:11" s="22" customFormat="1" ht="16.5">
      <c r="A63" s="157"/>
      <c r="B63" s="30" t="s">
        <v>154</v>
      </c>
      <c r="C63" s="38"/>
      <c r="D63" s="38"/>
      <c r="E63" s="38"/>
      <c r="F63" s="187"/>
      <c r="G63" s="187"/>
      <c r="H63" s="160"/>
      <c r="I63" s="186"/>
      <c r="J63" s="25"/>
      <c r="K63" s="25"/>
    </row>
    <row r="64" spans="1:11" s="22" customFormat="1" ht="12" customHeight="1">
      <c r="A64" s="157"/>
      <c r="B64" s="30" t="s">
        <v>130</v>
      </c>
      <c r="C64" s="38">
        <v>0</v>
      </c>
      <c r="D64" s="38">
        <v>0</v>
      </c>
      <c r="E64" s="38">
        <v>0</v>
      </c>
      <c r="F64" s="187"/>
      <c r="G64" s="187"/>
      <c r="H64" s="160"/>
      <c r="I64" s="186"/>
      <c r="J64" s="25"/>
      <c r="K64" s="25"/>
    </row>
    <row r="65" spans="1:11" s="22" customFormat="1" ht="25.5" customHeight="1">
      <c r="A65" s="157"/>
      <c r="B65" s="206" t="s">
        <v>363</v>
      </c>
      <c r="C65" s="207"/>
      <c r="D65" s="207"/>
      <c r="E65" s="208"/>
      <c r="F65" s="63" t="s">
        <v>357</v>
      </c>
      <c r="G65" s="63"/>
      <c r="H65" s="31" t="s">
        <v>357</v>
      </c>
      <c r="I65" s="96"/>
      <c r="J65" s="25"/>
      <c r="K65" s="25"/>
    </row>
    <row r="66" spans="1:11" s="22" customFormat="1" ht="16.5" customHeight="1">
      <c r="A66" s="157"/>
      <c r="B66" s="206" t="s">
        <v>364</v>
      </c>
      <c r="C66" s="207"/>
      <c r="D66" s="207"/>
      <c r="E66" s="208"/>
      <c r="F66" s="63"/>
      <c r="G66" s="63"/>
      <c r="H66" s="31"/>
      <c r="I66" s="96"/>
      <c r="J66" s="25"/>
      <c r="K66" s="25"/>
    </row>
    <row r="67" spans="1:11" s="22" customFormat="1" ht="13.5" customHeight="1">
      <c r="A67" s="157"/>
      <c r="B67" s="42" t="s">
        <v>131</v>
      </c>
      <c r="C67" s="31"/>
      <c r="D67" s="31"/>
      <c r="E67" s="31"/>
      <c r="F67" s="31"/>
      <c r="G67" s="31"/>
      <c r="H67" s="31"/>
      <c r="I67" s="96"/>
      <c r="J67" s="25"/>
      <c r="K67" s="25"/>
    </row>
    <row r="68" spans="1:11" s="22" customFormat="1" ht="13.5" customHeight="1">
      <c r="A68" s="157"/>
      <c r="B68" s="42" t="s">
        <v>132</v>
      </c>
      <c r="C68" s="31"/>
      <c r="D68" s="31"/>
      <c r="E68" s="31"/>
      <c r="F68" s="31"/>
      <c r="G68" s="31"/>
      <c r="H68" s="31"/>
      <c r="I68" s="96"/>
      <c r="J68" s="25"/>
      <c r="K68" s="25"/>
    </row>
    <row r="69" spans="1:11" s="22" customFormat="1" ht="38.25" customHeight="1">
      <c r="A69" s="157" t="s">
        <v>396</v>
      </c>
      <c r="B69" s="193" t="s">
        <v>208</v>
      </c>
      <c r="C69" s="193"/>
      <c r="D69" s="193"/>
      <c r="E69" s="193"/>
      <c r="F69" s="63"/>
      <c r="G69" s="63"/>
      <c r="H69" s="31"/>
      <c r="I69" s="96"/>
      <c r="J69" s="25"/>
      <c r="K69" s="25"/>
    </row>
    <row r="70" spans="1:11" s="22" customFormat="1" ht="18" customHeight="1">
      <c r="A70" s="157"/>
      <c r="B70" s="46" t="s">
        <v>94</v>
      </c>
      <c r="C70" s="38">
        <f>C71+C72+C73+C74+C76</f>
        <v>16313.65</v>
      </c>
      <c r="D70" s="38">
        <f>D72</f>
        <v>15188.72295</v>
      </c>
      <c r="E70" s="38">
        <f>E72</f>
        <v>15188.72295</v>
      </c>
      <c r="F70" s="187" t="s">
        <v>337</v>
      </c>
      <c r="G70" s="187" t="s">
        <v>338</v>
      </c>
      <c r="H70" s="160"/>
      <c r="I70" s="186"/>
      <c r="J70" s="25"/>
      <c r="K70" s="25"/>
    </row>
    <row r="71" spans="1:11" s="22" customFormat="1" ht="12.75">
      <c r="A71" s="157"/>
      <c r="B71" s="46" t="s">
        <v>358</v>
      </c>
      <c r="C71" s="38">
        <v>0</v>
      </c>
      <c r="D71" s="38">
        <v>0</v>
      </c>
      <c r="E71" s="38">
        <v>0</v>
      </c>
      <c r="F71" s="187"/>
      <c r="G71" s="187"/>
      <c r="H71" s="160"/>
      <c r="I71" s="186"/>
      <c r="J71" s="25"/>
      <c r="K71" s="25"/>
    </row>
    <row r="72" spans="1:11" s="22" customFormat="1" ht="12.75">
      <c r="A72" s="157"/>
      <c r="B72" s="46" t="s">
        <v>382</v>
      </c>
      <c r="C72" s="38">
        <v>16313.65</v>
      </c>
      <c r="D72" s="38">
        <v>15188.72295</v>
      </c>
      <c r="E72" s="38">
        <v>15188.72295</v>
      </c>
      <c r="F72" s="187"/>
      <c r="G72" s="187"/>
      <c r="H72" s="160"/>
      <c r="I72" s="186"/>
      <c r="J72" s="25"/>
      <c r="K72" s="25"/>
    </row>
    <row r="73" spans="1:11" s="22" customFormat="1" ht="12.75">
      <c r="A73" s="157"/>
      <c r="B73" s="46" t="s">
        <v>383</v>
      </c>
      <c r="C73" s="38">
        <v>0</v>
      </c>
      <c r="D73" s="38">
        <v>0</v>
      </c>
      <c r="E73" s="38">
        <v>0</v>
      </c>
      <c r="F73" s="187"/>
      <c r="G73" s="187"/>
      <c r="H73" s="160"/>
      <c r="I73" s="186"/>
      <c r="J73" s="25"/>
      <c r="K73" s="25"/>
    </row>
    <row r="74" spans="1:11" s="22" customFormat="1" ht="12.75">
      <c r="A74" s="157"/>
      <c r="B74" s="30" t="s">
        <v>384</v>
      </c>
      <c r="C74" s="38">
        <v>0</v>
      </c>
      <c r="D74" s="38">
        <v>0</v>
      </c>
      <c r="E74" s="38">
        <v>0</v>
      </c>
      <c r="F74" s="187"/>
      <c r="G74" s="187"/>
      <c r="H74" s="160"/>
      <c r="I74" s="186"/>
      <c r="J74" s="25"/>
      <c r="K74" s="25"/>
    </row>
    <row r="75" spans="1:11" s="22" customFormat="1" ht="16.5">
      <c r="A75" s="157"/>
      <c r="B75" s="30" t="s">
        <v>154</v>
      </c>
      <c r="C75" s="38"/>
      <c r="D75" s="38"/>
      <c r="E75" s="38"/>
      <c r="F75" s="187"/>
      <c r="G75" s="187"/>
      <c r="H75" s="160"/>
      <c r="I75" s="186"/>
      <c r="J75" s="25"/>
      <c r="K75" s="25"/>
    </row>
    <row r="76" spans="1:11" s="22" customFormat="1" ht="12.75">
      <c r="A76" s="157"/>
      <c r="B76" s="30" t="s">
        <v>130</v>
      </c>
      <c r="C76" s="38">
        <v>0</v>
      </c>
      <c r="D76" s="38">
        <v>0</v>
      </c>
      <c r="E76" s="38">
        <v>0</v>
      </c>
      <c r="F76" s="187"/>
      <c r="G76" s="187"/>
      <c r="H76" s="160"/>
      <c r="I76" s="186"/>
      <c r="J76" s="25"/>
      <c r="K76" s="25"/>
    </row>
    <row r="77" spans="1:11" s="22" customFormat="1" ht="12.75">
      <c r="A77" s="157"/>
      <c r="B77" s="46" t="s">
        <v>379</v>
      </c>
      <c r="C77" s="38"/>
      <c r="D77" s="38"/>
      <c r="E77" s="38"/>
      <c r="F77" s="187"/>
      <c r="G77" s="187"/>
      <c r="H77" s="160"/>
      <c r="I77" s="186"/>
      <c r="J77" s="25"/>
      <c r="K77" s="25"/>
    </row>
    <row r="78" spans="1:11" s="22" customFormat="1" ht="12.75">
      <c r="A78" s="157"/>
      <c r="B78" s="42" t="s">
        <v>131</v>
      </c>
      <c r="C78" s="31"/>
      <c r="D78" s="31"/>
      <c r="E78" s="31"/>
      <c r="F78" s="31"/>
      <c r="G78" s="31"/>
      <c r="H78" s="31"/>
      <c r="I78" s="96"/>
      <c r="J78" s="25"/>
      <c r="K78" s="25"/>
    </row>
    <row r="79" spans="1:11" s="22" customFormat="1" ht="12.75">
      <c r="A79" s="157"/>
      <c r="B79" s="42" t="s">
        <v>132</v>
      </c>
      <c r="C79" s="31"/>
      <c r="D79" s="31"/>
      <c r="E79" s="31"/>
      <c r="F79" s="31"/>
      <c r="G79" s="31"/>
      <c r="H79" s="31"/>
      <c r="I79" s="96"/>
      <c r="J79" s="25"/>
      <c r="K79" s="25"/>
    </row>
    <row r="80" spans="1:11" s="22" customFormat="1" ht="30" customHeight="1">
      <c r="A80" s="162" t="s">
        <v>397</v>
      </c>
      <c r="B80" s="193" t="s">
        <v>398</v>
      </c>
      <c r="C80" s="193"/>
      <c r="D80" s="193"/>
      <c r="E80" s="193"/>
      <c r="F80" s="63"/>
      <c r="G80" s="63"/>
      <c r="H80" s="31"/>
      <c r="I80" s="96"/>
      <c r="J80" s="25"/>
      <c r="K80" s="25"/>
    </row>
    <row r="81" spans="1:11" s="22" customFormat="1" ht="18" customHeight="1">
      <c r="A81" s="163"/>
      <c r="B81" s="46" t="s">
        <v>94</v>
      </c>
      <c r="C81" s="38">
        <f>C82+C83+C84+C85+C86</f>
        <v>0</v>
      </c>
      <c r="D81" s="38">
        <f>D83</f>
        <v>0</v>
      </c>
      <c r="E81" s="38">
        <f>E83</f>
        <v>0</v>
      </c>
      <c r="F81" s="187"/>
      <c r="G81" s="187"/>
      <c r="H81" s="160"/>
      <c r="I81" s="186"/>
      <c r="J81" s="25"/>
      <c r="K81" s="25"/>
    </row>
    <row r="82" spans="1:11" s="22" customFormat="1" ht="12.75">
      <c r="A82" s="163"/>
      <c r="B82" s="46" t="s">
        <v>358</v>
      </c>
      <c r="C82" s="38">
        <v>0</v>
      </c>
      <c r="D82" s="38">
        <v>0</v>
      </c>
      <c r="E82" s="38">
        <v>0</v>
      </c>
      <c r="F82" s="187"/>
      <c r="G82" s="187"/>
      <c r="H82" s="160"/>
      <c r="I82" s="186"/>
      <c r="J82" s="25"/>
      <c r="K82" s="25"/>
    </row>
    <row r="83" spans="1:11" s="22" customFormat="1" ht="12.75">
      <c r="A83" s="163"/>
      <c r="B83" s="46" t="s">
        <v>382</v>
      </c>
      <c r="C83" s="38">
        <v>0</v>
      </c>
      <c r="D83" s="38">
        <v>0</v>
      </c>
      <c r="E83" s="38">
        <v>0</v>
      </c>
      <c r="F83" s="187"/>
      <c r="G83" s="187"/>
      <c r="H83" s="160"/>
      <c r="I83" s="186"/>
      <c r="J83" s="25"/>
      <c r="K83" s="25"/>
    </row>
    <row r="84" spans="1:11" s="22" customFormat="1" ht="12.75">
      <c r="A84" s="163"/>
      <c r="B84" s="46" t="s">
        <v>383</v>
      </c>
      <c r="C84" s="38">
        <v>0</v>
      </c>
      <c r="D84" s="38">
        <v>0</v>
      </c>
      <c r="E84" s="38">
        <v>0</v>
      </c>
      <c r="F84" s="187"/>
      <c r="G84" s="187"/>
      <c r="H84" s="160"/>
      <c r="I84" s="186"/>
      <c r="J84" s="25"/>
      <c r="K84" s="25"/>
    </row>
    <row r="85" spans="1:11" s="22" customFormat="1" ht="12.75">
      <c r="A85" s="163"/>
      <c r="B85" s="30" t="s">
        <v>384</v>
      </c>
      <c r="C85" s="38">
        <v>0</v>
      </c>
      <c r="D85" s="38">
        <v>0</v>
      </c>
      <c r="E85" s="38">
        <v>0</v>
      </c>
      <c r="F85" s="187"/>
      <c r="G85" s="187"/>
      <c r="H85" s="160"/>
      <c r="I85" s="186"/>
      <c r="J85" s="25"/>
      <c r="K85" s="25"/>
    </row>
    <row r="86" spans="1:11" s="22" customFormat="1" ht="16.5">
      <c r="A86" s="163"/>
      <c r="B86" s="30" t="s">
        <v>154</v>
      </c>
      <c r="C86" s="38">
        <v>0</v>
      </c>
      <c r="D86" s="38">
        <v>0</v>
      </c>
      <c r="E86" s="38">
        <v>0</v>
      </c>
      <c r="F86" s="187"/>
      <c r="G86" s="187"/>
      <c r="H86" s="160"/>
      <c r="I86" s="186"/>
      <c r="J86" s="25"/>
      <c r="K86" s="25"/>
    </row>
    <row r="87" spans="1:11" s="22" customFormat="1" ht="15.75" customHeight="1">
      <c r="A87" s="163"/>
      <c r="B87" s="30" t="s">
        <v>130</v>
      </c>
      <c r="C87" s="38"/>
      <c r="D87" s="38"/>
      <c r="E87" s="38"/>
      <c r="F87" s="187"/>
      <c r="G87" s="187"/>
      <c r="H87" s="160"/>
      <c r="I87" s="186"/>
      <c r="J87" s="25"/>
      <c r="K87" s="25"/>
    </row>
    <row r="88" spans="1:11" s="22" customFormat="1" ht="12.75">
      <c r="A88" s="163"/>
      <c r="B88" s="46" t="s">
        <v>379</v>
      </c>
      <c r="C88" s="38"/>
      <c r="D88" s="38"/>
      <c r="E88" s="38"/>
      <c r="F88" s="63" t="s">
        <v>357</v>
      </c>
      <c r="G88" s="63"/>
      <c r="H88" s="31" t="s">
        <v>357</v>
      </c>
      <c r="I88" s="96"/>
      <c r="J88" s="25"/>
      <c r="K88" s="25"/>
    </row>
    <row r="89" spans="1:11" s="22" customFormat="1" ht="12.75">
      <c r="A89" s="163"/>
      <c r="B89" s="42" t="s">
        <v>131</v>
      </c>
      <c r="C89" s="31"/>
      <c r="D89" s="31"/>
      <c r="E89" s="31"/>
      <c r="F89" s="31"/>
      <c r="G89" s="31"/>
      <c r="H89" s="31"/>
      <c r="I89" s="96"/>
      <c r="J89" s="25"/>
      <c r="K89" s="25"/>
    </row>
    <row r="90" spans="1:11" s="22" customFormat="1" ht="12.75">
      <c r="A90" s="164"/>
      <c r="B90" s="42" t="s">
        <v>132</v>
      </c>
      <c r="C90" s="31"/>
      <c r="D90" s="31"/>
      <c r="E90" s="31"/>
      <c r="F90" s="31"/>
      <c r="G90" s="31"/>
      <c r="H90" s="31"/>
      <c r="I90" s="96"/>
      <c r="J90" s="25"/>
      <c r="K90" s="25"/>
    </row>
    <row r="91" spans="1:11" s="22" customFormat="1" ht="32.25" customHeight="1">
      <c r="A91" s="162" t="s">
        <v>97</v>
      </c>
      <c r="B91" s="193" t="s">
        <v>98</v>
      </c>
      <c r="C91" s="193"/>
      <c r="D91" s="193"/>
      <c r="E91" s="193"/>
      <c r="F91" s="187"/>
      <c r="G91" s="187"/>
      <c r="H91" s="187"/>
      <c r="I91" s="188"/>
      <c r="J91" s="25"/>
      <c r="K91" s="25"/>
    </row>
    <row r="92" spans="1:11" s="22" customFormat="1" ht="18.75" customHeight="1">
      <c r="A92" s="163"/>
      <c r="B92" s="46" t="s">
        <v>94</v>
      </c>
      <c r="C92" s="38">
        <f>C93+C94+C95+C96+C97</f>
        <v>3010</v>
      </c>
      <c r="D92" s="38">
        <f>D93+D94+D95+D96+D97</f>
        <v>2983.18304</v>
      </c>
      <c r="E92" s="38">
        <f>E93+E94+E95+E96+E97</f>
        <v>2983.18304</v>
      </c>
      <c r="F92" s="187"/>
      <c r="G92" s="187"/>
      <c r="H92" s="187"/>
      <c r="I92" s="188"/>
      <c r="J92" s="25"/>
      <c r="K92" s="25"/>
    </row>
    <row r="93" spans="1:11" s="22" customFormat="1" ht="12.75">
      <c r="A93" s="163"/>
      <c r="B93" s="46" t="s">
        <v>358</v>
      </c>
      <c r="C93" s="38">
        <v>0</v>
      </c>
      <c r="D93" s="38">
        <v>0</v>
      </c>
      <c r="E93" s="38">
        <v>0</v>
      </c>
      <c r="F93" s="187"/>
      <c r="G93" s="187"/>
      <c r="H93" s="187"/>
      <c r="I93" s="188"/>
      <c r="J93" s="25"/>
      <c r="K93" s="25"/>
    </row>
    <row r="94" spans="1:11" s="22" customFormat="1" ht="12.75">
      <c r="A94" s="163"/>
      <c r="B94" s="46" t="s">
        <v>382</v>
      </c>
      <c r="C94" s="38">
        <v>3010</v>
      </c>
      <c r="D94" s="38">
        <v>2983.18304</v>
      </c>
      <c r="E94" s="38">
        <v>2983.18304</v>
      </c>
      <c r="F94" s="187"/>
      <c r="G94" s="187"/>
      <c r="H94" s="187"/>
      <c r="I94" s="188"/>
      <c r="J94" s="25"/>
      <c r="K94" s="25"/>
    </row>
    <row r="95" spans="1:11" s="22" customFormat="1" ht="12.75">
      <c r="A95" s="163"/>
      <c r="B95" s="46" t="s">
        <v>383</v>
      </c>
      <c r="C95" s="38">
        <v>0</v>
      </c>
      <c r="D95" s="38">
        <v>0</v>
      </c>
      <c r="E95" s="38">
        <v>0</v>
      </c>
      <c r="F95" s="187"/>
      <c r="G95" s="187"/>
      <c r="H95" s="187"/>
      <c r="I95" s="188"/>
      <c r="J95" s="25"/>
      <c r="K95" s="25"/>
    </row>
    <row r="96" spans="1:11" s="22" customFormat="1" ht="12.75">
      <c r="A96" s="163"/>
      <c r="B96" s="30" t="s">
        <v>384</v>
      </c>
      <c r="C96" s="38">
        <v>0</v>
      </c>
      <c r="D96" s="38">
        <v>0</v>
      </c>
      <c r="E96" s="38">
        <v>0</v>
      </c>
      <c r="F96" s="187"/>
      <c r="G96" s="187"/>
      <c r="H96" s="187"/>
      <c r="I96" s="188"/>
      <c r="J96" s="25"/>
      <c r="K96" s="25"/>
    </row>
    <row r="97" spans="1:11" s="22" customFormat="1" ht="16.5">
      <c r="A97" s="163"/>
      <c r="B97" s="30" t="s">
        <v>154</v>
      </c>
      <c r="C97" s="38">
        <v>0</v>
      </c>
      <c r="D97" s="38">
        <v>0</v>
      </c>
      <c r="E97" s="38">
        <v>0</v>
      </c>
      <c r="F97" s="187"/>
      <c r="G97" s="187"/>
      <c r="H97" s="187"/>
      <c r="I97" s="188"/>
      <c r="J97" s="25"/>
      <c r="K97" s="25"/>
    </row>
    <row r="98" spans="1:11" s="22" customFormat="1" ht="15.75" customHeight="1">
      <c r="A98" s="163"/>
      <c r="B98" s="30" t="s">
        <v>130</v>
      </c>
      <c r="C98" s="38"/>
      <c r="D98" s="38"/>
      <c r="E98" s="38"/>
      <c r="F98" s="187"/>
      <c r="G98" s="187"/>
      <c r="H98" s="187"/>
      <c r="I98" s="188"/>
      <c r="J98" s="25"/>
      <c r="K98" s="25"/>
    </row>
    <row r="99" spans="1:11" s="22" customFormat="1" ht="12.75">
      <c r="A99" s="163"/>
      <c r="B99" s="46" t="s">
        <v>379</v>
      </c>
      <c r="C99" s="38"/>
      <c r="D99" s="38"/>
      <c r="E99" s="38"/>
      <c r="F99" s="63" t="s">
        <v>357</v>
      </c>
      <c r="G99" s="63"/>
      <c r="H99" s="31" t="s">
        <v>357</v>
      </c>
      <c r="I99" s="96"/>
      <c r="J99" s="25"/>
      <c r="K99" s="25"/>
    </row>
    <row r="100" spans="1:11" s="22" customFormat="1" ht="12.75">
      <c r="A100" s="163"/>
      <c r="B100" s="42" t="s">
        <v>131</v>
      </c>
      <c r="C100" s="31"/>
      <c r="D100" s="31"/>
      <c r="E100" s="31"/>
      <c r="F100" s="31"/>
      <c r="G100" s="31"/>
      <c r="H100" s="31"/>
      <c r="I100" s="96"/>
      <c r="J100" s="25"/>
      <c r="K100" s="25"/>
    </row>
    <row r="101" spans="1:11" s="22" customFormat="1" ht="12.75">
      <c r="A101" s="164"/>
      <c r="B101" s="42" t="s">
        <v>132</v>
      </c>
      <c r="C101" s="31"/>
      <c r="D101" s="31"/>
      <c r="E101" s="31"/>
      <c r="F101" s="31"/>
      <c r="G101" s="31"/>
      <c r="H101" s="31"/>
      <c r="I101" s="96"/>
      <c r="J101" s="25"/>
      <c r="K101" s="25"/>
    </row>
    <row r="102" spans="1:11" s="22" customFormat="1" ht="33" customHeight="1">
      <c r="A102" s="162" t="s">
        <v>380</v>
      </c>
      <c r="B102" s="193" t="s">
        <v>19</v>
      </c>
      <c r="C102" s="193"/>
      <c r="D102" s="193"/>
      <c r="E102" s="193"/>
      <c r="F102" s="187" t="s">
        <v>337</v>
      </c>
      <c r="G102" s="187"/>
      <c r="H102" s="160"/>
      <c r="I102" s="186"/>
      <c r="J102" s="25"/>
      <c r="K102" s="25"/>
    </row>
    <row r="103" spans="1:11" s="22" customFormat="1" ht="12.75">
      <c r="A103" s="163"/>
      <c r="B103" s="46" t="s">
        <v>94</v>
      </c>
      <c r="C103" s="75">
        <f>C105+C106</f>
        <v>0</v>
      </c>
      <c r="D103" s="75">
        <f>D105+D106</f>
        <v>0</v>
      </c>
      <c r="E103" s="75">
        <f>E105+E106</f>
        <v>0</v>
      </c>
      <c r="F103" s="187"/>
      <c r="G103" s="187"/>
      <c r="H103" s="160"/>
      <c r="I103" s="186"/>
      <c r="J103" s="25"/>
      <c r="K103" s="25"/>
    </row>
    <row r="104" spans="1:11" s="22" customFormat="1" ht="12.75">
      <c r="A104" s="163"/>
      <c r="B104" s="46" t="s">
        <v>358</v>
      </c>
      <c r="C104" s="38">
        <v>0</v>
      </c>
      <c r="D104" s="38">
        <v>0</v>
      </c>
      <c r="E104" s="38">
        <v>0</v>
      </c>
      <c r="F104" s="187"/>
      <c r="G104" s="187"/>
      <c r="H104" s="160"/>
      <c r="I104" s="186"/>
      <c r="J104" s="25"/>
      <c r="K104" s="25"/>
    </row>
    <row r="105" spans="1:11" s="22" customFormat="1" ht="12.75">
      <c r="A105" s="163"/>
      <c r="B105" s="46" t="s">
        <v>382</v>
      </c>
      <c r="C105" s="38">
        <f aca="true" t="shared" si="7" ref="C105:E106">C114+C125</f>
        <v>0</v>
      </c>
      <c r="D105" s="38">
        <f t="shared" si="7"/>
        <v>0</v>
      </c>
      <c r="E105" s="38">
        <f t="shared" si="7"/>
        <v>0</v>
      </c>
      <c r="F105" s="187"/>
      <c r="G105" s="187"/>
      <c r="H105" s="160"/>
      <c r="I105" s="186"/>
      <c r="J105" s="25"/>
      <c r="K105" s="25"/>
    </row>
    <row r="106" spans="1:11" s="22" customFormat="1" ht="12.75">
      <c r="A106" s="163"/>
      <c r="B106" s="46" t="s">
        <v>383</v>
      </c>
      <c r="C106" s="38">
        <f t="shared" si="7"/>
        <v>0</v>
      </c>
      <c r="D106" s="38">
        <f t="shared" si="7"/>
        <v>0</v>
      </c>
      <c r="E106" s="38">
        <f t="shared" si="7"/>
        <v>0</v>
      </c>
      <c r="F106" s="187"/>
      <c r="G106" s="187"/>
      <c r="H106" s="160"/>
      <c r="I106" s="186"/>
      <c r="J106" s="25"/>
      <c r="K106" s="25"/>
    </row>
    <row r="107" spans="1:11" s="22" customFormat="1" ht="12.75">
      <c r="A107" s="163"/>
      <c r="B107" s="30" t="s">
        <v>384</v>
      </c>
      <c r="C107" s="38">
        <v>0</v>
      </c>
      <c r="D107" s="38">
        <v>0</v>
      </c>
      <c r="E107" s="38">
        <v>0</v>
      </c>
      <c r="F107" s="187"/>
      <c r="G107" s="187"/>
      <c r="H107" s="160"/>
      <c r="I107" s="186"/>
      <c r="J107" s="25"/>
      <c r="K107" s="25"/>
    </row>
    <row r="108" spans="1:11" s="22" customFormat="1" ht="16.5">
      <c r="A108" s="163"/>
      <c r="B108" s="30" t="s">
        <v>154</v>
      </c>
      <c r="C108" s="38"/>
      <c r="D108" s="38"/>
      <c r="E108" s="38"/>
      <c r="F108" s="187"/>
      <c r="G108" s="187"/>
      <c r="H108" s="160"/>
      <c r="I108" s="186"/>
      <c r="J108" s="25"/>
      <c r="K108" s="25"/>
    </row>
    <row r="109" spans="1:11" s="22" customFormat="1" ht="14.25" customHeight="1">
      <c r="A109" s="163"/>
      <c r="B109" s="30" t="s">
        <v>130</v>
      </c>
      <c r="C109" s="38">
        <v>0</v>
      </c>
      <c r="D109" s="38">
        <v>0</v>
      </c>
      <c r="E109" s="38">
        <v>0</v>
      </c>
      <c r="F109" s="187"/>
      <c r="G109" s="187"/>
      <c r="H109" s="160"/>
      <c r="I109" s="186"/>
      <c r="J109" s="25"/>
      <c r="K109" s="25"/>
    </row>
    <row r="110" spans="1:11" s="22" customFormat="1" ht="13.5" customHeight="1">
      <c r="A110" s="164"/>
      <c r="B110" s="46" t="s">
        <v>379</v>
      </c>
      <c r="C110" s="38"/>
      <c r="D110" s="38"/>
      <c r="E110" s="38"/>
      <c r="F110" s="63" t="s">
        <v>357</v>
      </c>
      <c r="G110" s="63"/>
      <c r="H110" s="31" t="s">
        <v>357</v>
      </c>
      <c r="I110" s="96"/>
      <c r="J110" s="25"/>
      <c r="K110" s="25"/>
    </row>
    <row r="111" spans="1:11" s="22" customFormat="1" ht="27" customHeight="1">
      <c r="A111" s="162" t="s">
        <v>220</v>
      </c>
      <c r="B111" s="193" t="s">
        <v>262</v>
      </c>
      <c r="C111" s="193"/>
      <c r="D111" s="193"/>
      <c r="E111" s="193"/>
      <c r="F111" s="187" t="s">
        <v>337</v>
      </c>
      <c r="G111" s="187" t="s">
        <v>338</v>
      </c>
      <c r="H111" s="160"/>
      <c r="I111" s="186"/>
      <c r="J111" s="25"/>
      <c r="K111" s="25"/>
    </row>
    <row r="112" spans="1:11" s="22" customFormat="1" ht="12.75">
      <c r="A112" s="163"/>
      <c r="B112" s="46" t="s">
        <v>94</v>
      </c>
      <c r="C112" s="38">
        <f>C114+C115</f>
        <v>0</v>
      </c>
      <c r="D112" s="38">
        <f>D114+D115</f>
        <v>0</v>
      </c>
      <c r="E112" s="38">
        <f>E114+E115</f>
        <v>0</v>
      </c>
      <c r="F112" s="187"/>
      <c r="G112" s="187"/>
      <c r="H112" s="160"/>
      <c r="I112" s="186"/>
      <c r="J112" s="25"/>
      <c r="K112" s="25"/>
    </row>
    <row r="113" spans="1:11" s="22" customFormat="1" ht="12.75">
      <c r="A113" s="163"/>
      <c r="B113" s="46" t="s">
        <v>358</v>
      </c>
      <c r="C113" s="38">
        <v>0</v>
      </c>
      <c r="D113" s="38">
        <v>0</v>
      </c>
      <c r="E113" s="38">
        <v>0</v>
      </c>
      <c r="F113" s="187"/>
      <c r="G113" s="187"/>
      <c r="H113" s="160"/>
      <c r="I113" s="186"/>
      <c r="J113" s="25"/>
      <c r="K113" s="25"/>
    </row>
    <row r="114" spans="1:11" s="22" customFormat="1" ht="12.75">
      <c r="A114" s="163"/>
      <c r="B114" s="46" t="s">
        <v>382</v>
      </c>
      <c r="C114" s="38">
        <v>0</v>
      </c>
      <c r="D114" s="38">
        <v>0</v>
      </c>
      <c r="E114" s="38">
        <v>0</v>
      </c>
      <c r="F114" s="187"/>
      <c r="G114" s="187"/>
      <c r="H114" s="160"/>
      <c r="I114" s="186"/>
      <c r="J114" s="25"/>
      <c r="K114" s="25"/>
    </row>
    <row r="115" spans="1:11" s="22" customFormat="1" ht="12.75">
      <c r="A115" s="163"/>
      <c r="B115" s="46" t="s">
        <v>383</v>
      </c>
      <c r="C115" s="38">
        <v>0</v>
      </c>
      <c r="D115" s="38">
        <v>0</v>
      </c>
      <c r="E115" s="38">
        <v>0</v>
      </c>
      <c r="F115" s="187"/>
      <c r="G115" s="187"/>
      <c r="H115" s="160"/>
      <c r="I115" s="186"/>
      <c r="J115" s="25"/>
      <c r="K115" s="25"/>
    </row>
    <row r="116" spans="1:11" s="22" customFormat="1" ht="12.75">
      <c r="A116" s="163"/>
      <c r="B116" s="30" t="s">
        <v>384</v>
      </c>
      <c r="C116" s="38">
        <v>0</v>
      </c>
      <c r="D116" s="38">
        <v>0</v>
      </c>
      <c r="E116" s="38">
        <v>0</v>
      </c>
      <c r="F116" s="187"/>
      <c r="G116" s="187"/>
      <c r="H116" s="160"/>
      <c r="I116" s="186"/>
      <c r="J116" s="25"/>
      <c r="K116" s="25"/>
    </row>
    <row r="117" spans="1:11" s="22" customFormat="1" ht="16.5">
      <c r="A117" s="163"/>
      <c r="B117" s="30" t="s">
        <v>154</v>
      </c>
      <c r="C117" s="38"/>
      <c r="D117" s="38"/>
      <c r="E117" s="38"/>
      <c r="F117" s="187"/>
      <c r="G117" s="187"/>
      <c r="H117" s="160"/>
      <c r="I117" s="186"/>
      <c r="J117" s="25"/>
      <c r="K117" s="25"/>
    </row>
    <row r="118" spans="1:11" s="22" customFormat="1" ht="15.75" customHeight="1">
      <c r="A118" s="163"/>
      <c r="B118" s="30" t="s">
        <v>130</v>
      </c>
      <c r="C118" s="38">
        <v>0</v>
      </c>
      <c r="D118" s="38">
        <v>0</v>
      </c>
      <c r="E118" s="38">
        <v>0</v>
      </c>
      <c r="F118" s="187"/>
      <c r="G118" s="187"/>
      <c r="H118" s="160"/>
      <c r="I118" s="186"/>
      <c r="J118" s="25"/>
      <c r="K118" s="25"/>
    </row>
    <row r="119" spans="1:11" s="22" customFormat="1" ht="15" customHeight="1">
      <c r="A119" s="163"/>
      <c r="B119" s="206" t="s">
        <v>379</v>
      </c>
      <c r="C119" s="207"/>
      <c r="D119" s="207"/>
      <c r="E119" s="208"/>
      <c r="F119" s="63" t="s">
        <v>357</v>
      </c>
      <c r="G119" s="63"/>
      <c r="H119" s="31" t="s">
        <v>357</v>
      </c>
      <c r="I119" s="96"/>
      <c r="J119" s="25"/>
      <c r="K119" s="25"/>
    </row>
    <row r="120" spans="1:11" s="22" customFormat="1" ht="15" customHeight="1">
      <c r="A120" s="163"/>
      <c r="B120" s="42" t="s">
        <v>131</v>
      </c>
      <c r="C120" s="31"/>
      <c r="D120" s="31"/>
      <c r="E120" s="31"/>
      <c r="F120" s="31"/>
      <c r="G120" s="31"/>
      <c r="H120" s="31"/>
      <c r="I120" s="96"/>
      <c r="J120" s="25"/>
      <c r="K120" s="25"/>
    </row>
    <row r="121" spans="1:11" s="22" customFormat="1" ht="15.75" customHeight="1">
      <c r="A121" s="164"/>
      <c r="B121" s="201" t="s">
        <v>132</v>
      </c>
      <c r="C121" s="202"/>
      <c r="D121" s="202"/>
      <c r="E121" s="202"/>
      <c r="F121" s="202"/>
      <c r="G121" s="202"/>
      <c r="H121" s="202"/>
      <c r="I121" s="203"/>
      <c r="J121" s="25"/>
      <c r="K121" s="25"/>
    </row>
    <row r="122" spans="1:11" s="22" customFormat="1" ht="27.75" customHeight="1">
      <c r="A122" s="162" t="s">
        <v>221</v>
      </c>
      <c r="B122" s="193" t="s">
        <v>263</v>
      </c>
      <c r="C122" s="193"/>
      <c r="D122" s="193"/>
      <c r="E122" s="193"/>
      <c r="F122" s="187"/>
      <c r="G122" s="187"/>
      <c r="H122" s="160"/>
      <c r="I122" s="174"/>
      <c r="J122" s="25"/>
      <c r="K122" s="25"/>
    </row>
    <row r="123" spans="1:11" s="22" customFormat="1" ht="12.75">
      <c r="A123" s="163"/>
      <c r="B123" s="46" t="s">
        <v>94</v>
      </c>
      <c r="C123" s="38">
        <f>C125+C126</f>
        <v>0</v>
      </c>
      <c r="D123" s="38">
        <f>D125+D126</f>
        <v>0</v>
      </c>
      <c r="E123" s="38">
        <f>E125+E126</f>
        <v>0</v>
      </c>
      <c r="F123" s="187"/>
      <c r="G123" s="187"/>
      <c r="H123" s="160"/>
      <c r="I123" s="174"/>
      <c r="J123" s="25"/>
      <c r="K123" s="25"/>
    </row>
    <row r="124" spans="1:11" s="22" customFormat="1" ht="12.75">
      <c r="A124" s="163"/>
      <c r="B124" s="46" t="s">
        <v>358</v>
      </c>
      <c r="C124" s="38">
        <v>0</v>
      </c>
      <c r="D124" s="38">
        <v>0</v>
      </c>
      <c r="E124" s="38">
        <v>0</v>
      </c>
      <c r="F124" s="187"/>
      <c r="G124" s="187"/>
      <c r="H124" s="160"/>
      <c r="I124" s="174"/>
      <c r="J124" s="25"/>
      <c r="K124" s="25"/>
    </row>
    <row r="125" spans="1:11" s="22" customFormat="1" ht="12.75">
      <c r="A125" s="163"/>
      <c r="B125" s="46" t="s">
        <v>382</v>
      </c>
      <c r="C125" s="38">
        <v>0</v>
      </c>
      <c r="D125" s="38">
        <v>0</v>
      </c>
      <c r="E125" s="38">
        <v>0</v>
      </c>
      <c r="F125" s="187"/>
      <c r="G125" s="187"/>
      <c r="H125" s="160"/>
      <c r="I125" s="174"/>
      <c r="J125" s="25"/>
      <c r="K125" s="25"/>
    </row>
    <row r="126" spans="1:11" s="22" customFormat="1" ht="12.75">
      <c r="A126" s="163"/>
      <c r="B126" s="46" t="s">
        <v>383</v>
      </c>
      <c r="C126" s="38">
        <v>0</v>
      </c>
      <c r="D126" s="38">
        <v>0</v>
      </c>
      <c r="E126" s="38">
        <v>0</v>
      </c>
      <c r="F126" s="187"/>
      <c r="G126" s="187"/>
      <c r="H126" s="160"/>
      <c r="I126" s="174"/>
      <c r="J126" s="25"/>
      <c r="K126" s="25"/>
    </row>
    <row r="127" spans="1:11" s="22" customFormat="1" ht="12.75">
      <c r="A127" s="163"/>
      <c r="B127" s="30" t="s">
        <v>384</v>
      </c>
      <c r="C127" s="38">
        <v>0</v>
      </c>
      <c r="D127" s="38">
        <v>0</v>
      </c>
      <c r="E127" s="38">
        <v>0</v>
      </c>
      <c r="F127" s="187"/>
      <c r="G127" s="187"/>
      <c r="H127" s="160"/>
      <c r="I127" s="174"/>
      <c r="J127" s="25"/>
      <c r="K127" s="25"/>
    </row>
    <row r="128" spans="1:11" s="22" customFormat="1" ht="16.5">
      <c r="A128" s="163"/>
      <c r="B128" s="30" t="s">
        <v>154</v>
      </c>
      <c r="C128" s="38"/>
      <c r="D128" s="38"/>
      <c r="E128" s="38"/>
      <c r="F128" s="187"/>
      <c r="G128" s="187"/>
      <c r="H128" s="160"/>
      <c r="I128" s="174"/>
      <c r="J128" s="25"/>
      <c r="K128" s="25"/>
    </row>
    <row r="129" spans="1:11" s="22" customFormat="1" ht="15" customHeight="1">
      <c r="A129" s="163"/>
      <c r="B129" s="30" t="s">
        <v>130</v>
      </c>
      <c r="C129" s="38">
        <v>0</v>
      </c>
      <c r="D129" s="38">
        <v>0</v>
      </c>
      <c r="E129" s="38">
        <v>0</v>
      </c>
      <c r="F129" s="187"/>
      <c r="G129" s="187"/>
      <c r="H129" s="160"/>
      <c r="I129" s="174"/>
      <c r="J129" s="25"/>
      <c r="K129" s="25"/>
    </row>
    <row r="130" spans="1:11" s="22" customFormat="1" ht="15" customHeight="1">
      <c r="A130" s="163"/>
      <c r="B130" s="46" t="s">
        <v>379</v>
      </c>
      <c r="C130" s="38"/>
      <c r="D130" s="38"/>
      <c r="E130" s="38"/>
      <c r="F130" s="63" t="s">
        <v>357</v>
      </c>
      <c r="G130" s="63"/>
      <c r="H130" s="31" t="s">
        <v>357</v>
      </c>
      <c r="I130" s="96"/>
      <c r="J130" s="25"/>
      <c r="K130" s="25"/>
    </row>
    <row r="131" spans="1:11" s="22" customFormat="1" ht="15" customHeight="1">
      <c r="A131" s="163"/>
      <c r="B131" s="42" t="s">
        <v>131</v>
      </c>
      <c r="C131" s="31"/>
      <c r="D131" s="31"/>
      <c r="E131" s="31"/>
      <c r="F131" s="31"/>
      <c r="G131" s="31"/>
      <c r="H131" s="31"/>
      <c r="I131" s="96"/>
      <c r="J131" s="25"/>
      <c r="K131" s="25"/>
    </row>
    <row r="132" spans="1:11" s="22" customFormat="1" ht="15" customHeight="1">
      <c r="A132" s="164"/>
      <c r="B132" s="42" t="s">
        <v>132</v>
      </c>
      <c r="C132" s="31"/>
      <c r="D132" s="31"/>
      <c r="E132" s="31"/>
      <c r="F132" s="31"/>
      <c r="G132" s="31"/>
      <c r="H132" s="31"/>
      <c r="I132" s="96"/>
      <c r="J132" s="25"/>
      <c r="K132" s="25"/>
    </row>
    <row r="133" spans="1:9" s="25" customFormat="1" ht="18" customHeight="1">
      <c r="A133" s="157" t="s">
        <v>360</v>
      </c>
      <c r="B133" s="200" t="s">
        <v>278</v>
      </c>
      <c r="C133" s="200"/>
      <c r="D133" s="200"/>
      <c r="E133" s="200"/>
      <c r="F133" s="187"/>
      <c r="G133" s="187"/>
      <c r="H133" s="160"/>
      <c r="I133" s="107"/>
    </row>
    <row r="134" spans="1:9" s="25" customFormat="1" ht="12.75">
      <c r="A134" s="157"/>
      <c r="B134" s="46" t="s">
        <v>94</v>
      </c>
      <c r="C134" s="38">
        <f>C135+C136+C137+C138+C140</f>
        <v>980947.08505</v>
      </c>
      <c r="D134" s="38">
        <f>D135+D136+D137+D138+D140</f>
        <v>947667.62316</v>
      </c>
      <c r="E134" s="38">
        <f>E135+E136+E137+E138+E140</f>
        <v>947667.62316</v>
      </c>
      <c r="F134" s="187"/>
      <c r="G134" s="187"/>
      <c r="H134" s="160"/>
      <c r="I134" s="103">
        <f>E134/C134</f>
        <v>0.9660741518098259</v>
      </c>
    </row>
    <row r="135" spans="1:9" s="25" customFormat="1" ht="12.75">
      <c r="A135" s="157"/>
      <c r="B135" s="46" t="s">
        <v>358</v>
      </c>
      <c r="C135" s="38">
        <f>C144+C231+C307</f>
        <v>37810</v>
      </c>
      <c r="D135" s="38">
        <f aca="true" t="shared" si="8" ref="C135:E138">D144+D231+D307</f>
        <v>9072.3</v>
      </c>
      <c r="E135" s="38">
        <f t="shared" si="8"/>
        <v>9072.3</v>
      </c>
      <c r="F135" s="187"/>
      <c r="G135" s="187"/>
      <c r="H135" s="160"/>
      <c r="I135" s="103">
        <f>E135/C135</f>
        <v>0.23994445913779422</v>
      </c>
    </row>
    <row r="136" spans="1:9" s="25" customFormat="1" ht="12.75">
      <c r="A136" s="157"/>
      <c r="B136" s="46" t="s">
        <v>382</v>
      </c>
      <c r="C136" s="38">
        <f t="shared" si="8"/>
        <v>943137.08505</v>
      </c>
      <c r="D136" s="38">
        <f t="shared" si="8"/>
        <v>938595.3231599999</v>
      </c>
      <c r="E136" s="38">
        <f t="shared" si="8"/>
        <v>938595.3231599999</v>
      </c>
      <c r="F136" s="187"/>
      <c r="G136" s="187"/>
      <c r="H136" s="160"/>
      <c r="I136" s="103">
        <f>E136/C136</f>
        <v>0.9951844096028105</v>
      </c>
    </row>
    <row r="137" spans="1:9" s="25" customFormat="1" ht="12.75">
      <c r="A137" s="157"/>
      <c r="B137" s="46" t="s">
        <v>383</v>
      </c>
      <c r="C137" s="38">
        <f t="shared" si="8"/>
        <v>0</v>
      </c>
      <c r="D137" s="38">
        <f t="shared" si="8"/>
        <v>0</v>
      </c>
      <c r="E137" s="38">
        <f t="shared" si="8"/>
        <v>0</v>
      </c>
      <c r="F137" s="187"/>
      <c r="G137" s="187"/>
      <c r="H137" s="160"/>
      <c r="I137" s="107"/>
    </row>
    <row r="138" spans="1:9" s="25" customFormat="1" ht="12.75">
      <c r="A138" s="157"/>
      <c r="B138" s="30" t="s">
        <v>384</v>
      </c>
      <c r="C138" s="38">
        <f t="shared" si="8"/>
        <v>0</v>
      </c>
      <c r="D138" s="38">
        <f t="shared" si="8"/>
        <v>0</v>
      </c>
      <c r="E138" s="38">
        <f t="shared" si="8"/>
        <v>0</v>
      </c>
      <c r="F138" s="187"/>
      <c r="G138" s="187"/>
      <c r="H138" s="160"/>
      <c r="I138" s="107"/>
    </row>
    <row r="139" spans="1:9" s="25" customFormat="1" ht="16.5">
      <c r="A139" s="157"/>
      <c r="B139" s="30" t="s">
        <v>154</v>
      </c>
      <c r="C139" s="38"/>
      <c r="D139" s="38"/>
      <c r="E139" s="38"/>
      <c r="F139" s="187"/>
      <c r="G139" s="187"/>
      <c r="H139" s="160"/>
      <c r="I139" s="107"/>
    </row>
    <row r="140" spans="1:9" s="25" customFormat="1" ht="15" customHeight="1">
      <c r="A140" s="157"/>
      <c r="B140" s="30" t="s">
        <v>130</v>
      </c>
      <c r="C140" s="38">
        <f>C149+C236+C312</f>
        <v>0</v>
      </c>
      <c r="D140" s="38">
        <f>D149+D236+D312</f>
        <v>0</v>
      </c>
      <c r="E140" s="38">
        <f>E149+E236+E312</f>
        <v>0</v>
      </c>
      <c r="F140" s="187"/>
      <c r="G140" s="187"/>
      <c r="H140" s="160"/>
      <c r="I140" s="107"/>
    </row>
    <row r="141" spans="1:9" s="25" customFormat="1" ht="28.5" customHeight="1">
      <c r="A141" s="94"/>
      <c r="B141" s="46" t="s">
        <v>379</v>
      </c>
      <c r="C141" s="38"/>
      <c r="D141" s="38"/>
      <c r="E141" s="38"/>
      <c r="F141" s="63" t="s">
        <v>357</v>
      </c>
      <c r="G141" s="63"/>
      <c r="H141" s="31" t="s">
        <v>357</v>
      </c>
      <c r="I141" s="96"/>
    </row>
    <row r="142" spans="1:9" s="25" customFormat="1" ht="18" customHeight="1">
      <c r="A142" s="157" t="s">
        <v>377</v>
      </c>
      <c r="B142" s="193" t="s">
        <v>302</v>
      </c>
      <c r="C142" s="193"/>
      <c r="D142" s="193"/>
      <c r="E142" s="193"/>
      <c r="F142" s="187" t="s">
        <v>337</v>
      </c>
      <c r="G142" s="187"/>
      <c r="H142" s="160"/>
      <c r="I142" s="199">
        <f>E145/C145</f>
        <v>0.9741480658135258</v>
      </c>
    </row>
    <row r="143" spans="1:9" s="25" customFormat="1" ht="12.75">
      <c r="A143" s="157"/>
      <c r="B143" s="46" t="s">
        <v>94</v>
      </c>
      <c r="C143" s="38">
        <f>C144+C145+C146+C147+C149</f>
        <v>79756.73599999999</v>
      </c>
      <c r="D143" s="38">
        <f>D144+D145+D146+D147+D149</f>
        <v>77694.87010999999</v>
      </c>
      <c r="E143" s="38">
        <f>E144+E145+E146+E147+E149</f>
        <v>77694.87010999999</v>
      </c>
      <c r="F143" s="187"/>
      <c r="G143" s="187"/>
      <c r="H143" s="160"/>
      <c r="I143" s="199"/>
    </row>
    <row r="144" spans="1:9" s="25" customFormat="1" ht="12.75">
      <c r="A144" s="157"/>
      <c r="B144" s="46" t="s">
        <v>358</v>
      </c>
      <c r="C144" s="38">
        <f aca="true" t="shared" si="9" ref="C144:E145">C153+C164+C176+C187+C198+C209+C220</f>
        <v>0</v>
      </c>
      <c r="D144" s="38">
        <f t="shared" si="9"/>
        <v>0</v>
      </c>
      <c r="E144" s="38">
        <f t="shared" si="9"/>
        <v>0</v>
      </c>
      <c r="F144" s="187"/>
      <c r="G144" s="187"/>
      <c r="H144" s="160"/>
      <c r="I144" s="199"/>
    </row>
    <row r="145" spans="1:9" s="25" customFormat="1" ht="12.75">
      <c r="A145" s="157"/>
      <c r="B145" s="46" t="s">
        <v>382</v>
      </c>
      <c r="C145" s="38">
        <f>C154+C165+C177+C188+C199+C210+C221</f>
        <v>79756.73599999999</v>
      </c>
      <c r="D145" s="38">
        <f t="shared" si="9"/>
        <v>77694.87010999999</v>
      </c>
      <c r="E145" s="38">
        <f t="shared" si="9"/>
        <v>77694.87010999999</v>
      </c>
      <c r="F145" s="187"/>
      <c r="G145" s="187"/>
      <c r="H145" s="160"/>
      <c r="I145" s="199"/>
    </row>
    <row r="146" spans="1:9" s="25" customFormat="1" ht="12.75">
      <c r="A146" s="157"/>
      <c r="B146" s="46" t="s">
        <v>383</v>
      </c>
      <c r="C146" s="38">
        <f>C155+C166+C178+C189+C200+C211+C222</f>
        <v>0</v>
      </c>
      <c r="D146" s="38">
        <f>D155+D166+D178+D189+D200+D211+D222</f>
        <v>0</v>
      </c>
      <c r="E146" s="38">
        <f>E155+E166+E178+E189+E200+E211+E222</f>
        <v>0</v>
      </c>
      <c r="F146" s="187"/>
      <c r="G146" s="187"/>
      <c r="H146" s="160"/>
      <c r="I146" s="199"/>
    </row>
    <row r="147" spans="1:9" s="25" customFormat="1" ht="12.75">
      <c r="A147" s="157"/>
      <c r="B147" s="30" t="s">
        <v>384</v>
      </c>
      <c r="C147" s="38">
        <f>C156+C167+C179+C190+C201+C212+C223</f>
        <v>0</v>
      </c>
      <c r="D147" s="38">
        <f>D156+D167+D179+D190+D201+D212+D223</f>
        <v>0</v>
      </c>
      <c r="E147" s="38">
        <f>E156+E167+E179+E190+E201+E212+E223</f>
        <v>0</v>
      </c>
      <c r="F147" s="187"/>
      <c r="G147" s="187"/>
      <c r="H147" s="160"/>
      <c r="I147" s="199"/>
    </row>
    <row r="148" spans="1:9" s="25" customFormat="1" ht="16.5">
      <c r="A148" s="157"/>
      <c r="B148" s="30" t="s">
        <v>154</v>
      </c>
      <c r="C148" s="38"/>
      <c r="D148" s="38"/>
      <c r="E148" s="38"/>
      <c r="F148" s="187"/>
      <c r="G148" s="187"/>
      <c r="H148" s="160"/>
      <c r="I148" s="199"/>
    </row>
    <row r="149" spans="1:9" s="25" customFormat="1" ht="12.75">
      <c r="A149" s="157"/>
      <c r="B149" s="30" t="s">
        <v>130</v>
      </c>
      <c r="C149" s="38">
        <f>C158+C169+C181+C192+C203+C214+C225</f>
        <v>0</v>
      </c>
      <c r="D149" s="38">
        <f>D158+D169+D181+D192+D203+D214+D225</f>
        <v>0</v>
      </c>
      <c r="E149" s="38">
        <f>E158+E169+E181+E192+E203+E214+E225</f>
        <v>0</v>
      </c>
      <c r="F149" s="187"/>
      <c r="G149" s="187"/>
      <c r="H149" s="160"/>
      <c r="I149" s="199"/>
    </row>
    <row r="150" spans="1:11" s="22" customFormat="1" ht="16.5" customHeight="1">
      <c r="A150" s="94"/>
      <c r="B150" s="46" t="s">
        <v>379</v>
      </c>
      <c r="C150" s="38"/>
      <c r="D150" s="38"/>
      <c r="E150" s="38"/>
      <c r="F150" s="63" t="s">
        <v>357</v>
      </c>
      <c r="G150" s="63"/>
      <c r="H150" s="31" t="s">
        <v>357</v>
      </c>
      <c r="I150" s="96"/>
      <c r="J150" s="25"/>
      <c r="K150" s="25"/>
    </row>
    <row r="151" spans="1:11" s="22" customFormat="1" ht="27.75" customHeight="1">
      <c r="A151" s="157" t="s">
        <v>222</v>
      </c>
      <c r="B151" s="193" t="s">
        <v>223</v>
      </c>
      <c r="C151" s="193"/>
      <c r="D151" s="193"/>
      <c r="E151" s="193"/>
      <c r="F151" s="187" t="s">
        <v>337</v>
      </c>
      <c r="G151" s="187" t="s">
        <v>338</v>
      </c>
      <c r="H151" s="160"/>
      <c r="I151" s="199">
        <f>E154/C154</f>
        <v>1</v>
      </c>
      <c r="J151" s="25"/>
      <c r="K151" s="25"/>
    </row>
    <row r="152" spans="1:11" s="22" customFormat="1" ht="12.75">
      <c r="A152" s="157"/>
      <c r="B152" s="46" t="s">
        <v>94</v>
      </c>
      <c r="C152" s="38">
        <f>C154</f>
        <v>3000</v>
      </c>
      <c r="D152" s="38">
        <f>D154</f>
        <v>3000</v>
      </c>
      <c r="E152" s="38">
        <f>E154</f>
        <v>3000</v>
      </c>
      <c r="F152" s="187"/>
      <c r="G152" s="187"/>
      <c r="H152" s="160"/>
      <c r="I152" s="199"/>
      <c r="J152" s="25"/>
      <c r="K152" s="25"/>
    </row>
    <row r="153" spans="1:11" s="22" customFormat="1" ht="12.75">
      <c r="A153" s="157"/>
      <c r="B153" s="46" t="s">
        <v>358</v>
      </c>
      <c r="C153" s="38">
        <v>0</v>
      </c>
      <c r="D153" s="38">
        <v>0</v>
      </c>
      <c r="E153" s="38">
        <v>0</v>
      </c>
      <c r="F153" s="187"/>
      <c r="G153" s="187"/>
      <c r="H153" s="160"/>
      <c r="I153" s="199"/>
      <c r="J153" s="25"/>
      <c r="K153" s="25"/>
    </row>
    <row r="154" spans="1:11" s="22" customFormat="1" ht="12.75">
      <c r="A154" s="157"/>
      <c r="B154" s="46" t="s">
        <v>382</v>
      </c>
      <c r="C154" s="38">
        <v>3000</v>
      </c>
      <c r="D154" s="38">
        <v>3000</v>
      </c>
      <c r="E154" s="38">
        <v>3000</v>
      </c>
      <c r="F154" s="187"/>
      <c r="G154" s="187"/>
      <c r="H154" s="160"/>
      <c r="I154" s="199"/>
      <c r="J154" s="25"/>
      <c r="K154" s="25"/>
    </row>
    <row r="155" spans="1:11" s="22" customFormat="1" ht="12.75">
      <c r="A155" s="157"/>
      <c r="B155" s="46" t="s">
        <v>383</v>
      </c>
      <c r="C155" s="38">
        <v>0</v>
      </c>
      <c r="D155" s="38">
        <v>0</v>
      </c>
      <c r="E155" s="38">
        <v>0</v>
      </c>
      <c r="F155" s="187"/>
      <c r="G155" s="187"/>
      <c r="H155" s="160"/>
      <c r="I155" s="199"/>
      <c r="J155" s="25"/>
      <c r="K155" s="25"/>
    </row>
    <row r="156" spans="1:11" s="22" customFormat="1" ht="12.75">
      <c r="A156" s="157"/>
      <c r="B156" s="30" t="s">
        <v>384</v>
      </c>
      <c r="C156" s="38">
        <v>0</v>
      </c>
      <c r="D156" s="38">
        <v>0</v>
      </c>
      <c r="E156" s="38">
        <v>0</v>
      </c>
      <c r="F156" s="187"/>
      <c r="G156" s="187"/>
      <c r="H156" s="160"/>
      <c r="I156" s="199"/>
      <c r="J156" s="25"/>
      <c r="K156" s="25"/>
    </row>
    <row r="157" spans="1:11" s="22" customFormat="1" ht="16.5">
      <c r="A157" s="157"/>
      <c r="B157" s="30" t="s">
        <v>154</v>
      </c>
      <c r="C157" s="38"/>
      <c r="D157" s="38"/>
      <c r="E157" s="38"/>
      <c r="F157" s="187"/>
      <c r="G157" s="187"/>
      <c r="H157" s="160"/>
      <c r="I157" s="199"/>
      <c r="J157" s="25"/>
      <c r="K157" s="25"/>
    </row>
    <row r="158" spans="1:11" s="22" customFormat="1" ht="12.75">
      <c r="A158" s="157"/>
      <c r="B158" s="30" t="s">
        <v>130</v>
      </c>
      <c r="C158" s="38">
        <v>0</v>
      </c>
      <c r="D158" s="38">
        <v>0</v>
      </c>
      <c r="E158" s="38">
        <v>0</v>
      </c>
      <c r="F158" s="187"/>
      <c r="G158" s="187"/>
      <c r="H158" s="160"/>
      <c r="I158" s="199"/>
      <c r="J158" s="25"/>
      <c r="K158" s="25"/>
    </row>
    <row r="159" spans="1:11" s="22" customFormat="1" ht="15" customHeight="1">
      <c r="A159" s="94"/>
      <c r="B159" s="46" t="s">
        <v>379</v>
      </c>
      <c r="C159" s="38"/>
      <c r="D159" s="38"/>
      <c r="E159" s="38"/>
      <c r="F159" s="63" t="s">
        <v>357</v>
      </c>
      <c r="G159" s="63"/>
      <c r="H159" s="31" t="s">
        <v>357</v>
      </c>
      <c r="I159" s="96"/>
      <c r="J159" s="25"/>
      <c r="K159" s="25"/>
    </row>
    <row r="160" spans="1:11" s="22" customFormat="1" ht="14.25" customHeight="1">
      <c r="A160" s="94"/>
      <c r="B160" s="42" t="s">
        <v>131</v>
      </c>
      <c r="C160" s="31"/>
      <c r="D160" s="31"/>
      <c r="E160" s="31" t="s">
        <v>171</v>
      </c>
      <c r="F160" s="31"/>
      <c r="G160" s="31"/>
      <c r="H160" s="31"/>
      <c r="I160" s="96"/>
      <c r="J160" s="25"/>
      <c r="K160" s="25"/>
    </row>
    <row r="161" spans="1:11" s="22" customFormat="1" ht="14.25" customHeight="1">
      <c r="A161" s="94"/>
      <c r="B161" s="42" t="s">
        <v>132</v>
      </c>
      <c r="C161" s="31"/>
      <c r="D161" s="31"/>
      <c r="E161" s="31"/>
      <c r="F161" s="31"/>
      <c r="G161" s="31"/>
      <c r="H161" s="31"/>
      <c r="I161" s="96"/>
      <c r="J161" s="25"/>
      <c r="K161" s="25"/>
    </row>
    <row r="162" spans="1:11" s="22" customFormat="1" ht="54.75" customHeight="1">
      <c r="A162" s="157" t="s">
        <v>224</v>
      </c>
      <c r="B162" s="193" t="s">
        <v>225</v>
      </c>
      <c r="C162" s="193"/>
      <c r="D162" s="193"/>
      <c r="E162" s="193"/>
      <c r="F162" s="187" t="s">
        <v>337</v>
      </c>
      <c r="G162" s="187" t="s">
        <v>338</v>
      </c>
      <c r="H162" s="160"/>
      <c r="I162" s="199">
        <f>E165/C165</f>
        <v>0.9556338699763994</v>
      </c>
      <c r="J162" s="25"/>
      <c r="K162" s="25"/>
    </row>
    <row r="163" spans="1:11" s="22" customFormat="1" ht="12.75">
      <c r="A163" s="157"/>
      <c r="B163" s="46" t="s">
        <v>94</v>
      </c>
      <c r="C163" s="38">
        <f>C165</f>
        <v>46473.87295</v>
      </c>
      <c r="D163" s="38">
        <f>D165</f>
        <v>44412.00706</v>
      </c>
      <c r="E163" s="38">
        <f>E165</f>
        <v>44412.00706</v>
      </c>
      <c r="F163" s="187"/>
      <c r="G163" s="187"/>
      <c r="H163" s="160"/>
      <c r="I163" s="199"/>
      <c r="J163" s="25"/>
      <c r="K163" s="25"/>
    </row>
    <row r="164" spans="1:11" s="22" customFormat="1" ht="12.75">
      <c r="A164" s="157"/>
      <c r="B164" s="46" t="s">
        <v>358</v>
      </c>
      <c r="C164" s="38">
        <v>0</v>
      </c>
      <c r="D164" s="38">
        <v>0</v>
      </c>
      <c r="E164" s="38">
        <v>0</v>
      </c>
      <c r="F164" s="187"/>
      <c r="G164" s="187"/>
      <c r="H164" s="160"/>
      <c r="I164" s="199"/>
      <c r="J164" s="25"/>
      <c r="K164" s="25"/>
    </row>
    <row r="165" spans="1:11" s="22" customFormat="1" ht="12.75">
      <c r="A165" s="157"/>
      <c r="B165" s="46" t="s">
        <v>382</v>
      </c>
      <c r="C165" s="38">
        <v>46473.87295</v>
      </c>
      <c r="D165" s="38">
        <v>44412.00706</v>
      </c>
      <c r="E165" s="38">
        <v>44412.00706</v>
      </c>
      <c r="F165" s="187"/>
      <c r="G165" s="187"/>
      <c r="H165" s="160"/>
      <c r="I165" s="199"/>
      <c r="J165" s="25"/>
      <c r="K165" s="25"/>
    </row>
    <row r="166" spans="1:11" s="22" customFormat="1" ht="12.75">
      <c r="A166" s="157"/>
      <c r="B166" s="46" t="s">
        <v>383</v>
      </c>
      <c r="C166" s="38">
        <v>0</v>
      </c>
      <c r="D166" s="38">
        <v>0</v>
      </c>
      <c r="E166" s="38">
        <v>0</v>
      </c>
      <c r="F166" s="187"/>
      <c r="G166" s="187"/>
      <c r="H166" s="160"/>
      <c r="I166" s="199"/>
      <c r="J166" s="25"/>
      <c r="K166" s="25"/>
    </row>
    <row r="167" spans="1:11" s="22" customFormat="1" ht="12.75">
      <c r="A167" s="157"/>
      <c r="B167" s="30" t="s">
        <v>384</v>
      </c>
      <c r="C167" s="38">
        <v>0</v>
      </c>
      <c r="D167" s="38">
        <v>0</v>
      </c>
      <c r="E167" s="38">
        <v>0</v>
      </c>
      <c r="F167" s="187"/>
      <c r="G167" s="187"/>
      <c r="H167" s="160"/>
      <c r="I167" s="199"/>
      <c r="J167" s="25"/>
      <c r="K167" s="25"/>
    </row>
    <row r="168" spans="1:11" s="22" customFormat="1" ht="16.5">
      <c r="A168" s="157"/>
      <c r="B168" s="30" t="s">
        <v>154</v>
      </c>
      <c r="C168" s="38"/>
      <c r="D168" s="38"/>
      <c r="E168" s="38"/>
      <c r="F168" s="187"/>
      <c r="G168" s="187"/>
      <c r="H168" s="160"/>
      <c r="I168" s="199"/>
      <c r="J168" s="25"/>
      <c r="K168" s="25"/>
    </row>
    <row r="169" spans="1:11" s="22" customFormat="1" ht="12.75">
      <c r="A169" s="157"/>
      <c r="B169" s="30" t="s">
        <v>130</v>
      </c>
      <c r="C169" s="38">
        <v>0</v>
      </c>
      <c r="D169" s="38">
        <v>0</v>
      </c>
      <c r="E169" s="38">
        <v>0</v>
      </c>
      <c r="F169" s="187"/>
      <c r="G169" s="187"/>
      <c r="H169" s="160"/>
      <c r="I169" s="199"/>
      <c r="J169" s="25"/>
      <c r="K169" s="25"/>
    </row>
    <row r="170" spans="1:11" s="22" customFormat="1" ht="113.25" customHeight="1">
      <c r="A170" s="94"/>
      <c r="B170" s="76" t="s">
        <v>365</v>
      </c>
      <c r="C170" s="38"/>
      <c r="D170" s="38"/>
      <c r="E170" s="38"/>
      <c r="F170" s="63" t="s">
        <v>337</v>
      </c>
      <c r="G170" s="63" t="s">
        <v>338</v>
      </c>
      <c r="H170" s="31" t="s">
        <v>357</v>
      </c>
      <c r="I170" s="96"/>
      <c r="J170" s="25"/>
      <c r="K170" s="25"/>
    </row>
    <row r="171" spans="1:11" s="22" customFormat="1" ht="87" customHeight="1">
      <c r="A171" s="94"/>
      <c r="B171" s="76" t="s">
        <v>366</v>
      </c>
      <c r="C171" s="38"/>
      <c r="D171" s="38"/>
      <c r="E171" s="38"/>
      <c r="F171" s="63" t="s">
        <v>337</v>
      </c>
      <c r="G171" s="63" t="s">
        <v>338</v>
      </c>
      <c r="H171" s="31"/>
      <c r="I171" s="96"/>
      <c r="J171" s="25"/>
      <c r="K171" s="25"/>
    </row>
    <row r="172" spans="1:11" s="22" customFormat="1" ht="17.25" customHeight="1">
      <c r="A172" s="94"/>
      <c r="B172" s="42" t="s">
        <v>131</v>
      </c>
      <c r="C172" s="31"/>
      <c r="D172" s="31"/>
      <c r="E172" s="31"/>
      <c r="F172" s="31"/>
      <c r="G172" s="31"/>
      <c r="H172" s="31"/>
      <c r="I172" s="96"/>
      <c r="J172" s="25"/>
      <c r="K172" s="25"/>
    </row>
    <row r="173" spans="1:11" s="22" customFormat="1" ht="17.25" customHeight="1">
      <c r="A173" s="94"/>
      <c r="B173" s="42" t="s">
        <v>132</v>
      </c>
      <c r="C173" s="31"/>
      <c r="D173" s="31"/>
      <c r="E173" s="31"/>
      <c r="F173" s="31"/>
      <c r="G173" s="31"/>
      <c r="H173" s="31"/>
      <c r="I173" s="96"/>
      <c r="J173" s="25"/>
      <c r="K173" s="25"/>
    </row>
    <row r="174" spans="1:11" s="22" customFormat="1" ht="51.75" customHeight="1">
      <c r="A174" s="157" t="s">
        <v>226</v>
      </c>
      <c r="B174" s="193" t="s">
        <v>51</v>
      </c>
      <c r="C174" s="193"/>
      <c r="D174" s="193"/>
      <c r="E174" s="193"/>
      <c r="F174" s="187" t="s">
        <v>337</v>
      </c>
      <c r="G174" s="187" t="s">
        <v>338</v>
      </c>
      <c r="H174" s="160"/>
      <c r="I174" s="199">
        <f>E177/C177</f>
        <v>1</v>
      </c>
      <c r="J174" s="25"/>
      <c r="K174" s="25"/>
    </row>
    <row r="175" spans="1:11" s="22" customFormat="1" ht="12.75">
      <c r="A175" s="157"/>
      <c r="B175" s="46" t="s">
        <v>94</v>
      </c>
      <c r="C175" s="38">
        <f>C177</f>
        <v>1000</v>
      </c>
      <c r="D175" s="38">
        <f>D177</f>
        <v>1000</v>
      </c>
      <c r="E175" s="38">
        <f>E177</f>
        <v>1000</v>
      </c>
      <c r="F175" s="187"/>
      <c r="G175" s="187"/>
      <c r="H175" s="160"/>
      <c r="I175" s="199"/>
      <c r="J175" s="25"/>
      <c r="K175" s="25"/>
    </row>
    <row r="176" spans="1:11" s="22" customFormat="1" ht="12.75">
      <c r="A176" s="157"/>
      <c r="B176" s="46" t="s">
        <v>358</v>
      </c>
      <c r="C176" s="38">
        <v>0</v>
      </c>
      <c r="D176" s="38">
        <v>0</v>
      </c>
      <c r="E176" s="38">
        <v>0</v>
      </c>
      <c r="F176" s="187"/>
      <c r="G176" s="187"/>
      <c r="H176" s="160"/>
      <c r="I176" s="199"/>
      <c r="J176" s="25"/>
      <c r="K176" s="25"/>
    </row>
    <row r="177" spans="1:11" s="22" customFormat="1" ht="12.75">
      <c r="A177" s="157"/>
      <c r="B177" s="46" t="s">
        <v>382</v>
      </c>
      <c r="C177" s="38">
        <v>1000</v>
      </c>
      <c r="D177" s="38">
        <v>1000</v>
      </c>
      <c r="E177" s="38">
        <v>1000</v>
      </c>
      <c r="F177" s="187"/>
      <c r="G177" s="187"/>
      <c r="H177" s="160"/>
      <c r="I177" s="199"/>
      <c r="J177" s="25"/>
      <c r="K177" s="25"/>
    </row>
    <row r="178" spans="1:11" s="22" customFormat="1" ht="12.75">
      <c r="A178" s="157"/>
      <c r="B178" s="46" t="s">
        <v>383</v>
      </c>
      <c r="C178" s="38">
        <v>0</v>
      </c>
      <c r="D178" s="38">
        <v>0</v>
      </c>
      <c r="E178" s="38">
        <v>0</v>
      </c>
      <c r="F178" s="187"/>
      <c r="G178" s="187"/>
      <c r="H178" s="160"/>
      <c r="I178" s="199"/>
      <c r="J178" s="25"/>
      <c r="K178" s="25"/>
    </row>
    <row r="179" spans="1:11" s="22" customFormat="1" ht="12.75">
      <c r="A179" s="157"/>
      <c r="B179" s="30" t="s">
        <v>384</v>
      </c>
      <c r="C179" s="38">
        <v>0</v>
      </c>
      <c r="D179" s="38">
        <v>0</v>
      </c>
      <c r="E179" s="38">
        <v>0</v>
      </c>
      <c r="F179" s="187"/>
      <c r="G179" s="187"/>
      <c r="H179" s="160"/>
      <c r="I179" s="199"/>
      <c r="J179" s="25"/>
      <c r="K179" s="25"/>
    </row>
    <row r="180" spans="1:11" s="22" customFormat="1" ht="16.5">
      <c r="A180" s="157"/>
      <c r="B180" s="30" t="s">
        <v>154</v>
      </c>
      <c r="C180" s="38"/>
      <c r="D180" s="38"/>
      <c r="E180" s="38"/>
      <c r="F180" s="187"/>
      <c r="G180" s="187"/>
      <c r="H180" s="160"/>
      <c r="I180" s="199"/>
      <c r="J180" s="25"/>
      <c r="K180" s="25"/>
    </row>
    <row r="181" spans="1:11" s="22" customFormat="1" ht="12.75">
      <c r="A181" s="157"/>
      <c r="B181" s="30" t="s">
        <v>130</v>
      </c>
      <c r="C181" s="38">
        <v>0</v>
      </c>
      <c r="D181" s="38">
        <v>0</v>
      </c>
      <c r="E181" s="38">
        <v>0</v>
      </c>
      <c r="F181" s="187"/>
      <c r="G181" s="187"/>
      <c r="H181" s="160"/>
      <c r="I181" s="199"/>
      <c r="J181" s="25"/>
      <c r="K181" s="25"/>
    </row>
    <row r="182" spans="1:11" s="22" customFormat="1" ht="17.25" customHeight="1">
      <c r="A182" s="94"/>
      <c r="B182" s="46" t="s">
        <v>379</v>
      </c>
      <c r="C182" s="38"/>
      <c r="D182" s="38"/>
      <c r="E182" s="38"/>
      <c r="F182" s="63" t="s">
        <v>357</v>
      </c>
      <c r="G182" s="63"/>
      <c r="H182" s="31" t="s">
        <v>357</v>
      </c>
      <c r="I182" s="96"/>
      <c r="J182" s="25"/>
      <c r="K182" s="25"/>
    </row>
    <row r="183" spans="1:11" s="22" customFormat="1" ht="16.5" customHeight="1">
      <c r="A183" s="94"/>
      <c r="B183" s="42" t="s">
        <v>131</v>
      </c>
      <c r="C183" s="31"/>
      <c r="D183" s="31"/>
      <c r="E183" s="31"/>
      <c r="F183" s="31"/>
      <c r="G183" s="31"/>
      <c r="H183" s="31"/>
      <c r="I183" s="96"/>
      <c r="J183" s="25"/>
      <c r="K183" s="25"/>
    </row>
    <row r="184" spans="1:11" s="22" customFormat="1" ht="16.5" customHeight="1">
      <c r="A184" s="94"/>
      <c r="B184" s="42" t="s">
        <v>132</v>
      </c>
      <c r="C184" s="31"/>
      <c r="D184" s="31"/>
      <c r="E184" s="31"/>
      <c r="F184" s="31"/>
      <c r="G184" s="31"/>
      <c r="H184" s="31"/>
      <c r="I184" s="96"/>
      <c r="J184" s="25"/>
      <c r="K184" s="25"/>
    </row>
    <row r="185" spans="1:11" s="22" customFormat="1" ht="36.75" customHeight="1">
      <c r="A185" s="157" t="s">
        <v>227</v>
      </c>
      <c r="B185" s="193" t="s">
        <v>80</v>
      </c>
      <c r="C185" s="193"/>
      <c r="D185" s="193"/>
      <c r="E185" s="193"/>
      <c r="F185" s="187" t="s">
        <v>337</v>
      </c>
      <c r="G185" s="187" t="s">
        <v>338</v>
      </c>
      <c r="H185" s="160"/>
      <c r="I185" s="186"/>
      <c r="J185" s="25"/>
      <c r="K185" s="25"/>
    </row>
    <row r="186" spans="1:11" s="22" customFormat="1" ht="12.75">
      <c r="A186" s="157"/>
      <c r="B186" s="46" t="s">
        <v>94</v>
      </c>
      <c r="C186" s="38">
        <f>C188</f>
        <v>19626.528</v>
      </c>
      <c r="D186" s="38">
        <f>D188</f>
        <v>19626.528</v>
      </c>
      <c r="E186" s="38">
        <f>E188</f>
        <v>19626.528</v>
      </c>
      <c r="F186" s="187"/>
      <c r="G186" s="187"/>
      <c r="H186" s="160"/>
      <c r="I186" s="186"/>
      <c r="J186" s="25"/>
      <c r="K186" s="25"/>
    </row>
    <row r="187" spans="1:11" s="22" customFormat="1" ht="12.75">
      <c r="A187" s="157"/>
      <c r="B187" s="46" t="s">
        <v>358</v>
      </c>
      <c r="C187" s="38">
        <v>0</v>
      </c>
      <c r="D187" s="38">
        <v>0</v>
      </c>
      <c r="E187" s="38">
        <v>0</v>
      </c>
      <c r="F187" s="187"/>
      <c r="G187" s="187"/>
      <c r="H187" s="160"/>
      <c r="I187" s="186"/>
      <c r="J187" s="25"/>
      <c r="K187" s="25"/>
    </row>
    <row r="188" spans="1:11" s="22" customFormat="1" ht="12.75">
      <c r="A188" s="157"/>
      <c r="B188" s="46" t="s">
        <v>382</v>
      </c>
      <c r="C188" s="38">
        <v>19626.528</v>
      </c>
      <c r="D188" s="38">
        <v>19626.528</v>
      </c>
      <c r="E188" s="38">
        <v>19626.528</v>
      </c>
      <c r="F188" s="187"/>
      <c r="G188" s="187"/>
      <c r="H188" s="160"/>
      <c r="I188" s="186"/>
      <c r="J188" s="25"/>
      <c r="K188" s="25"/>
    </row>
    <row r="189" spans="1:11" s="22" customFormat="1" ht="12.75">
      <c r="A189" s="157"/>
      <c r="B189" s="46" t="s">
        <v>383</v>
      </c>
      <c r="C189" s="38">
        <v>0</v>
      </c>
      <c r="D189" s="38">
        <v>0</v>
      </c>
      <c r="E189" s="38">
        <v>0</v>
      </c>
      <c r="F189" s="187"/>
      <c r="G189" s="187"/>
      <c r="H189" s="160"/>
      <c r="I189" s="186"/>
      <c r="J189" s="25"/>
      <c r="K189" s="25"/>
    </row>
    <row r="190" spans="1:11" s="22" customFormat="1" ht="12.75">
      <c r="A190" s="157"/>
      <c r="B190" s="30" t="s">
        <v>384</v>
      </c>
      <c r="C190" s="38">
        <v>0</v>
      </c>
      <c r="D190" s="38">
        <v>0</v>
      </c>
      <c r="E190" s="38">
        <v>0</v>
      </c>
      <c r="F190" s="187"/>
      <c r="G190" s="187"/>
      <c r="H190" s="160"/>
      <c r="I190" s="186"/>
      <c r="J190" s="25"/>
      <c r="K190" s="25"/>
    </row>
    <row r="191" spans="1:11" s="22" customFormat="1" ht="16.5">
      <c r="A191" s="157"/>
      <c r="B191" s="30" t="s">
        <v>154</v>
      </c>
      <c r="C191" s="38"/>
      <c r="D191" s="38"/>
      <c r="E191" s="38"/>
      <c r="F191" s="187"/>
      <c r="G191" s="187"/>
      <c r="H191" s="160"/>
      <c r="I191" s="186"/>
      <c r="J191" s="25"/>
      <c r="K191" s="25"/>
    </row>
    <row r="192" spans="1:11" s="22" customFormat="1" ht="14.25" customHeight="1">
      <c r="A192" s="157"/>
      <c r="B192" s="30" t="s">
        <v>130</v>
      </c>
      <c r="C192" s="38">
        <v>0</v>
      </c>
      <c r="D192" s="38">
        <v>0</v>
      </c>
      <c r="E192" s="38">
        <v>0</v>
      </c>
      <c r="F192" s="187"/>
      <c r="G192" s="187"/>
      <c r="H192" s="160"/>
      <c r="I192" s="186"/>
      <c r="J192" s="25"/>
      <c r="K192" s="25"/>
    </row>
    <row r="193" spans="1:11" s="22" customFormat="1" ht="15" customHeight="1">
      <c r="A193" s="94"/>
      <c r="B193" s="46" t="s">
        <v>379</v>
      </c>
      <c r="C193" s="38"/>
      <c r="D193" s="38"/>
      <c r="E193" s="38"/>
      <c r="F193" s="63" t="s">
        <v>357</v>
      </c>
      <c r="G193" s="63"/>
      <c r="H193" s="31" t="s">
        <v>357</v>
      </c>
      <c r="I193" s="96"/>
      <c r="J193" s="25"/>
      <c r="K193" s="25"/>
    </row>
    <row r="194" spans="1:11" s="22" customFormat="1" ht="15.75" customHeight="1">
      <c r="A194" s="94"/>
      <c r="B194" s="42" t="s">
        <v>131</v>
      </c>
      <c r="C194" s="31"/>
      <c r="D194" s="31"/>
      <c r="E194" s="31"/>
      <c r="F194" s="31"/>
      <c r="G194" s="31"/>
      <c r="H194" s="31"/>
      <c r="I194" s="96"/>
      <c r="J194" s="25"/>
      <c r="K194" s="25"/>
    </row>
    <row r="195" spans="1:11" s="22" customFormat="1" ht="15.75" customHeight="1">
      <c r="A195" s="94"/>
      <c r="B195" s="42" t="s">
        <v>132</v>
      </c>
      <c r="C195" s="31"/>
      <c r="D195" s="31"/>
      <c r="E195" s="31"/>
      <c r="F195" s="31"/>
      <c r="G195" s="31"/>
      <c r="H195" s="31"/>
      <c r="I195" s="96"/>
      <c r="J195" s="25"/>
      <c r="K195" s="25"/>
    </row>
    <row r="196" spans="1:11" s="22" customFormat="1" ht="30" customHeight="1">
      <c r="A196" s="157" t="s">
        <v>228</v>
      </c>
      <c r="B196" s="193" t="s">
        <v>81</v>
      </c>
      <c r="C196" s="193"/>
      <c r="D196" s="193"/>
      <c r="E196" s="193"/>
      <c r="F196" s="187" t="s">
        <v>337</v>
      </c>
      <c r="G196" s="187" t="s">
        <v>338</v>
      </c>
      <c r="H196" s="160"/>
      <c r="I196" s="199">
        <f>E199/C199</f>
        <v>1</v>
      </c>
      <c r="J196" s="25"/>
      <c r="K196" s="25"/>
    </row>
    <row r="197" spans="1:11" s="22" customFormat="1" ht="12.75">
      <c r="A197" s="157"/>
      <c r="B197" s="46" t="s">
        <v>94</v>
      </c>
      <c r="C197" s="38">
        <f>C199</f>
        <v>7266.33505</v>
      </c>
      <c r="D197" s="38">
        <f>D199</f>
        <v>7266.33505</v>
      </c>
      <c r="E197" s="38">
        <f>E199</f>
        <v>7266.33505</v>
      </c>
      <c r="F197" s="187"/>
      <c r="G197" s="187"/>
      <c r="H197" s="160"/>
      <c r="I197" s="199"/>
      <c r="J197" s="25"/>
      <c r="K197" s="25"/>
    </row>
    <row r="198" spans="1:11" s="22" customFormat="1" ht="12.75">
      <c r="A198" s="157"/>
      <c r="B198" s="46" t="s">
        <v>358</v>
      </c>
      <c r="C198" s="38">
        <v>0</v>
      </c>
      <c r="D198" s="38">
        <v>0</v>
      </c>
      <c r="E198" s="38">
        <v>0</v>
      </c>
      <c r="F198" s="187"/>
      <c r="G198" s="187"/>
      <c r="H198" s="160"/>
      <c r="I198" s="199"/>
      <c r="J198" s="25"/>
      <c r="K198" s="25"/>
    </row>
    <row r="199" spans="1:11" s="22" customFormat="1" ht="12.75">
      <c r="A199" s="157"/>
      <c r="B199" s="46" t="s">
        <v>382</v>
      </c>
      <c r="C199" s="38">
        <v>7266.33505</v>
      </c>
      <c r="D199" s="38">
        <v>7266.33505</v>
      </c>
      <c r="E199" s="38">
        <v>7266.33505</v>
      </c>
      <c r="F199" s="187"/>
      <c r="G199" s="187"/>
      <c r="H199" s="160"/>
      <c r="I199" s="199"/>
      <c r="J199" s="25"/>
      <c r="K199" s="25"/>
    </row>
    <row r="200" spans="1:11" s="22" customFormat="1" ht="12.75">
      <c r="A200" s="157"/>
      <c r="B200" s="46" t="s">
        <v>383</v>
      </c>
      <c r="C200" s="38">
        <v>0</v>
      </c>
      <c r="D200" s="38">
        <v>0</v>
      </c>
      <c r="E200" s="38">
        <v>0</v>
      </c>
      <c r="F200" s="187"/>
      <c r="G200" s="187"/>
      <c r="H200" s="160"/>
      <c r="I200" s="199"/>
      <c r="J200" s="25"/>
      <c r="K200" s="25"/>
    </row>
    <row r="201" spans="1:11" s="22" customFormat="1" ht="12.75">
      <c r="A201" s="157"/>
      <c r="B201" s="30" t="s">
        <v>384</v>
      </c>
      <c r="C201" s="38">
        <v>0</v>
      </c>
      <c r="D201" s="38">
        <v>0</v>
      </c>
      <c r="E201" s="38">
        <v>0</v>
      </c>
      <c r="F201" s="187"/>
      <c r="G201" s="187"/>
      <c r="H201" s="160"/>
      <c r="I201" s="199"/>
      <c r="J201" s="25"/>
      <c r="K201" s="25"/>
    </row>
    <row r="202" spans="1:11" s="22" customFormat="1" ht="16.5">
      <c r="A202" s="157"/>
      <c r="B202" s="30" t="s">
        <v>154</v>
      </c>
      <c r="C202" s="38"/>
      <c r="D202" s="38"/>
      <c r="E202" s="38"/>
      <c r="F202" s="187"/>
      <c r="G202" s="187"/>
      <c r="H202" s="160"/>
      <c r="I202" s="199"/>
      <c r="J202" s="25"/>
      <c r="K202" s="25"/>
    </row>
    <row r="203" spans="1:11" s="22" customFormat="1" ht="12.75">
      <c r="A203" s="157"/>
      <c r="B203" s="30" t="s">
        <v>130</v>
      </c>
      <c r="C203" s="38">
        <v>0</v>
      </c>
      <c r="D203" s="38">
        <v>0</v>
      </c>
      <c r="E203" s="38">
        <v>0</v>
      </c>
      <c r="F203" s="187"/>
      <c r="G203" s="187"/>
      <c r="H203" s="160"/>
      <c r="I203" s="199"/>
      <c r="J203" s="25"/>
      <c r="K203" s="25"/>
    </row>
    <row r="204" spans="1:11" s="22" customFormat="1" ht="15.75" customHeight="1">
      <c r="A204" s="94"/>
      <c r="B204" s="46" t="s">
        <v>379</v>
      </c>
      <c r="C204" s="38"/>
      <c r="D204" s="38"/>
      <c r="E204" s="38"/>
      <c r="F204" s="63" t="s">
        <v>357</v>
      </c>
      <c r="G204" s="63"/>
      <c r="H204" s="31" t="s">
        <v>357</v>
      </c>
      <c r="I204" s="96"/>
      <c r="J204" s="25"/>
      <c r="K204" s="25"/>
    </row>
    <row r="205" spans="1:11" s="22" customFormat="1" ht="15.75" customHeight="1">
      <c r="A205" s="94"/>
      <c r="B205" s="42" t="s">
        <v>131</v>
      </c>
      <c r="C205" s="31"/>
      <c r="D205" s="31"/>
      <c r="E205" s="31"/>
      <c r="F205" s="31"/>
      <c r="G205" s="31"/>
      <c r="H205" s="31"/>
      <c r="I205" s="96"/>
      <c r="J205" s="25"/>
      <c r="K205" s="25"/>
    </row>
    <row r="206" spans="1:11" s="22" customFormat="1" ht="15.75" customHeight="1">
      <c r="A206" s="94"/>
      <c r="B206" s="42" t="s">
        <v>132</v>
      </c>
      <c r="C206" s="31"/>
      <c r="D206" s="31"/>
      <c r="E206" s="31"/>
      <c r="F206" s="31"/>
      <c r="G206" s="31"/>
      <c r="H206" s="31"/>
      <c r="I206" s="96"/>
      <c r="J206" s="25"/>
      <c r="K206" s="25"/>
    </row>
    <row r="207" spans="1:11" s="22" customFormat="1" ht="57" customHeight="1">
      <c r="A207" s="157" t="s">
        <v>303</v>
      </c>
      <c r="B207" s="193" t="s">
        <v>52</v>
      </c>
      <c r="C207" s="193"/>
      <c r="D207" s="193"/>
      <c r="E207" s="193"/>
      <c r="F207" s="187" t="s">
        <v>337</v>
      </c>
      <c r="G207" s="187" t="s">
        <v>338</v>
      </c>
      <c r="H207" s="160"/>
      <c r="I207" s="199">
        <f>E210/C210</f>
        <v>1</v>
      </c>
      <c r="J207" s="25"/>
      <c r="K207" s="25"/>
    </row>
    <row r="208" spans="1:11" s="22" customFormat="1" ht="12.75">
      <c r="A208" s="157"/>
      <c r="B208" s="46" t="s">
        <v>94</v>
      </c>
      <c r="C208" s="38">
        <f>C210</f>
        <v>2390</v>
      </c>
      <c r="D208" s="38">
        <f>D210</f>
        <v>2390</v>
      </c>
      <c r="E208" s="38">
        <f>E210</f>
        <v>2390</v>
      </c>
      <c r="F208" s="187"/>
      <c r="G208" s="187"/>
      <c r="H208" s="160"/>
      <c r="I208" s="199"/>
      <c r="J208" s="25"/>
      <c r="K208" s="25"/>
    </row>
    <row r="209" spans="1:11" s="22" customFormat="1" ht="12.75">
      <c r="A209" s="157"/>
      <c r="B209" s="46" t="s">
        <v>358</v>
      </c>
      <c r="C209" s="38">
        <v>0</v>
      </c>
      <c r="D209" s="38">
        <v>0</v>
      </c>
      <c r="E209" s="38">
        <v>0</v>
      </c>
      <c r="F209" s="187"/>
      <c r="G209" s="187"/>
      <c r="H209" s="160"/>
      <c r="I209" s="199"/>
      <c r="J209" s="25"/>
      <c r="K209" s="25"/>
    </row>
    <row r="210" spans="1:11" s="22" customFormat="1" ht="12.75">
      <c r="A210" s="157"/>
      <c r="B210" s="46" t="s">
        <v>382</v>
      </c>
      <c r="C210" s="38">
        <v>2390</v>
      </c>
      <c r="D210" s="38">
        <v>2390</v>
      </c>
      <c r="E210" s="38">
        <v>2390</v>
      </c>
      <c r="F210" s="187"/>
      <c r="G210" s="187"/>
      <c r="H210" s="160"/>
      <c r="I210" s="199"/>
      <c r="J210" s="25"/>
      <c r="K210" s="25"/>
    </row>
    <row r="211" spans="1:11" s="22" customFormat="1" ht="12.75">
      <c r="A211" s="157"/>
      <c r="B211" s="46" t="s">
        <v>383</v>
      </c>
      <c r="C211" s="38">
        <v>0</v>
      </c>
      <c r="D211" s="38">
        <v>0</v>
      </c>
      <c r="E211" s="38">
        <v>0</v>
      </c>
      <c r="F211" s="187"/>
      <c r="G211" s="187"/>
      <c r="H211" s="160"/>
      <c r="I211" s="199"/>
      <c r="J211" s="25"/>
      <c r="K211" s="25"/>
    </row>
    <row r="212" spans="1:11" s="22" customFormat="1" ht="12.75">
      <c r="A212" s="157"/>
      <c r="B212" s="30" t="s">
        <v>384</v>
      </c>
      <c r="C212" s="38">
        <v>0</v>
      </c>
      <c r="D212" s="38">
        <v>0</v>
      </c>
      <c r="E212" s="38">
        <v>0</v>
      </c>
      <c r="F212" s="187"/>
      <c r="G212" s="187"/>
      <c r="H212" s="160"/>
      <c r="I212" s="199"/>
      <c r="J212" s="25"/>
      <c r="K212" s="25"/>
    </row>
    <row r="213" spans="1:11" s="22" customFormat="1" ht="16.5">
      <c r="A213" s="157"/>
      <c r="B213" s="30" t="s">
        <v>154</v>
      </c>
      <c r="C213" s="38"/>
      <c r="D213" s="38"/>
      <c r="E213" s="38"/>
      <c r="F213" s="187"/>
      <c r="G213" s="187"/>
      <c r="H213" s="160"/>
      <c r="I213" s="199"/>
      <c r="J213" s="25"/>
      <c r="K213" s="25"/>
    </row>
    <row r="214" spans="1:11" s="22" customFormat="1" ht="12.75">
      <c r="A214" s="157"/>
      <c r="B214" s="30" t="s">
        <v>130</v>
      </c>
      <c r="C214" s="38">
        <v>0</v>
      </c>
      <c r="D214" s="38">
        <v>0</v>
      </c>
      <c r="E214" s="38">
        <v>0</v>
      </c>
      <c r="F214" s="187"/>
      <c r="G214" s="187"/>
      <c r="H214" s="160"/>
      <c r="I214" s="199"/>
      <c r="J214" s="25"/>
      <c r="K214" s="25"/>
    </row>
    <row r="215" spans="1:11" s="22" customFormat="1" ht="13.5" customHeight="1">
      <c r="A215" s="94"/>
      <c r="B215" s="46" t="s">
        <v>379</v>
      </c>
      <c r="C215" s="38"/>
      <c r="D215" s="38"/>
      <c r="E215" s="38"/>
      <c r="F215" s="63" t="s">
        <v>357</v>
      </c>
      <c r="G215" s="63"/>
      <c r="H215" s="31" t="s">
        <v>357</v>
      </c>
      <c r="I215" s="96"/>
      <c r="J215" s="25"/>
      <c r="K215" s="25"/>
    </row>
    <row r="216" spans="1:11" s="22" customFormat="1" ht="13.5" customHeight="1">
      <c r="A216" s="94"/>
      <c r="B216" s="42" t="s">
        <v>131</v>
      </c>
      <c r="C216" s="31"/>
      <c r="D216" s="31"/>
      <c r="E216" s="31"/>
      <c r="F216" s="31"/>
      <c r="G216" s="31"/>
      <c r="H216" s="31"/>
      <c r="I216" s="96"/>
      <c r="J216" s="25"/>
      <c r="K216" s="25"/>
    </row>
    <row r="217" spans="1:11" s="22" customFormat="1" ht="13.5" customHeight="1">
      <c r="A217" s="94"/>
      <c r="B217" s="42" t="s">
        <v>132</v>
      </c>
      <c r="C217" s="31"/>
      <c r="D217" s="31"/>
      <c r="E217" s="31"/>
      <c r="F217" s="31"/>
      <c r="G217" s="31"/>
      <c r="H217" s="31"/>
      <c r="I217" s="96"/>
      <c r="J217" s="25"/>
      <c r="K217" s="25"/>
    </row>
    <row r="218" spans="1:11" s="22" customFormat="1" ht="41.25" customHeight="1">
      <c r="A218" s="157" t="s">
        <v>229</v>
      </c>
      <c r="B218" s="193" t="s">
        <v>217</v>
      </c>
      <c r="C218" s="193"/>
      <c r="D218" s="193"/>
      <c r="E218" s="193"/>
      <c r="F218" s="187" t="s">
        <v>337</v>
      </c>
      <c r="G218" s="187" t="s">
        <v>338</v>
      </c>
      <c r="H218" s="160"/>
      <c r="I218" s="186"/>
      <c r="J218" s="25"/>
      <c r="K218" s="25"/>
    </row>
    <row r="219" spans="1:11" s="22" customFormat="1" ht="12.75">
      <c r="A219" s="157"/>
      <c r="B219" s="46" t="s">
        <v>94</v>
      </c>
      <c r="C219" s="38">
        <f>C221</f>
        <v>0</v>
      </c>
      <c r="D219" s="38">
        <f>D221</f>
        <v>0</v>
      </c>
      <c r="E219" s="38">
        <f>E221</f>
        <v>0</v>
      </c>
      <c r="F219" s="187"/>
      <c r="G219" s="187"/>
      <c r="H219" s="160"/>
      <c r="I219" s="186"/>
      <c r="J219" s="25"/>
      <c r="K219" s="25"/>
    </row>
    <row r="220" spans="1:11" s="22" customFormat="1" ht="12.75">
      <c r="A220" s="157"/>
      <c r="B220" s="46" t="s">
        <v>358</v>
      </c>
      <c r="C220" s="38">
        <v>0</v>
      </c>
      <c r="D220" s="38">
        <v>0</v>
      </c>
      <c r="E220" s="38">
        <v>0</v>
      </c>
      <c r="F220" s="187"/>
      <c r="G220" s="187"/>
      <c r="H220" s="160"/>
      <c r="I220" s="186"/>
      <c r="J220" s="25"/>
      <c r="K220" s="25"/>
    </row>
    <row r="221" spans="1:11" s="22" customFormat="1" ht="12.75">
      <c r="A221" s="157"/>
      <c r="B221" s="46" t="s">
        <v>382</v>
      </c>
      <c r="C221" s="38">
        <v>0</v>
      </c>
      <c r="D221" s="38">
        <v>0</v>
      </c>
      <c r="E221" s="38">
        <v>0</v>
      </c>
      <c r="F221" s="187"/>
      <c r="G221" s="187"/>
      <c r="H221" s="160"/>
      <c r="I221" s="186"/>
      <c r="J221" s="25"/>
      <c r="K221" s="25"/>
    </row>
    <row r="222" spans="1:11" s="22" customFormat="1" ht="12.75">
      <c r="A222" s="157"/>
      <c r="B222" s="46" t="s">
        <v>383</v>
      </c>
      <c r="C222" s="38">
        <v>0</v>
      </c>
      <c r="D222" s="38">
        <v>0</v>
      </c>
      <c r="E222" s="38">
        <v>0</v>
      </c>
      <c r="F222" s="187"/>
      <c r="G222" s="187"/>
      <c r="H222" s="160"/>
      <c r="I222" s="186"/>
      <c r="J222" s="25"/>
      <c r="K222" s="25"/>
    </row>
    <row r="223" spans="1:11" s="22" customFormat="1" ht="12.75">
      <c r="A223" s="157"/>
      <c r="B223" s="30" t="s">
        <v>384</v>
      </c>
      <c r="C223" s="38">
        <v>0</v>
      </c>
      <c r="D223" s="38">
        <v>0</v>
      </c>
      <c r="E223" s="38">
        <v>0</v>
      </c>
      <c r="F223" s="187"/>
      <c r="G223" s="187"/>
      <c r="H223" s="160"/>
      <c r="I223" s="186"/>
      <c r="J223" s="25"/>
      <c r="K223" s="25"/>
    </row>
    <row r="224" spans="1:11" s="22" customFormat="1" ht="16.5">
      <c r="A224" s="157"/>
      <c r="B224" s="30" t="s">
        <v>154</v>
      </c>
      <c r="C224" s="38"/>
      <c r="D224" s="38"/>
      <c r="E224" s="38"/>
      <c r="F224" s="187"/>
      <c r="G224" s="187"/>
      <c r="H224" s="160"/>
      <c r="I224" s="186"/>
      <c r="J224" s="25"/>
      <c r="K224" s="25"/>
    </row>
    <row r="225" spans="1:11" s="22" customFormat="1" ht="12.75">
      <c r="A225" s="157"/>
      <c r="B225" s="30" t="s">
        <v>130</v>
      </c>
      <c r="C225" s="38">
        <v>0</v>
      </c>
      <c r="D225" s="38">
        <v>0</v>
      </c>
      <c r="E225" s="38">
        <v>0</v>
      </c>
      <c r="F225" s="187"/>
      <c r="G225" s="187"/>
      <c r="H225" s="160"/>
      <c r="I225" s="186"/>
      <c r="J225" s="25"/>
      <c r="K225" s="25"/>
    </row>
    <row r="226" spans="1:11" s="22" customFormat="1" ht="18" customHeight="1">
      <c r="A226" s="94"/>
      <c r="B226" s="76" t="s">
        <v>164</v>
      </c>
      <c r="C226" s="38"/>
      <c r="D226" s="38"/>
      <c r="E226" s="38"/>
      <c r="F226" s="63" t="s">
        <v>357</v>
      </c>
      <c r="G226" s="63"/>
      <c r="H226" s="31" t="s">
        <v>357</v>
      </c>
      <c r="I226" s="96"/>
      <c r="J226" s="25"/>
      <c r="K226" s="25"/>
    </row>
    <row r="227" spans="1:11" s="22" customFormat="1" ht="13.5" customHeight="1">
      <c r="A227" s="94"/>
      <c r="B227" s="42" t="s">
        <v>131</v>
      </c>
      <c r="C227" s="38"/>
      <c r="D227" s="38"/>
      <c r="E227" s="38"/>
      <c r="F227" s="63"/>
      <c r="G227" s="63"/>
      <c r="H227" s="31"/>
      <c r="I227" s="96"/>
      <c r="J227" s="25"/>
      <c r="K227" s="25"/>
    </row>
    <row r="228" spans="1:11" s="22" customFormat="1" ht="14.25" customHeight="1">
      <c r="A228" s="94"/>
      <c r="B228" s="42" t="s">
        <v>132</v>
      </c>
      <c r="C228" s="38"/>
      <c r="D228" s="38"/>
      <c r="E228" s="38"/>
      <c r="F228" s="63"/>
      <c r="G228" s="63"/>
      <c r="H228" s="31"/>
      <c r="I228" s="96"/>
      <c r="J228" s="25"/>
      <c r="K228" s="25"/>
    </row>
    <row r="229" spans="1:11" s="22" customFormat="1" ht="17.25" customHeight="1">
      <c r="A229" s="157" t="s">
        <v>230</v>
      </c>
      <c r="B229" s="193" t="s">
        <v>304</v>
      </c>
      <c r="C229" s="193"/>
      <c r="D229" s="193"/>
      <c r="E229" s="193"/>
      <c r="F229" s="187" t="s">
        <v>337</v>
      </c>
      <c r="G229" s="187"/>
      <c r="H229" s="160"/>
      <c r="I229" s="199">
        <f>E232/C232</f>
        <v>0.9971272740994549</v>
      </c>
      <c r="J229" s="25"/>
      <c r="K229" s="25"/>
    </row>
    <row r="230" spans="1:11" s="22" customFormat="1" ht="12.75">
      <c r="A230" s="157"/>
      <c r="B230" s="46" t="s">
        <v>94</v>
      </c>
      <c r="C230" s="38">
        <f>C231+C232+C233+C234+C236</f>
        <v>901065.34905</v>
      </c>
      <c r="D230" s="38">
        <f>D231+D232+D233+D234+D236</f>
        <v>869847.7530499999</v>
      </c>
      <c r="E230" s="38">
        <f>E231+E232+E233+E234+E236</f>
        <v>869847.7530499999</v>
      </c>
      <c r="F230" s="187"/>
      <c r="G230" s="187"/>
      <c r="H230" s="160"/>
      <c r="I230" s="199"/>
      <c r="J230" s="25"/>
      <c r="K230" s="25"/>
    </row>
    <row r="231" spans="1:11" s="22" customFormat="1" ht="12.75">
      <c r="A231" s="157"/>
      <c r="B231" s="46" t="s">
        <v>358</v>
      </c>
      <c r="C231" s="38">
        <f aca="true" t="shared" si="10" ref="C231:E232">C240+C251+C262+C273+C284+C295</f>
        <v>37810</v>
      </c>
      <c r="D231" s="38">
        <f t="shared" si="10"/>
        <v>9072.3</v>
      </c>
      <c r="E231" s="38">
        <f t="shared" si="10"/>
        <v>9072.3</v>
      </c>
      <c r="F231" s="187"/>
      <c r="G231" s="187"/>
      <c r="H231" s="160"/>
      <c r="I231" s="199"/>
      <c r="J231" s="25"/>
      <c r="K231" s="25"/>
    </row>
    <row r="232" spans="1:11" s="22" customFormat="1" ht="12.75">
      <c r="A232" s="157"/>
      <c r="B232" s="46" t="s">
        <v>382</v>
      </c>
      <c r="C232" s="38">
        <f>C241+C252+C263+C274+C285+C296</f>
        <v>863255.34905</v>
      </c>
      <c r="D232" s="38">
        <f t="shared" si="10"/>
        <v>860775.4530499999</v>
      </c>
      <c r="E232" s="38">
        <f t="shared" si="10"/>
        <v>860775.4530499999</v>
      </c>
      <c r="F232" s="187"/>
      <c r="G232" s="187"/>
      <c r="H232" s="160"/>
      <c r="I232" s="199"/>
      <c r="J232" s="25"/>
      <c r="K232" s="25"/>
    </row>
    <row r="233" spans="1:11" s="22" customFormat="1" ht="12.75">
      <c r="A233" s="157"/>
      <c r="B233" s="46" t="s">
        <v>383</v>
      </c>
      <c r="C233" s="38">
        <f aca="true" t="shared" si="11" ref="C233:E236">C242+C253+C264+C275+C286+C297</f>
        <v>0</v>
      </c>
      <c r="D233" s="38">
        <f t="shared" si="11"/>
        <v>0</v>
      </c>
      <c r="E233" s="38">
        <f t="shared" si="11"/>
        <v>0</v>
      </c>
      <c r="F233" s="187"/>
      <c r="G233" s="187"/>
      <c r="H233" s="160"/>
      <c r="I233" s="199"/>
      <c r="J233" s="25"/>
      <c r="K233" s="25"/>
    </row>
    <row r="234" spans="1:11" s="22" customFormat="1" ht="12.75">
      <c r="A234" s="157"/>
      <c r="B234" s="46" t="s">
        <v>384</v>
      </c>
      <c r="C234" s="38">
        <f t="shared" si="11"/>
        <v>0</v>
      </c>
      <c r="D234" s="38">
        <f t="shared" si="11"/>
        <v>0</v>
      </c>
      <c r="E234" s="38">
        <f t="shared" si="11"/>
        <v>0</v>
      </c>
      <c r="F234" s="187"/>
      <c r="G234" s="187"/>
      <c r="H234" s="160"/>
      <c r="I234" s="199"/>
      <c r="J234" s="25"/>
      <c r="K234" s="25"/>
    </row>
    <row r="235" spans="1:11" s="22" customFormat="1" ht="16.5">
      <c r="A235" s="157"/>
      <c r="B235" s="30" t="s">
        <v>154</v>
      </c>
      <c r="C235" s="38">
        <f t="shared" si="11"/>
        <v>0</v>
      </c>
      <c r="D235" s="38">
        <f t="shared" si="11"/>
        <v>0</v>
      </c>
      <c r="E235" s="38">
        <f t="shared" si="11"/>
        <v>0</v>
      </c>
      <c r="F235" s="187"/>
      <c r="G235" s="187"/>
      <c r="H235" s="160"/>
      <c r="I235" s="199"/>
      <c r="J235" s="25"/>
      <c r="K235" s="25"/>
    </row>
    <row r="236" spans="1:11" s="22" customFormat="1" ht="12.75" customHeight="1">
      <c r="A236" s="157"/>
      <c r="B236" s="30" t="s">
        <v>130</v>
      </c>
      <c r="C236" s="38">
        <f t="shared" si="11"/>
        <v>0</v>
      </c>
      <c r="D236" s="38">
        <f t="shared" si="11"/>
        <v>0</v>
      </c>
      <c r="E236" s="38">
        <f t="shared" si="11"/>
        <v>0</v>
      </c>
      <c r="F236" s="187"/>
      <c r="G236" s="187"/>
      <c r="H236" s="160"/>
      <c r="I236" s="199"/>
      <c r="J236" s="25"/>
      <c r="K236" s="25"/>
    </row>
    <row r="237" spans="1:11" s="22" customFormat="1" ht="15" customHeight="1">
      <c r="A237" s="94"/>
      <c r="B237" s="46" t="s">
        <v>379</v>
      </c>
      <c r="C237" s="38"/>
      <c r="D237" s="38"/>
      <c r="E237" s="38"/>
      <c r="F237" s="63" t="s">
        <v>357</v>
      </c>
      <c r="G237" s="63"/>
      <c r="H237" s="31" t="s">
        <v>357</v>
      </c>
      <c r="I237" s="96"/>
      <c r="J237" s="25"/>
      <c r="K237" s="25"/>
    </row>
    <row r="238" spans="1:11" s="22" customFormat="1" ht="27" customHeight="1">
      <c r="A238" s="157" t="s">
        <v>231</v>
      </c>
      <c r="B238" s="193" t="s">
        <v>257</v>
      </c>
      <c r="C238" s="193"/>
      <c r="D238" s="193"/>
      <c r="E238" s="193"/>
      <c r="F238" s="187" t="s">
        <v>337</v>
      </c>
      <c r="G238" s="187" t="s">
        <v>338</v>
      </c>
      <c r="H238" s="160"/>
      <c r="I238" s="199">
        <f>E241/C241</f>
        <v>1</v>
      </c>
      <c r="J238" s="25"/>
      <c r="K238" s="25"/>
    </row>
    <row r="239" spans="1:11" s="22" customFormat="1" ht="12.75">
      <c r="A239" s="157"/>
      <c r="B239" s="46" t="s">
        <v>94</v>
      </c>
      <c r="C239" s="38">
        <f>C241</f>
        <v>735793.12033</v>
      </c>
      <c r="D239" s="38">
        <f>D241</f>
        <v>735793.12033</v>
      </c>
      <c r="E239" s="38">
        <f>E241</f>
        <v>735793.12033</v>
      </c>
      <c r="F239" s="187"/>
      <c r="G239" s="187"/>
      <c r="H239" s="160"/>
      <c r="I239" s="199"/>
      <c r="J239" s="25"/>
      <c r="K239" s="25"/>
    </row>
    <row r="240" spans="1:11" s="22" customFormat="1" ht="12.75">
      <c r="A240" s="157"/>
      <c r="B240" s="46" t="s">
        <v>358</v>
      </c>
      <c r="C240" s="38">
        <v>0</v>
      </c>
      <c r="D240" s="38">
        <v>0</v>
      </c>
      <c r="E240" s="38">
        <v>0</v>
      </c>
      <c r="F240" s="187"/>
      <c r="G240" s="187"/>
      <c r="H240" s="160"/>
      <c r="I240" s="199"/>
      <c r="J240" s="25"/>
      <c r="K240" s="25"/>
    </row>
    <row r="241" spans="1:11" s="22" customFormat="1" ht="12.75">
      <c r="A241" s="157"/>
      <c r="B241" s="46" t="s">
        <v>382</v>
      </c>
      <c r="C241" s="38">
        <v>735793.12033</v>
      </c>
      <c r="D241" s="38">
        <v>735793.12033</v>
      </c>
      <c r="E241" s="38">
        <v>735793.12033</v>
      </c>
      <c r="F241" s="187"/>
      <c r="G241" s="187"/>
      <c r="H241" s="160"/>
      <c r="I241" s="199"/>
      <c r="J241" s="25"/>
      <c r="K241" s="25"/>
    </row>
    <row r="242" spans="1:11" s="22" customFormat="1" ht="12.75">
      <c r="A242" s="157"/>
      <c r="B242" s="46" t="s">
        <v>383</v>
      </c>
      <c r="C242" s="38">
        <v>0</v>
      </c>
      <c r="D242" s="38">
        <v>0</v>
      </c>
      <c r="E242" s="38">
        <v>0</v>
      </c>
      <c r="F242" s="187"/>
      <c r="G242" s="187"/>
      <c r="H242" s="160"/>
      <c r="I242" s="199"/>
      <c r="J242" s="25"/>
      <c r="K242" s="25"/>
    </row>
    <row r="243" spans="1:11" s="22" customFormat="1" ht="12.75">
      <c r="A243" s="157"/>
      <c r="B243" s="30" t="s">
        <v>384</v>
      </c>
      <c r="C243" s="38">
        <v>0</v>
      </c>
      <c r="D243" s="38">
        <v>0</v>
      </c>
      <c r="E243" s="38">
        <v>0</v>
      </c>
      <c r="F243" s="187"/>
      <c r="G243" s="187"/>
      <c r="H243" s="160"/>
      <c r="I243" s="199"/>
      <c r="J243" s="25"/>
      <c r="K243" s="25"/>
    </row>
    <row r="244" spans="1:11" s="22" customFormat="1" ht="16.5">
      <c r="A244" s="157"/>
      <c r="B244" s="30" t="s">
        <v>154</v>
      </c>
      <c r="C244" s="38"/>
      <c r="D244" s="38"/>
      <c r="E244" s="38"/>
      <c r="F244" s="187"/>
      <c r="G244" s="187"/>
      <c r="H244" s="160"/>
      <c r="I244" s="199"/>
      <c r="J244" s="25"/>
      <c r="K244" s="25"/>
    </row>
    <row r="245" spans="1:11" s="22" customFormat="1" ht="12.75">
      <c r="A245" s="157"/>
      <c r="B245" s="30" t="s">
        <v>130</v>
      </c>
      <c r="C245" s="38">
        <v>0</v>
      </c>
      <c r="D245" s="38">
        <v>0</v>
      </c>
      <c r="E245" s="38">
        <v>0</v>
      </c>
      <c r="F245" s="187"/>
      <c r="G245" s="187"/>
      <c r="H245" s="160"/>
      <c r="I245" s="199"/>
      <c r="J245" s="25"/>
      <c r="K245" s="25"/>
    </row>
    <row r="246" spans="1:11" s="22" customFormat="1" ht="20.25" customHeight="1">
      <c r="A246" s="94"/>
      <c r="B246" s="46" t="s">
        <v>379</v>
      </c>
      <c r="C246" s="38"/>
      <c r="D246" s="38"/>
      <c r="E246" s="38"/>
      <c r="F246" s="63" t="s">
        <v>357</v>
      </c>
      <c r="G246" s="63"/>
      <c r="H246" s="31" t="s">
        <v>357</v>
      </c>
      <c r="I246" s="96"/>
      <c r="J246" s="25"/>
      <c r="K246" s="25"/>
    </row>
    <row r="247" spans="1:11" s="22" customFormat="1" ht="15" customHeight="1">
      <c r="A247" s="94"/>
      <c r="B247" s="42" t="s">
        <v>131</v>
      </c>
      <c r="C247" s="38"/>
      <c r="D247" s="38"/>
      <c r="E247" s="38"/>
      <c r="F247" s="63"/>
      <c r="G247" s="63"/>
      <c r="H247" s="31"/>
      <c r="I247" s="96"/>
      <c r="J247" s="25"/>
      <c r="K247" s="25"/>
    </row>
    <row r="248" spans="1:11" s="22" customFormat="1" ht="19.5" customHeight="1">
      <c r="A248" s="94"/>
      <c r="B248" s="42" t="s">
        <v>132</v>
      </c>
      <c r="C248" s="38"/>
      <c r="D248" s="38"/>
      <c r="E248" s="38"/>
      <c r="F248" s="63"/>
      <c r="G248" s="63"/>
      <c r="H248" s="31"/>
      <c r="I248" s="96"/>
      <c r="J248" s="25"/>
      <c r="K248" s="25"/>
    </row>
    <row r="249" spans="1:11" s="22" customFormat="1" ht="27" customHeight="1">
      <c r="A249" s="157" t="s">
        <v>232</v>
      </c>
      <c r="B249" s="193" t="s">
        <v>258</v>
      </c>
      <c r="C249" s="193"/>
      <c r="D249" s="193"/>
      <c r="E249" s="193"/>
      <c r="F249" s="187" t="s">
        <v>337</v>
      </c>
      <c r="G249" s="187" t="s">
        <v>338</v>
      </c>
      <c r="H249" s="160"/>
      <c r="I249" s="199">
        <f>E252/C252</f>
        <v>0.9613542694607302</v>
      </c>
      <c r="J249" s="25"/>
      <c r="K249" s="25"/>
    </row>
    <row r="250" spans="1:11" s="22" customFormat="1" ht="12.75">
      <c r="A250" s="157"/>
      <c r="B250" s="46" t="s">
        <v>94</v>
      </c>
      <c r="C250" s="38">
        <f>C251+C252+C253</f>
        <v>13781.6</v>
      </c>
      <c r="D250" s="38">
        <f>D251+D252+D253</f>
        <v>13249</v>
      </c>
      <c r="E250" s="38">
        <f>E251+E252+E253</f>
        <v>13249</v>
      </c>
      <c r="F250" s="187"/>
      <c r="G250" s="187"/>
      <c r="H250" s="160"/>
      <c r="I250" s="199"/>
      <c r="J250" s="25"/>
      <c r="K250" s="25"/>
    </row>
    <row r="251" spans="1:11" s="22" customFormat="1" ht="12.75">
      <c r="A251" s="157"/>
      <c r="B251" s="46" t="s">
        <v>358</v>
      </c>
      <c r="C251" s="38">
        <v>0</v>
      </c>
      <c r="D251" s="38">
        <v>0</v>
      </c>
      <c r="E251" s="38">
        <v>0</v>
      </c>
      <c r="F251" s="187"/>
      <c r="G251" s="187"/>
      <c r="H251" s="160"/>
      <c r="I251" s="199"/>
      <c r="J251" s="25"/>
      <c r="K251" s="25"/>
    </row>
    <row r="252" spans="1:11" s="22" customFormat="1" ht="12.75">
      <c r="A252" s="157"/>
      <c r="B252" s="46" t="s">
        <v>382</v>
      </c>
      <c r="C252" s="38">
        <v>13781.6</v>
      </c>
      <c r="D252" s="38">
        <v>13249</v>
      </c>
      <c r="E252" s="38">
        <v>13249</v>
      </c>
      <c r="F252" s="187"/>
      <c r="G252" s="187"/>
      <c r="H252" s="160"/>
      <c r="I252" s="199"/>
      <c r="J252" s="25"/>
      <c r="K252" s="25"/>
    </row>
    <row r="253" spans="1:11" s="22" customFormat="1" ht="12.75">
      <c r="A253" s="157"/>
      <c r="B253" s="46" t="s">
        <v>383</v>
      </c>
      <c r="C253" s="38">
        <v>0</v>
      </c>
      <c r="D253" s="38">
        <v>0</v>
      </c>
      <c r="E253" s="38">
        <v>0</v>
      </c>
      <c r="F253" s="187"/>
      <c r="G253" s="187"/>
      <c r="H253" s="160"/>
      <c r="I253" s="199"/>
      <c r="J253" s="25"/>
      <c r="K253" s="25"/>
    </row>
    <row r="254" spans="1:11" s="22" customFormat="1" ht="18" customHeight="1">
      <c r="A254" s="157"/>
      <c r="B254" s="30" t="s">
        <v>384</v>
      </c>
      <c r="C254" s="38">
        <v>0</v>
      </c>
      <c r="D254" s="38">
        <v>0</v>
      </c>
      <c r="E254" s="38">
        <v>0</v>
      </c>
      <c r="F254" s="187"/>
      <c r="G254" s="187"/>
      <c r="H254" s="160"/>
      <c r="I254" s="199"/>
      <c r="J254" s="25"/>
      <c r="K254" s="25"/>
    </row>
    <row r="255" spans="1:11" s="22" customFormat="1" ht="14.25" customHeight="1">
      <c r="A255" s="157"/>
      <c r="B255" s="30" t="s">
        <v>154</v>
      </c>
      <c r="C255" s="38"/>
      <c r="D255" s="38"/>
      <c r="E255" s="38"/>
      <c r="F255" s="187"/>
      <c r="G255" s="187"/>
      <c r="H255" s="160"/>
      <c r="I255" s="199"/>
      <c r="J255" s="25"/>
      <c r="K255" s="25"/>
    </row>
    <row r="256" spans="1:11" s="22" customFormat="1" ht="14.25" customHeight="1">
      <c r="A256" s="157"/>
      <c r="B256" s="30" t="s">
        <v>130</v>
      </c>
      <c r="C256" s="38">
        <v>0</v>
      </c>
      <c r="D256" s="38">
        <v>0</v>
      </c>
      <c r="E256" s="38">
        <v>0</v>
      </c>
      <c r="F256" s="187"/>
      <c r="G256" s="187"/>
      <c r="H256" s="160"/>
      <c r="I256" s="199"/>
      <c r="J256" s="25"/>
      <c r="K256" s="25"/>
    </row>
    <row r="257" spans="1:11" s="22" customFormat="1" ht="14.25" customHeight="1">
      <c r="A257" s="94"/>
      <c r="B257" s="46" t="s">
        <v>379</v>
      </c>
      <c r="C257" s="38"/>
      <c r="D257" s="38"/>
      <c r="E257" s="38"/>
      <c r="F257" s="63" t="s">
        <v>357</v>
      </c>
      <c r="G257" s="63"/>
      <c r="H257" s="31" t="s">
        <v>357</v>
      </c>
      <c r="I257" s="96"/>
      <c r="J257" s="25"/>
      <c r="K257" s="25"/>
    </row>
    <row r="258" spans="1:11" s="22" customFormat="1" ht="14.25" customHeight="1">
      <c r="A258" s="94"/>
      <c r="B258" s="42" t="s">
        <v>131</v>
      </c>
      <c r="C258" s="38"/>
      <c r="D258" s="38"/>
      <c r="E258" s="38"/>
      <c r="F258" s="63"/>
      <c r="G258" s="63"/>
      <c r="H258" s="31"/>
      <c r="I258" s="96"/>
      <c r="J258" s="25"/>
      <c r="K258" s="25"/>
    </row>
    <row r="259" spans="1:11" s="22" customFormat="1" ht="14.25" customHeight="1">
      <c r="A259" s="94"/>
      <c r="B259" s="42" t="s">
        <v>132</v>
      </c>
      <c r="C259" s="38"/>
      <c r="D259" s="38"/>
      <c r="E259" s="38"/>
      <c r="F259" s="63"/>
      <c r="G259" s="63"/>
      <c r="H259" s="31"/>
      <c r="I259" s="96"/>
      <c r="J259" s="25"/>
      <c r="K259" s="25"/>
    </row>
    <row r="260" spans="1:11" s="22" customFormat="1" ht="56.25" customHeight="1">
      <c r="A260" s="157" t="s">
        <v>305</v>
      </c>
      <c r="B260" s="193" t="s">
        <v>82</v>
      </c>
      <c r="C260" s="193"/>
      <c r="D260" s="193"/>
      <c r="E260" s="193"/>
      <c r="F260" s="187" t="s">
        <v>337</v>
      </c>
      <c r="G260" s="187" t="s">
        <v>338</v>
      </c>
      <c r="H260" s="160"/>
      <c r="I260" s="199">
        <f>E263/C263</f>
        <v>0.9822816249012466</v>
      </c>
      <c r="J260" s="25"/>
      <c r="K260" s="25"/>
    </row>
    <row r="261" spans="1:11" s="22" customFormat="1" ht="12.75">
      <c r="A261" s="157"/>
      <c r="B261" s="46" t="s">
        <v>94</v>
      </c>
      <c r="C261" s="38">
        <f>C263+C264</f>
        <v>109902.62872</v>
      </c>
      <c r="D261" s="38">
        <f>D263+D264</f>
        <v>107955.33272</v>
      </c>
      <c r="E261" s="38">
        <f>E263+E264</f>
        <v>107955.33272</v>
      </c>
      <c r="F261" s="187"/>
      <c r="G261" s="187"/>
      <c r="H261" s="160"/>
      <c r="I261" s="199"/>
      <c r="J261" s="25"/>
      <c r="K261" s="25"/>
    </row>
    <row r="262" spans="1:11" s="22" customFormat="1" ht="12.75">
      <c r="A262" s="157"/>
      <c r="B262" s="46" t="s">
        <v>358</v>
      </c>
      <c r="C262" s="38">
        <v>28737.7</v>
      </c>
      <c r="D262" s="38">
        <v>0</v>
      </c>
      <c r="E262" s="38">
        <v>0</v>
      </c>
      <c r="F262" s="187"/>
      <c r="G262" s="187"/>
      <c r="H262" s="160"/>
      <c r="I262" s="199"/>
      <c r="J262" s="25"/>
      <c r="K262" s="25"/>
    </row>
    <row r="263" spans="1:11" s="22" customFormat="1" ht="12.75">
      <c r="A263" s="157"/>
      <c r="B263" s="46" t="s">
        <v>382</v>
      </c>
      <c r="C263" s="38">
        <f>138640.32872-28737.7</f>
        <v>109902.62872</v>
      </c>
      <c r="D263" s="38">
        <v>107955.33272</v>
      </c>
      <c r="E263" s="38">
        <v>107955.33272</v>
      </c>
      <c r="F263" s="187"/>
      <c r="G263" s="187"/>
      <c r="H263" s="160"/>
      <c r="I263" s="199"/>
      <c r="J263" s="25"/>
      <c r="K263" s="25"/>
    </row>
    <row r="264" spans="1:11" s="22" customFormat="1" ht="12.75">
      <c r="A264" s="157"/>
      <c r="B264" s="46" t="s">
        <v>383</v>
      </c>
      <c r="C264" s="38">
        <v>0</v>
      </c>
      <c r="D264" s="38">
        <v>0</v>
      </c>
      <c r="E264" s="38">
        <v>0</v>
      </c>
      <c r="F264" s="187"/>
      <c r="G264" s="187"/>
      <c r="H264" s="160"/>
      <c r="I264" s="199"/>
      <c r="J264" s="25"/>
      <c r="K264" s="25"/>
    </row>
    <row r="265" spans="1:11" s="22" customFormat="1" ht="12.75">
      <c r="A265" s="157"/>
      <c r="B265" s="30" t="s">
        <v>384</v>
      </c>
      <c r="C265" s="38">
        <v>0</v>
      </c>
      <c r="D265" s="38">
        <v>0</v>
      </c>
      <c r="E265" s="38">
        <v>0</v>
      </c>
      <c r="F265" s="187"/>
      <c r="G265" s="187"/>
      <c r="H265" s="160"/>
      <c r="I265" s="199"/>
      <c r="J265" s="25"/>
      <c r="K265" s="25"/>
    </row>
    <row r="266" spans="1:11" s="22" customFormat="1" ht="16.5">
      <c r="A266" s="157"/>
      <c r="B266" s="30" t="s">
        <v>154</v>
      </c>
      <c r="C266" s="38"/>
      <c r="D266" s="38"/>
      <c r="E266" s="38"/>
      <c r="F266" s="187"/>
      <c r="G266" s="187"/>
      <c r="H266" s="160"/>
      <c r="I266" s="199"/>
      <c r="J266" s="25"/>
      <c r="K266" s="25"/>
    </row>
    <row r="267" spans="1:11" s="22" customFormat="1" ht="12.75">
      <c r="A267" s="157"/>
      <c r="B267" s="30" t="s">
        <v>130</v>
      </c>
      <c r="C267" s="38">
        <v>0</v>
      </c>
      <c r="D267" s="38">
        <v>0</v>
      </c>
      <c r="E267" s="38">
        <v>0</v>
      </c>
      <c r="F267" s="187"/>
      <c r="G267" s="187"/>
      <c r="H267" s="160"/>
      <c r="I267" s="199"/>
      <c r="J267" s="25"/>
      <c r="K267" s="25"/>
    </row>
    <row r="268" spans="1:11" s="22" customFormat="1" ht="234" customHeight="1">
      <c r="A268" s="94"/>
      <c r="B268" s="76" t="s">
        <v>367</v>
      </c>
      <c r="C268" s="38">
        <v>0</v>
      </c>
      <c r="D268" s="38">
        <v>0</v>
      </c>
      <c r="E268" s="38">
        <v>0</v>
      </c>
      <c r="F268" s="63" t="s">
        <v>357</v>
      </c>
      <c r="G268" s="63"/>
      <c r="H268" s="31" t="s">
        <v>357</v>
      </c>
      <c r="I268" s="96"/>
      <c r="J268" s="25"/>
      <c r="K268" s="25"/>
    </row>
    <row r="269" spans="1:11" s="22" customFormat="1" ht="15.75" customHeight="1">
      <c r="A269" s="94"/>
      <c r="B269" s="42" t="s">
        <v>131</v>
      </c>
      <c r="C269" s="38"/>
      <c r="D269" s="38"/>
      <c r="E269" s="38"/>
      <c r="F269" s="63"/>
      <c r="G269" s="63"/>
      <c r="H269" s="31"/>
      <c r="I269" s="96"/>
      <c r="J269" s="25"/>
      <c r="K269" s="25"/>
    </row>
    <row r="270" spans="1:11" s="22" customFormat="1" ht="15.75" customHeight="1">
      <c r="A270" s="94"/>
      <c r="B270" s="42" t="s">
        <v>132</v>
      </c>
      <c r="C270" s="38"/>
      <c r="D270" s="38"/>
      <c r="E270" s="38" t="s">
        <v>48</v>
      </c>
      <c r="F270" s="63"/>
      <c r="G270" s="63"/>
      <c r="H270" s="31"/>
      <c r="I270" s="96"/>
      <c r="J270" s="25"/>
      <c r="K270" s="25"/>
    </row>
    <row r="271" spans="1:11" s="22" customFormat="1" ht="28.5" customHeight="1">
      <c r="A271" s="157" t="s">
        <v>388</v>
      </c>
      <c r="B271" s="193" t="s">
        <v>152</v>
      </c>
      <c r="C271" s="193"/>
      <c r="D271" s="193"/>
      <c r="E271" s="193"/>
      <c r="F271" s="187" t="s">
        <v>337</v>
      </c>
      <c r="G271" s="187" t="s">
        <v>338</v>
      </c>
      <c r="H271" s="160"/>
      <c r="I271" s="112"/>
      <c r="J271" s="25"/>
      <c r="K271" s="25"/>
    </row>
    <row r="272" spans="1:11" s="22" customFormat="1" ht="12.75">
      <c r="A272" s="157"/>
      <c r="B272" s="46" t="s">
        <v>94</v>
      </c>
      <c r="C272" s="38">
        <f>C273+C274</f>
        <v>12800.3</v>
      </c>
      <c r="D272" s="38">
        <f>D273+D274+D275</f>
        <v>12800.3</v>
      </c>
      <c r="E272" s="38">
        <f>E273+E274+E275</f>
        <v>12800.3</v>
      </c>
      <c r="F272" s="187"/>
      <c r="G272" s="187"/>
      <c r="H272" s="160"/>
      <c r="I272" s="113">
        <f>E272/C272</f>
        <v>1</v>
      </c>
      <c r="J272" s="25"/>
      <c r="K272" s="25"/>
    </row>
    <row r="273" spans="1:11" s="22" customFormat="1" ht="12.75">
      <c r="A273" s="157"/>
      <c r="B273" s="46" t="s">
        <v>358</v>
      </c>
      <c r="C273" s="38">
        <v>9072.3</v>
      </c>
      <c r="D273" s="38">
        <v>9072.3</v>
      </c>
      <c r="E273" s="38">
        <v>9072.3</v>
      </c>
      <c r="F273" s="187"/>
      <c r="G273" s="187"/>
      <c r="H273" s="160"/>
      <c r="I273" s="113">
        <f>E273/C273</f>
        <v>1</v>
      </c>
      <c r="J273" s="25"/>
      <c r="K273" s="25"/>
    </row>
    <row r="274" spans="1:11" s="22" customFormat="1" ht="12.75">
      <c r="A274" s="157"/>
      <c r="B274" s="46" t="s">
        <v>382</v>
      </c>
      <c r="C274" s="38">
        <v>3728</v>
      </c>
      <c r="D274" s="38">
        <v>3728</v>
      </c>
      <c r="E274" s="38">
        <v>3728</v>
      </c>
      <c r="F274" s="187"/>
      <c r="G274" s="187"/>
      <c r="H274" s="160"/>
      <c r="I274" s="113">
        <f>E274/C274</f>
        <v>1</v>
      </c>
      <c r="J274" s="25"/>
      <c r="K274" s="25"/>
    </row>
    <row r="275" spans="1:11" s="22" customFormat="1" ht="12.75">
      <c r="A275" s="157"/>
      <c r="B275" s="46" t="s">
        <v>383</v>
      </c>
      <c r="C275" s="38">
        <v>0</v>
      </c>
      <c r="D275" s="38">
        <v>0</v>
      </c>
      <c r="E275" s="38">
        <v>0</v>
      </c>
      <c r="F275" s="187"/>
      <c r="G275" s="187"/>
      <c r="H275" s="160"/>
      <c r="I275" s="112"/>
      <c r="J275" s="25"/>
      <c r="K275" s="25"/>
    </row>
    <row r="276" spans="1:11" s="22" customFormat="1" ht="12.75">
      <c r="A276" s="157"/>
      <c r="B276" s="30" t="s">
        <v>384</v>
      </c>
      <c r="C276" s="38">
        <v>0</v>
      </c>
      <c r="D276" s="38">
        <v>0</v>
      </c>
      <c r="E276" s="38">
        <v>0</v>
      </c>
      <c r="F276" s="187"/>
      <c r="G276" s="187"/>
      <c r="H276" s="160"/>
      <c r="I276" s="112"/>
      <c r="J276" s="25"/>
      <c r="K276" s="25"/>
    </row>
    <row r="277" spans="1:11" s="22" customFormat="1" ht="16.5">
      <c r="A277" s="157"/>
      <c r="B277" s="30" t="s">
        <v>154</v>
      </c>
      <c r="C277" s="38"/>
      <c r="D277" s="38"/>
      <c r="E277" s="38"/>
      <c r="F277" s="187"/>
      <c r="G277" s="187"/>
      <c r="H277" s="160"/>
      <c r="I277" s="112"/>
      <c r="J277" s="25"/>
      <c r="K277" s="25"/>
    </row>
    <row r="278" spans="1:11" s="22" customFormat="1" ht="18.75" customHeight="1">
      <c r="A278" s="157"/>
      <c r="B278" s="30" t="s">
        <v>130</v>
      </c>
      <c r="C278" s="38">
        <v>0</v>
      </c>
      <c r="D278" s="38">
        <v>0</v>
      </c>
      <c r="E278" s="38">
        <v>0</v>
      </c>
      <c r="F278" s="187"/>
      <c r="G278" s="187"/>
      <c r="H278" s="160"/>
      <c r="I278" s="112"/>
      <c r="J278" s="25"/>
      <c r="K278" s="25"/>
    </row>
    <row r="279" spans="1:11" s="22" customFormat="1" ht="18.75" customHeight="1">
      <c r="A279" s="94"/>
      <c r="B279" s="46" t="s">
        <v>379</v>
      </c>
      <c r="C279" s="38"/>
      <c r="D279" s="38"/>
      <c r="E279" s="38"/>
      <c r="F279" s="63" t="s">
        <v>357</v>
      </c>
      <c r="G279" s="63"/>
      <c r="H279" s="31" t="s">
        <v>357</v>
      </c>
      <c r="I279" s="96"/>
      <c r="J279" s="25"/>
      <c r="K279" s="25"/>
    </row>
    <row r="280" spans="1:11" s="22" customFormat="1" ht="18.75" customHeight="1">
      <c r="A280" s="94"/>
      <c r="B280" s="42" t="s">
        <v>131</v>
      </c>
      <c r="C280" s="38"/>
      <c r="D280" s="38"/>
      <c r="E280" s="38"/>
      <c r="F280" s="63"/>
      <c r="G280" s="63"/>
      <c r="H280" s="31"/>
      <c r="I280" s="96"/>
      <c r="J280" s="25"/>
      <c r="K280" s="25"/>
    </row>
    <row r="281" spans="1:11" s="22" customFormat="1" ht="18" customHeight="1">
      <c r="A281" s="94"/>
      <c r="B281" s="42" t="s">
        <v>132</v>
      </c>
      <c r="C281" s="38"/>
      <c r="D281" s="38"/>
      <c r="E281" s="38"/>
      <c r="F281" s="63"/>
      <c r="G281" s="63"/>
      <c r="H281" s="31"/>
      <c r="I281" s="96"/>
      <c r="J281" s="25"/>
      <c r="K281" s="25"/>
    </row>
    <row r="282" spans="1:11" s="22" customFormat="1" ht="20.25" customHeight="1">
      <c r="A282" s="157" t="s">
        <v>99</v>
      </c>
      <c r="B282" s="193" t="s">
        <v>100</v>
      </c>
      <c r="C282" s="193"/>
      <c r="D282" s="193"/>
      <c r="E282" s="193"/>
      <c r="F282" s="187"/>
      <c r="G282" s="187"/>
      <c r="H282" s="160"/>
      <c r="I282" s="186"/>
      <c r="J282" s="25"/>
      <c r="K282" s="25"/>
    </row>
    <row r="283" spans="1:11" s="22" customFormat="1" ht="12.75">
      <c r="A283" s="157"/>
      <c r="B283" s="46" t="s">
        <v>94</v>
      </c>
      <c r="C283" s="38">
        <f>C284+C285+C286</f>
        <v>0</v>
      </c>
      <c r="D283" s="38">
        <f>D284+D285+D286</f>
        <v>0</v>
      </c>
      <c r="E283" s="38">
        <f>E284+E285+E286</f>
        <v>0</v>
      </c>
      <c r="F283" s="187"/>
      <c r="G283" s="187"/>
      <c r="H283" s="160"/>
      <c r="I283" s="186"/>
      <c r="J283" s="25"/>
      <c r="K283" s="25"/>
    </row>
    <row r="284" spans="1:11" s="22" customFormat="1" ht="12.75">
      <c r="A284" s="157"/>
      <c r="B284" s="46" t="s">
        <v>358</v>
      </c>
      <c r="C284" s="38">
        <v>0</v>
      </c>
      <c r="D284" s="38">
        <v>0</v>
      </c>
      <c r="E284" s="38">
        <v>0</v>
      </c>
      <c r="F284" s="187"/>
      <c r="G284" s="187"/>
      <c r="H284" s="160"/>
      <c r="I284" s="186"/>
      <c r="J284" s="25"/>
      <c r="K284" s="25"/>
    </row>
    <row r="285" spans="1:11" s="22" customFormat="1" ht="12.75">
      <c r="A285" s="157"/>
      <c r="B285" s="46" t="s">
        <v>382</v>
      </c>
      <c r="C285" s="38">
        <v>0</v>
      </c>
      <c r="D285" s="38">
        <v>0</v>
      </c>
      <c r="E285" s="38">
        <v>0</v>
      </c>
      <c r="F285" s="187"/>
      <c r="G285" s="187"/>
      <c r="H285" s="160"/>
      <c r="I285" s="186"/>
      <c r="J285" s="25"/>
      <c r="K285" s="25"/>
    </row>
    <row r="286" spans="1:11" s="22" customFormat="1" ht="12.75">
      <c r="A286" s="157"/>
      <c r="B286" s="46" t="s">
        <v>383</v>
      </c>
      <c r="C286" s="38">
        <v>0</v>
      </c>
      <c r="D286" s="38">
        <v>0</v>
      </c>
      <c r="E286" s="38">
        <v>0</v>
      </c>
      <c r="F286" s="187"/>
      <c r="G286" s="187"/>
      <c r="H286" s="160"/>
      <c r="I286" s="186"/>
      <c r="J286" s="25"/>
      <c r="K286" s="25"/>
    </row>
    <row r="287" spans="1:11" s="22" customFormat="1" ht="12.75">
      <c r="A287" s="157"/>
      <c r="B287" s="30" t="s">
        <v>384</v>
      </c>
      <c r="C287" s="38">
        <v>0</v>
      </c>
      <c r="D287" s="38">
        <v>0</v>
      </c>
      <c r="E287" s="38">
        <v>0</v>
      </c>
      <c r="F287" s="187"/>
      <c r="G287" s="187"/>
      <c r="H287" s="160"/>
      <c r="I287" s="186"/>
      <c r="J287" s="25"/>
      <c r="K287" s="25"/>
    </row>
    <row r="288" spans="1:11" s="22" customFormat="1" ht="16.5">
      <c r="A288" s="157"/>
      <c r="B288" s="30" t="s">
        <v>154</v>
      </c>
      <c r="C288" s="38"/>
      <c r="D288" s="38"/>
      <c r="E288" s="38"/>
      <c r="F288" s="187"/>
      <c r="G288" s="187"/>
      <c r="H288" s="160"/>
      <c r="I288" s="186"/>
      <c r="J288" s="25"/>
      <c r="K288" s="25"/>
    </row>
    <row r="289" spans="1:11" s="22" customFormat="1" ht="12.75">
      <c r="A289" s="157"/>
      <c r="B289" s="30" t="s">
        <v>130</v>
      </c>
      <c r="C289" s="38">
        <v>0</v>
      </c>
      <c r="D289" s="38">
        <v>0</v>
      </c>
      <c r="E289" s="38">
        <v>0</v>
      </c>
      <c r="F289" s="187"/>
      <c r="G289" s="187"/>
      <c r="H289" s="160"/>
      <c r="I289" s="186"/>
      <c r="J289" s="25"/>
      <c r="K289" s="25"/>
    </row>
    <row r="290" spans="1:11" s="22" customFormat="1" ht="14.25" customHeight="1">
      <c r="A290" s="94"/>
      <c r="B290" s="46" t="s">
        <v>379</v>
      </c>
      <c r="C290" s="38"/>
      <c r="D290" s="38"/>
      <c r="E290" s="38"/>
      <c r="F290" s="63" t="s">
        <v>357</v>
      </c>
      <c r="G290" s="63"/>
      <c r="H290" s="31" t="s">
        <v>357</v>
      </c>
      <c r="I290" s="96"/>
      <c r="J290" s="25"/>
      <c r="K290" s="25"/>
    </row>
    <row r="291" spans="1:11" s="22" customFormat="1" ht="14.25" customHeight="1">
      <c r="A291" s="94"/>
      <c r="B291" s="42" t="s">
        <v>131</v>
      </c>
      <c r="C291" s="38"/>
      <c r="D291" s="38"/>
      <c r="E291" s="38"/>
      <c r="F291" s="63"/>
      <c r="G291" s="63"/>
      <c r="H291" s="31"/>
      <c r="I291" s="96"/>
      <c r="J291" s="25"/>
      <c r="K291" s="25"/>
    </row>
    <row r="292" spans="1:11" s="22" customFormat="1" ht="14.25" customHeight="1">
      <c r="A292" s="94"/>
      <c r="B292" s="42" t="s">
        <v>132</v>
      </c>
      <c r="C292" s="38"/>
      <c r="D292" s="38"/>
      <c r="E292" s="38"/>
      <c r="F292" s="63"/>
      <c r="G292" s="63"/>
      <c r="H292" s="31"/>
      <c r="I292" s="96"/>
      <c r="J292" s="25"/>
      <c r="K292" s="25"/>
    </row>
    <row r="293" spans="1:11" s="22" customFormat="1" ht="27" customHeight="1">
      <c r="A293" s="157" t="s">
        <v>210</v>
      </c>
      <c r="B293" s="193" t="s">
        <v>212</v>
      </c>
      <c r="C293" s="193"/>
      <c r="D293" s="193"/>
      <c r="E293" s="193"/>
      <c r="F293" s="187"/>
      <c r="G293" s="187"/>
      <c r="H293" s="160"/>
      <c r="I293" s="186"/>
      <c r="J293" s="25"/>
      <c r="K293" s="25"/>
    </row>
    <row r="294" spans="1:11" s="22" customFormat="1" ht="12.75">
      <c r="A294" s="157"/>
      <c r="B294" s="46" t="s">
        <v>94</v>
      </c>
      <c r="C294" s="38">
        <f>C295+C296+C297</f>
        <v>50</v>
      </c>
      <c r="D294" s="38">
        <f>D295+D296+D297</f>
        <v>50</v>
      </c>
      <c r="E294" s="38">
        <f>E295+E296+E297</f>
        <v>50</v>
      </c>
      <c r="F294" s="187"/>
      <c r="G294" s="187"/>
      <c r="H294" s="160"/>
      <c r="I294" s="186"/>
      <c r="J294" s="25"/>
      <c r="K294" s="25"/>
    </row>
    <row r="295" spans="1:11" s="22" customFormat="1" ht="12.75">
      <c r="A295" s="157"/>
      <c r="B295" s="46" t="s">
        <v>358</v>
      </c>
      <c r="C295" s="38">
        <v>0</v>
      </c>
      <c r="D295" s="38">
        <v>0</v>
      </c>
      <c r="E295" s="38">
        <v>0</v>
      </c>
      <c r="F295" s="187"/>
      <c r="G295" s="187"/>
      <c r="H295" s="160"/>
      <c r="I295" s="186"/>
      <c r="J295" s="25"/>
      <c r="K295" s="25"/>
    </row>
    <row r="296" spans="1:11" s="22" customFormat="1" ht="12.75">
      <c r="A296" s="157"/>
      <c r="B296" s="46" t="s">
        <v>382</v>
      </c>
      <c r="C296" s="38">
        <v>50</v>
      </c>
      <c r="D296" s="38">
        <v>50</v>
      </c>
      <c r="E296" s="38">
        <v>50</v>
      </c>
      <c r="F296" s="187"/>
      <c r="G296" s="187"/>
      <c r="H296" s="160"/>
      <c r="I296" s="186"/>
      <c r="J296" s="25"/>
      <c r="K296" s="25"/>
    </row>
    <row r="297" spans="1:11" s="22" customFormat="1" ht="12.75">
      <c r="A297" s="157"/>
      <c r="B297" s="46" t="s">
        <v>383</v>
      </c>
      <c r="C297" s="38">
        <v>0</v>
      </c>
      <c r="D297" s="38">
        <v>0</v>
      </c>
      <c r="E297" s="38">
        <v>0</v>
      </c>
      <c r="F297" s="187"/>
      <c r="G297" s="187"/>
      <c r="H297" s="160"/>
      <c r="I297" s="186"/>
      <c r="J297" s="25"/>
      <c r="K297" s="25"/>
    </row>
    <row r="298" spans="1:11" s="22" customFormat="1" ht="12.75">
      <c r="A298" s="157"/>
      <c r="B298" s="30" t="s">
        <v>384</v>
      </c>
      <c r="C298" s="38">
        <v>0</v>
      </c>
      <c r="D298" s="38">
        <v>0</v>
      </c>
      <c r="E298" s="38">
        <v>0</v>
      </c>
      <c r="F298" s="187"/>
      <c r="G298" s="187"/>
      <c r="H298" s="160"/>
      <c r="I298" s="186"/>
      <c r="J298" s="25"/>
      <c r="K298" s="25"/>
    </row>
    <row r="299" spans="1:11" s="22" customFormat="1" ht="16.5">
      <c r="A299" s="157"/>
      <c r="B299" s="30" t="s">
        <v>154</v>
      </c>
      <c r="C299" s="38"/>
      <c r="D299" s="38"/>
      <c r="E299" s="38"/>
      <c r="F299" s="187"/>
      <c r="G299" s="187"/>
      <c r="H299" s="160"/>
      <c r="I299" s="186"/>
      <c r="J299" s="25"/>
      <c r="K299" s="25"/>
    </row>
    <row r="300" spans="1:11" s="22" customFormat="1" ht="12.75">
      <c r="A300" s="157"/>
      <c r="B300" s="30" t="s">
        <v>130</v>
      </c>
      <c r="C300" s="38">
        <v>0</v>
      </c>
      <c r="D300" s="38">
        <v>0</v>
      </c>
      <c r="E300" s="38">
        <v>0</v>
      </c>
      <c r="F300" s="187"/>
      <c r="G300" s="187"/>
      <c r="H300" s="160"/>
      <c r="I300" s="186"/>
      <c r="J300" s="25"/>
      <c r="K300" s="25"/>
    </row>
    <row r="301" spans="1:11" s="22" customFormat="1" ht="14.25" customHeight="1">
      <c r="A301" s="94"/>
      <c r="B301" s="46" t="s">
        <v>379</v>
      </c>
      <c r="C301" s="38"/>
      <c r="D301" s="38"/>
      <c r="E301" s="38"/>
      <c r="F301" s="63" t="s">
        <v>357</v>
      </c>
      <c r="G301" s="63"/>
      <c r="H301" s="31" t="s">
        <v>357</v>
      </c>
      <c r="I301" s="96"/>
      <c r="J301" s="25"/>
      <c r="K301" s="25"/>
    </row>
    <row r="302" spans="1:11" s="22" customFormat="1" ht="14.25" customHeight="1">
      <c r="A302" s="94"/>
      <c r="B302" s="42" t="s">
        <v>131</v>
      </c>
      <c r="C302" s="38"/>
      <c r="D302" s="38"/>
      <c r="E302" s="38"/>
      <c r="F302" s="63"/>
      <c r="G302" s="63"/>
      <c r="H302" s="31"/>
      <c r="I302" s="96"/>
      <c r="J302" s="25"/>
      <c r="K302" s="25"/>
    </row>
    <row r="303" spans="1:11" s="22" customFormat="1" ht="14.25" customHeight="1">
      <c r="A303" s="94"/>
      <c r="B303" s="42" t="s">
        <v>132</v>
      </c>
      <c r="C303" s="38"/>
      <c r="D303" s="38"/>
      <c r="E303" s="38"/>
      <c r="F303" s="63"/>
      <c r="G303" s="63"/>
      <c r="H303" s="31"/>
      <c r="I303" s="96"/>
      <c r="J303" s="25"/>
      <c r="K303" s="25"/>
    </row>
    <row r="304" spans="1:11" s="22" customFormat="1" ht="14.25" customHeight="1">
      <c r="A304" s="94"/>
      <c r="B304" s="42"/>
      <c r="C304" s="38"/>
      <c r="D304" s="38"/>
      <c r="E304" s="38"/>
      <c r="F304" s="63"/>
      <c r="G304" s="63"/>
      <c r="H304" s="31"/>
      <c r="I304" s="96"/>
      <c r="J304" s="25"/>
      <c r="K304" s="25"/>
    </row>
    <row r="305" spans="1:11" s="22" customFormat="1" ht="23.25" customHeight="1">
      <c r="A305" s="157" t="s">
        <v>233</v>
      </c>
      <c r="B305" s="193" t="s">
        <v>306</v>
      </c>
      <c r="C305" s="193"/>
      <c r="D305" s="193"/>
      <c r="E305" s="193"/>
      <c r="F305" s="187" t="s">
        <v>337</v>
      </c>
      <c r="G305" s="187" t="s">
        <v>338</v>
      </c>
      <c r="H305" s="160"/>
      <c r="I305" s="186"/>
      <c r="J305" s="25"/>
      <c r="K305" s="25"/>
    </row>
    <row r="306" spans="1:11" s="22" customFormat="1" ht="12.75">
      <c r="A306" s="157"/>
      <c r="B306" s="46" t="s">
        <v>94</v>
      </c>
      <c r="C306" s="38">
        <f>C307+C308+C309+C310+C312</f>
        <v>125</v>
      </c>
      <c r="D306" s="38">
        <f>D307+D308+D309+D310+D312</f>
        <v>125</v>
      </c>
      <c r="E306" s="38">
        <f>E307+E308+E309+E310+E312</f>
        <v>125</v>
      </c>
      <c r="F306" s="187"/>
      <c r="G306" s="187"/>
      <c r="H306" s="160"/>
      <c r="I306" s="186"/>
      <c r="J306" s="25"/>
      <c r="K306" s="25"/>
    </row>
    <row r="307" spans="1:11" s="22" customFormat="1" ht="12.75">
      <c r="A307" s="157"/>
      <c r="B307" s="46" t="s">
        <v>358</v>
      </c>
      <c r="C307" s="38">
        <f aca="true" t="shared" si="12" ref="C307:E308">C316+C327+C338+C349+C360</f>
        <v>0</v>
      </c>
      <c r="D307" s="38">
        <f t="shared" si="12"/>
        <v>0</v>
      </c>
      <c r="E307" s="38">
        <f t="shared" si="12"/>
        <v>0</v>
      </c>
      <c r="F307" s="187"/>
      <c r="G307" s="187"/>
      <c r="H307" s="160"/>
      <c r="I307" s="186"/>
      <c r="J307" s="25"/>
      <c r="K307" s="25"/>
    </row>
    <row r="308" spans="1:11" s="22" customFormat="1" ht="12.75">
      <c r="A308" s="157"/>
      <c r="B308" s="46" t="s">
        <v>382</v>
      </c>
      <c r="C308" s="38">
        <f>C317+C328+C339+C361</f>
        <v>125</v>
      </c>
      <c r="D308" s="38">
        <f t="shared" si="12"/>
        <v>125</v>
      </c>
      <c r="E308" s="38">
        <f t="shared" si="12"/>
        <v>125</v>
      </c>
      <c r="F308" s="187"/>
      <c r="G308" s="187"/>
      <c r="H308" s="160"/>
      <c r="I308" s="186"/>
      <c r="J308" s="25"/>
      <c r="K308" s="25"/>
    </row>
    <row r="309" spans="1:11" s="22" customFormat="1" ht="12.75">
      <c r="A309" s="157"/>
      <c r="B309" s="46" t="s">
        <v>383</v>
      </c>
      <c r="C309" s="38">
        <f aca="true" t="shared" si="13" ref="C309:E312">C318+C329+C340+C351+C362</f>
        <v>0</v>
      </c>
      <c r="D309" s="38">
        <f t="shared" si="13"/>
        <v>0</v>
      </c>
      <c r="E309" s="38">
        <f t="shared" si="13"/>
        <v>0</v>
      </c>
      <c r="F309" s="187"/>
      <c r="G309" s="187"/>
      <c r="H309" s="160"/>
      <c r="I309" s="186"/>
      <c r="J309" s="25"/>
      <c r="K309" s="25"/>
    </row>
    <row r="310" spans="1:11" s="22" customFormat="1" ht="12.75">
      <c r="A310" s="157"/>
      <c r="B310" s="30" t="s">
        <v>384</v>
      </c>
      <c r="C310" s="38">
        <f t="shared" si="13"/>
        <v>0</v>
      </c>
      <c r="D310" s="38">
        <f t="shared" si="13"/>
        <v>0</v>
      </c>
      <c r="E310" s="38">
        <f t="shared" si="13"/>
        <v>0</v>
      </c>
      <c r="F310" s="187"/>
      <c r="G310" s="187"/>
      <c r="H310" s="160"/>
      <c r="I310" s="186"/>
      <c r="J310" s="25"/>
      <c r="K310" s="25"/>
    </row>
    <row r="311" spans="1:11" s="22" customFormat="1" ht="16.5">
      <c r="A311" s="157"/>
      <c r="B311" s="30" t="s">
        <v>154</v>
      </c>
      <c r="C311" s="38">
        <f t="shared" si="13"/>
        <v>0</v>
      </c>
      <c r="D311" s="38">
        <f t="shared" si="13"/>
        <v>0</v>
      </c>
      <c r="E311" s="38">
        <f t="shared" si="13"/>
        <v>0</v>
      </c>
      <c r="F311" s="187"/>
      <c r="G311" s="187"/>
      <c r="H311" s="160"/>
      <c r="I311" s="186"/>
      <c r="J311" s="25"/>
      <c r="K311" s="25"/>
    </row>
    <row r="312" spans="1:11" s="22" customFormat="1" ht="12.75">
      <c r="A312" s="157"/>
      <c r="B312" s="30" t="s">
        <v>130</v>
      </c>
      <c r="C312" s="38">
        <f t="shared" si="13"/>
        <v>0</v>
      </c>
      <c r="D312" s="38">
        <f t="shared" si="13"/>
        <v>0</v>
      </c>
      <c r="E312" s="38">
        <f t="shared" si="13"/>
        <v>0</v>
      </c>
      <c r="F312" s="187"/>
      <c r="G312" s="187"/>
      <c r="H312" s="160"/>
      <c r="I312" s="186"/>
      <c r="J312" s="25"/>
      <c r="K312" s="25"/>
    </row>
    <row r="313" spans="1:11" s="22" customFormat="1" ht="15" customHeight="1">
      <c r="A313" s="94"/>
      <c r="B313" s="46" t="s">
        <v>379</v>
      </c>
      <c r="C313" s="38"/>
      <c r="D313" s="38"/>
      <c r="E313" s="38"/>
      <c r="F313" s="63" t="s">
        <v>357</v>
      </c>
      <c r="G313" s="63"/>
      <c r="H313" s="31" t="s">
        <v>357</v>
      </c>
      <c r="I313" s="96"/>
      <c r="J313" s="25"/>
      <c r="K313" s="25"/>
    </row>
    <row r="314" spans="1:11" s="22" customFormat="1" ht="58.5" customHeight="1">
      <c r="A314" s="157" t="s">
        <v>307</v>
      </c>
      <c r="B314" s="193" t="s">
        <v>53</v>
      </c>
      <c r="C314" s="193"/>
      <c r="D314" s="193"/>
      <c r="E314" s="193"/>
      <c r="F314" s="187" t="s">
        <v>337</v>
      </c>
      <c r="G314" s="187"/>
      <c r="H314" s="160"/>
      <c r="I314" s="186"/>
      <c r="J314" s="25"/>
      <c r="K314" s="25"/>
    </row>
    <row r="315" spans="1:11" s="22" customFormat="1" ht="12.75">
      <c r="A315" s="157"/>
      <c r="B315" s="46" t="s">
        <v>94</v>
      </c>
      <c r="C315" s="38">
        <f>C317+C318</f>
        <v>0</v>
      </c>
      <c r="D315" s="38">
        <f>D317+D318</f>
        <v>0</v>
      </c>
      <c r="E315" s="38">
        <f>E317+E318</f>
        <v>0</v>
      </c>
      <c r="F315" s="187"/>
      <c r="G315" s="187"/>
      <c r="H315" s="160"/>
      <c r="I315" s="186"/>
      <c r="J315" s="25"/>
      <c r="K315" s="25"/>
    </row>
    <row r="316" spans="1:11" s="22" customFormat="1" ht="12.75">
      <c r="A316" s="157"/>
      <c r="B316" s="46" t="s">
        <v>358</v>
      </c>
      <c r="C316" s="38">
        <v>0</v>
      </c>
      <c r="D316" s="38">
        <v>0</v>
      </c>
      <c r="E316" s="38">
        <v>0</v>
      </c>
      <c r="F316" s="187"/>
      <c r="G316" s="187"/>
      <c r="H316" s="160"/>
      <c r="I316" s="186"/>
      <c r="J316" s="25"/>
      <c r="K316" s="25"/>
    </row>
    <row r="317" spans="1:11" s="22" customFormat="1" ht="12.75">
      <c r="A317" s="157"/>
      <c r="B317" s="46" t="s">
        <v>382</v>
      </c>
      <c r="C317" s="38">
        <v>0</v>
      </c>
      <c r="D317" s="38">
        <v>0</v>
      </c>
      <c r="E317" s="38">
        <v>0</v>
      </c>
      <c r="F317" s="187"/>
      <c r="G317" s="187"/>
      <c r="H317" s="160"/>
      <c r="I317" s="186"/>
      <c r="J317" s="25"/>
      <c r="K317" s="25"/>
    </row>
    <row r="318" spans="1:11" s="22" customFormat="1" ht="12.75">
      <c r="A318" s="157"/>
      <c r="B318" s="46" t="s">
        <v>383</v>
      </c>
      <c r="C318" s="38">
        <v>0</v>
      </c>
      <c r="D318" s="38">
        <v>0</v>
      </c>
      <c r="E318" s="38">
        <v>0</v>
      </c>
      <c r="F318" s="187"/>
      <c r="G318" s="187"/>
      <c r="H318" s="160"/>
      <c r="I318" s="186"/>
      <c r="J318" s="25"/>
      <c r="K318" s="25"/>
    </row>
    <row r="319" spans="1:11" s="22" customFormat="1" ht="12.75">
      <c r="A319" s="157"/>
      <c r="B319" s="30" t="s">
        <v>384</v>
      </c>
      <c r="C319" s="38">
        <v>0</v>
      </c>
      <c r="D319" s="38">
        <v>0</v>
      </c>
      <c r="E319" s="38">
        <v>0</v>
      </c>
      <c r="F319" s="187"/>
      <c r="G319" s="187"/>
      <c r="H319" s="160"/>
      <c r="I319" s="186"/>
      <c r="J319" s="25"/>
      <c r="K319" s="25"/>
    </row>
    <row r="320" spans="1:11" s="22" customFormat="1" ht="16.5">
      <c r="A320" s="157"/>
      <c r="B320" s="30" t="s">
        <v>154</v>
      </c>
      <c r="C320" s="38">
        <v>0</v>
      </c>
      <c r="D320" s="38">
        <v>0</v>
      </c>
      <c r="E320" s="38">
        <v>0</v>
      </c>
      <c r="F320" s="187"/>
      <c r="G320" s="187"/>
      <c r="H320" s="160"/>
      <c r="I320" s="186"/>
      <c r="J320" s="25"/>
      <c r="K320" s="25"/>
    </row>
    <row r="321" spans="1:11" s="22" customFormat="1" ht="15" customHeight="1">
      <c r="A321" s="157"/>
      <c r="B321" s="30" t="s">
        <v>130</v>
      </c>
      <c r="C321" s="38">
        <v>0</v>
      </c>
      <c r="D321" s="38">
        <v>0</v>
      </c>
      <c r="E321" s="38">
        <v>0</v>
      </c>
      <c r="F321" s="187"/>
      <c r="G321" s="187"/>
      <c r="H321" s="160"/>
      <c r="I321" s="186"/>
      <c r="J321" s="25"/>
      <c r="K321" s="25"/>
    </row>
    <row r="322" spans="1:11" s="22" customFormat="1" ht="18" customHeight="1">
      <c r="A322" s="94"/>
      <c r="B322" s="46" t="s">
        <v>379</v>
      </c>
      <c r="C322" s="38"/>
      <c r="D322" s="38"/>
      <c r="E322" s="38"/>
      <c r="F322" s="63" t="s">
        <v>357</v>
      </c>
      <c r="G322" s="63"/>
      <c r="H322" s="31" t="s">
        <v>357</v>
      </c>
      <c r="I322" s="96"/>
      <c r="J322" s="25"/>
      <c r="K322" s="25"/>
    </row>
    <row r="323" spans="1:11" s="22" customFormat="1" ht="18" customHeight="1">
      <c r="A323" s="94"/>
      <c r="B323" s="42" t="s">
        <v>131</v>
      </c>
      <c r="C323" s="31"/>
      <c r="D323" s="31"/>
      <c r="E323" s="31"/>
      <c r="F323" s="31"/>
      <c r="G323" s="31"/>
      <c r="H323" s="31"/>
      <c r="I323" s="96"/>
      <c r="J323" s="25"/>
      <c r="K323" s="25"/>
    </row>
    <row r="324" spans="1:11" s="22" customFormat="1" ht="18.75" customHeight="1">
      <c r="A324" s="94"/>
      <c r="B324" s="42" t="s">
        <v>158</v>
      </c>
      <c r="C324" s="31"/>
      <c r="D324" s="31"/>
      <c r="E324" s="31"/>
      <c r="F324" s="31"/>
      <c r="G324" s="31"/>
      <c r="H324" s="31"/>
      <c r="I324" s="96"/>
      <c r="J324" s="25"/>
      <c r="K324" s="25"/>
    </row>
    <row r="325" spans="1:11" s="22" customFormat="1" ht="51" customHeight="1">
      <c r="A325" s="157" t="s">
        <v>308</v>
      </c>
      <c r="B325" s="193" t="s">
        <v>54</v>
      </c>
      <c r="C325" s="193"/>
      <c r="D325" s="193"/>
      <c r="E325" s="193"/>
      <c r="F325" s="187" t="s">
        <v>337</v>
      </c>
      <c r="G325" s="187" t="s">
        <v>338</v>
      </c>
      <c r="H325" s="160"/>
      <c r="I325" s="186"/>
      <c r="J325" s="25"/>
      <c r="K325" s="25"/>
    </row>
    <row r="326" spans="1:11" s="22" customFormat="1" ht="12.75">
      <c r="A326" s="157"/>
      <c r="B326" s="46" t="s">
        <v>94</v>
      </c>
      <c r="C326" s="38">
        <f>C328+C329</f>
        <v>0</v>
      </c>
      <c r="D326" s="38">
        <f>D328+D329</f>
        <v>0</v>
      </c>
      <c r="E326" s="38">
        <f>E328+E329</f>
        <v>0</v>
      </c>
      <c r="F326" s="187"/>
      <c r="G326" s="187"/>
      <c r="H326" s="160"/>
      <c r="I326" s="186"/>
      <c r="J326" s="25"/>
      <c r="K326" s="25"/>
    </row>
    <row r="327" spans="1:11" s="22" customFormat="1" ht="12.75">
      <c r="A327" s="157"/>
      <c r="B327" s="46" t="s">
        <v>358</v>
      </c>
      <c r="C327" s="38">
        <v>0</v>
      </c>
      <c r="D327" s="38">
        <v>0</v>
      </c>
      <c r="E327" s="38">
        <v>0</v>
      </c>
      <c r="F327" s="187"/>
      <c r="G327" s="187"/>
      <c r="H327" s="160"/>
      <c r="I327" s="186"/>
      <c r="J327" s="25"/>
      <c r="K327" s="25"/>
    </row>
    <row r="328" spans="1:11" s="22" customFormat="1" ht="12.75">
      <c r="A328" s="157"/>
      <c r="B328" s="46" t="s">
        <v>382</v>
      </c>
      <c r="C328" s="38">
        <v>0</v>
      </c>
      <c r="D328" s="38">
        <v>0</v>
      </c>
      <c r="E328" s="38">
        <v>0</v>
      </c>
      <c r="F328" s="187"/>
      <c r="G328" s="187"/>
      <c r="H328" s="160"/>
      <c r="I328" s="186"/>
      <c r="J328" s="25"/>
      <c r="K328" s="25"/>
    </row>
    <row r="329" spans="1:11" s="22" customFormat="1" ht="12.75">
      <c r="A329" s="157"/>
      <c r="B329" s="46" t="s">
        <v>383</v>
      </c>
      <c r="C329" s="38">
        <v>0</v>
      </c>
      <c r="D329" s="38">
        <v>0</v>
      </c>
      <c r="E329" s="38">
        <v>0</v>
      </c>
      <c r="F329" s="187"/>
      <c r="G329" s="187"/>
      <c r="H329" s="160"/>
      <c r="I329" s="186"/>
      <c r="J329" s="25"/>
      <c r="K329" s="25"/>
    </row>
    <row r="330" spans="1:11" s="22" customFormat="1" ht="12.75">
      <c r="A330" s="157"/>
      <c r="B330" s="30" t="s">
        <v>384</v>
      </c>
      <c r="C330" s="38">
        <v>0</v>
      </c>
      <c r="D330" s="38">
        <v>0</v>
      </c>
      <c r="E330" s="38">
        <v>0</v>
      </c>
      <c r="F330" s="187"/>
      <c r="G330" s="187"/>
      <c r="H330" s="160"/>
      <c r="I330" s="186"/>
      <c r="J330" s="25"/>
      <c r="K330" s="25"/>
    </row>
    <row r="331" spans="1:11" s="22" customFormat="1" ht="16.5">
      <c r="A331" s="157"/>
      <c r="B331" s="30" t="s">
        <v>154</v>
      </c>
      <c r="C331" s="38"/>
      <c r="D331" s="38"/>
      <c r="E331" s="38"/>
      <c r="F331" s="187"/>
      <c r="G331" s="187"/>
      <c r="H331" s="160"/>
      <c r="I331" s="186"/>
      <c r="J331" s="25"/>
      <c r="K331" s="25"/>
    </row>
    <row r="332" spans="1:11" s="22" customFormat="1" ht="12.75">
      <c r="A332" s="157"/>
      <c r="B332" s="30" t="s">
        <v>130</v>
      </c>
      <c r="C332" s="38">
        <v>0</v>
      </c>
      <c r="D332" s="38">
        <v>0</v>
      </c>
      <c r="E332" s="38">
        <v>0</v>
      </c>
      <c r="F332" s="187"/>
      <c r="G332" s="187"/>
      <c r="H332" s="160"/>
      <c r="I332" s="186"/>
      <c r="J332" s="25"/>
      <c r="K332" s="25"/>
    </row>
    <row r="333" spans="1:11" s="22" customFormat="1" ht="184.5" customHeight="1">
      <c r="A333" s="94"/>
      <c r="B333" s="46" t="s">
        <v>368</v>
      </c>
      <c r="C333" s="38"/>
      <c r="D333" s="38"/>
      <c r="E333" s="38"/>
      <c r="F333" s="63" t="s">
        <v>357</v>
      </c>
      <c r="G333" s="63"/>
      <c r="H333" s="31" t="s">
        <v>357</v>
      </c>
      <c r="I333" s="96"/>
      <c r="J333" s="25"/>
      <c r="K333" s="25"/>
    </row>
    <row r="334" spans="1:11" s="22" customFormat="1" ht="17.25" customHeight="1">
      <c r="A334" s="94"/>
      <c r="B334" s="42" t="s">
        <v>131</v>
      </c>
      <c r="C334" s="31"/>
      <c r="D334" s="31"/>
      <c r="E334" s="31"/>
      <c r="F334" s="31"/>
      <c r="G334" s="31"/>
      <c r="H334" s="31"/>
      <c r="I334" s="96"/>
      <c r="J334" s="25"/>
      <c r="K334" s="25"/>
    </row>
    <row r="335" spans="1:11" s="22" customFormat="1" ht="17.25" customHeight="1">
      <c r="A335" s="94"/>
      <c r="B335" s="42" t="s">
        <v>132</v>
      </c>
      <c r="C335" s="31"/>
      <c r="D335" s="31"/>
      <c r="E335" s="31"/>
      <c r="F335" s="31"/>
      <c r="G335" s="31"/>
      <c r="H335" s="31"/>
      <c r="I335" s="96"/>
      <c r="J335" s="25"/>
      <c r="K335" s="25"/>
    </row>
    <row r="336" spans="1:11" s="22" customFormat="1" ht="57" customHeight="1">
      <c r="A336" s="157" t="s">
        <v>309</v>
      </c>
      <c r="B336" s="193" t="s">
        <v>255</v>
      </c>
      <c r="C336" s="193"/>
      <c r="D336" s="193"/>
      <c r="E336" s="193"/>
      <c r="F336" s="187" t="s">
        <v>337</v>
      </c>
      <c r="G336" s="187"/>
      <c r="H336" s="160"/>
      <c r="I336" s="186"/>
      <c r="J336" s="25"/>
      <c r="K336" s="25"/>
    </row>
    <row r="337" spans="1:11" s="22" customFormat="1" ht="12.75">
      <c r="A337" s="157"/>
      <c r="B337" s="46" t="s">
        <v>94</v>
      </c>
      <c r="C337" s="38">
        <f>C339+C340</f>
        <v>0</v>
      </c>
      <c r="D337" s="38">
        <f>D339+D340</f>
        <v>0</v>
      </c>
      <c r="E337" s="38">
        <f>E339+E340</f>
        <v>0</v>
      </c>
      <c r="F337" s="187"/>
      <c r="G337" s="187"/>
      <c r="H337" s="160"/>
      <c r="I337" s="186"/>
      <c r="J337" s="25"/>
      <c r="K337" s="25"/>
    </row>
    <row r="338" spans="1:11" s="22" customFormat="1" ht="12.75">
      <c r="A338" s="157"/>
      <c r="B338" s="46" t="s">
        <v>358</v>
      </c>
      <c r="C338" s="38">
        <v>0</v>
      </c>
      <c r="D338" s="38">
        <v>0</v>
      </c>
      <c r="E338" s="38">
        <v>0</v>
      </c>
      <c r="F338" s="187"/>
      <c r="G338" s="187"/>
      <c r="H338" s="160"/>
      <c r="I338" s="186"/>
      <c r="J338" s="25"/>
      <c r="K338" s="25"/>
    </row>
    <row r="339" spans="1:11" s="22" customFormat="1" ht="12.75">
      <c r="A339" s="157"/>
      <c r="B339" s="46" t="s">
        <v>382</v>
      </c>
      <c r="C339" s="38">
        <v>0</v>
      </c>
      <c r="D339" s="38">
        <v>0</v>
      </c>
      <c r="E339" s="38">
        <v>0</v>
      </c>
      <c r="F339" s="187"/>
      <c r="G339" s="187"/>
      <c r="H339" s="160"/>
      <c r="I339" s="186"/>
      <c r="J339" s="25"/>
      <c r="K339" s="25"/>
    </row>
    <row r="340" spans="1:11" s="22" customFormat="1" ht="12.75">
      <c r="A340" s="157"/>
      <c r="B340" s="46" t="s">
        <v>383</v>
      </c>
      <c r="C340" s="38">
        <v>0</v>
      </c>
      <c r="D340" s="38">
        <v>0</v>
      </c>
      <c r="E340" s="38">
        <v>0</v>
      </c>
      <c r="F340" s="187"/>
      <c r="G340" s="187"/>
      <c r="H340" s="160"/>
      <c r="I340" s="186"/>
      <c r="J340" s="25"/>
      <c r="K340" s="25"/>
    </row>
    <row r="341" spans="1:12" s="22" customFormat="1" ht="12.75">
      <c r="A341" s="157"/>
      <c r="B341" s="30" t="s">
        <v>384</v>
      </c>
      <c r="C341" s="38">
        <v>0</v>
      </c>
      <c r="D341" s="38">
        <v>0</v>
      </c>
      <c r="E341" s="38">
        <v>0</v>
      </c>
      <c r="F341" s="187"/>
      <c r="G341" s="187"/>
      <c r="H341" s="160"/>
      <c r="I341" s="186"/>
      <c r="J341" s="25"/>
      <c r="K341" s="25"/>
      <c r="L341" s="24"/>
    </row>
    <row r="342" spans="1:12" s="22" customFormat="1" ht="16.5">
      <c r="A342" s="157"/>
      <c r="B342" s="30" t="s">
        <v>154</v>
      </c>
      <c r="C342" s="38"/>
      <c r="D342" s="38"/>
      <c r="E342" s="38"/>
      <c r="F342" s="187"/>
      <c r="G342" s="187"/>
      <c r="H342" s="160"/>
      <c r="I342" s="186"/>
      <c r="J342" s="25"/>
      <c r="K342" s="25"/>
      <c r="L342" s="24"/>
    </row>
    <row r="343" spans="1:11" s="22" customFormat="1" ht="15.75" customHeight="1">
      <c r="A343" s="157"/>
      <c r="B343" s="30" t="s">
        <v>130</v>
      </c>
      <c r="C343" s="38">
        <v>0</v>
      </c>
      <c r="D343" s="38">
        <v>0</v>
      </c>
      <c r="E343" s="38">
        <v>0</v>
      </c>
      <c r="F343" s="187"/>
      <c r="G343" s="187"/>
      <c r="H343" s="160"/>
      <c r="I343" s="186"/>
      <c r="J343" s="25"/>
      <c r="K343" s="25"/>
    </row>
    <row r="344" spans="1:12" s="22" customFormat="1" ht="16.5" customHeight="1">
      <c r="A344" s="94"/>
      <c r="B344" s="46" t="s">
        <v>379</v>
      </c>
      <c r="C344" s="38"/>
      <c r="D344" s="38"/>
      <c r="E344" s="38"/>
      <c r="F344" s="63" t="s">
        <v>357</v>
      </c>
      <c r="G344" s="63"/>
      <c r="H344" s="31" t="s">
        <v>357</v>
      </c>
      <c r="I344" s="96"/>
      <c r="J344" s="25"/>
      <c r="K344" s="25"/>
      <c r="L344" s="24"/>
    </row>
    <row r="345" spans="1:12" s="22" customFormat="1" ht="12" customHeight="1">
      <c r="A345" s="94"/>
      <c r="B345" s="42" t="s">
        <v>131</v>
      </c>
      <c r="C345" s="31"/>
      <c r="D345" s="31"/>
      <c r="E345" s="31"/>
      <c r="F345" s="31"/>
      <c r="G345" s="31"/>
      <c r="H345" s="31"/>
      <c r="I345" s="96"/>
      <c r="J345" s="25"/>
      <c r="K345" s="25"/>
      <c r="L345" s="24"/>
    </row>
    <row r="346" spans="1:12" s="22" customFormat="1" ht="15" customHeight="1">
      <c r="A346" s="94"/>
      <c r="B346" s="42" t="s">
        <v>132</v>
      </c>
      <c r="C346" s="31"/>
      <c r="D346" s="31"/>
      <c r="E346" s="31"/>
      <c r="F346" s="31"/>
      <c r="G346" s="31"/>
      <c r="H346" s="31"/>
      <c r="I346" s="96"/>
      <c r="J346" s="25"/>
      <c r="K346" s="25"/>
      <c r="L346" s="24"/>
    </row>
    <row r="347" spans="1:11" s="22" customFormat="1" ht="67.5" customHeight="1">
      <c r="A347" s="157" t="s">
        <v>310</v>
      </c>
      <c r="B347" s="193" t="s">
        <v>256</v>
      </c>
      <c r="C347" s="193"/>
      <c r="D347" s="193"/>
      <c r="E347" s="193"/>
      <c r="F347" s="187"/>
      <c r="G347" s="187"/>
      <c r="H347" s="160"/>
      <c r="I347" s="174"/>
      <c r="J347" s="25"/>
      <c r="K347" s="25"/>
    </row>
    <row r="348" spans="1:11" s="22" customFormat="1" ht="12.75">
      <c r="A348" s="157"/>
      <c r="B348" s="46" t="s">
        <v>94</v>
      </c>
      <c r="C348" s="38">
        <f>C350+C351</f>
        <v>0</v>
      </c>
      <c r="D348" s="38">
        <f>D350+D351</f>
        <v>0</v>
      </c>
      <c r="E348" s="38">
        <f>E350+E351</f>
        <v>0</v>
      </c>
      <c r="F348" s="187"/>
      <c r="G348" s="187"/>
      <c r="H348" s="160"/>
      <c r="I348" s="174"/>
      <c r="J348" s="25"/>
      <c r="K348" s="25"/>
    </row>
    <row r="349" spans="1:11" s="22" customFormat="1" ht="12.75">
      <c r="A349" s="157"/>
      <c r="B349" s="46" t="s">
        <v>358</v>
      </c>
      <c r="C349" s="38">
        <v>0</v>
      </c>
      <c r="D349" s="38">
        <v>0</v>
      </c>
      <c r="E349" s="38">
        <v>0</v>
      </c>
      <c r="F349" s="187"/>
      <c r="G349" s="187"/>
      <c r="H349" s="160"/>
      <c r="I349" s="174"/>
      <c r="J349" s="25"/>
      <c r="K349" s="25"/>
    </row>
    <row r="350" spans="1:11" s="22" customFormat="1" ht="12.75">
      <c r="A350" s="157"/>
      <c r="B350" s="46" t="s">
        <v>382</v>
      </c>
      <c r="C350" s="38">
        <v>0</v>
      </c>
      <c r="D350" s="38">
        <v>0</v>
      </c>
      <c r="E350" s="38">
        <v>0</v>
      </c>
      <c r="F350" s="187"/>
      <c r="G350" s="187"/>
      <c r="H350" s="160"/>
      <c r="I350" s="174"/>
      <c r="J350" s="25"/>
      <c r="K350" s="25"/>
    </row>
    <row r="351" spans="1:11" s="22" customFormat="1" ht="12.75">
      <c r="A351" s="157"/>
      <c r="B351" s="46" t="s">
        <v>383</v>
      </c>
      <c r="C351" s="38">
        <v>0</v>
      </c>
      <c r="D351" s="38">
        <v>0</v>
      </c>
      <c r="E351" s="38">
        <v>0</v>
      </c>
      <c r="F351" s="187"/>
      <c r="G351" s="187"/>
      <c r="H351" s="160"/>
      <c r="I351" s="174"/>
      <c r="J351" s="25"/>
      <c r="K351" s="25"/>
    </row>
    <row r="352" spans="1:11" s="22" customFormat="1" ht="12.75">
      <c r="A352" s="157"/>
      <c r="B352" s="30" t="s">
        <v>384</v>
      </c>
      <c r="C352" s="38">
        <v>0</v>
      </c>
      <c r="D352" s="38">
        <v>0</v>
      </c>
      <c r="E352" s="38">
        <v>0</v>
      </c>
      <c r="F352" s="187"/>
      <c r="G352" s="187"/>
      <c r="H352" s="160"/>
      <c r="I352" s="174"/>
      <c r="J352" s="25"/>
      <c r="K352" s="25"/>
    </row>
    <row r="353" spans="1:11" s="22" customFormat="1" ht="16.5">
      <c r="A353" s="157"/>
      <c r="B353" s="30" t="s">
        <v>154</v>
      </c>
      <c r="C353" s="38"/>
      <c r="D353" s="38"/>
      <c r="E353" s="38"/>
      <c r="F353" s="187"/>
      <c r="G353" s="187"/>
      <c r="H353" s="160"/>
      <c r="I353" s="174"/>
      <c r="J353" s="25"/>
      <c r="K353" s="25"/>
    </row>
    <row r="354" spans="1:11" s="22" customFormat="1" ht="12.75">
      <c r="A354" s="157"/>
      <c r="B354" s="30" t="s">
        <v>130</v>
      </c>
      <c r="C354" s="38">
        <v>0</v>
      </c>
      <c r="D354" s="38">
        <v>0</v>
      </c>
      <c r="E354" s="38">
        <v>0</v>
      </c>
      <c r="F354" s="187"/>
      <c r="G354" s="187"/>
      <c r="H354" s="160"/>
      <c r="I354" s="174"/>
      <c r="J354" s="25"/>
      <c r="K354" s="25"/>
    </row>
    <row r="355" spans="1:11" s="22" customFormat="1" ht="15" customHeight="1">
      <c r="A355" s="94"/>
      <c r="B355" s="46" t="s">
        <v>379</v>
      </c>
      <c r="C355" s="38"/>
      <c r="D355" s="38"/>
      <c r="E355" s="38"/>
      <c r="F355" s="63" t="s">
        <v>357</v>
      </c>
      <c r="G355" s="63"/>
      <c r="H355" s="31" t="s">
        <v>357</v>
      </c>
      <c r="I355" s="96"/>
      <c r="J355" s="25"/>
      <c r="K355" s="25"/>
    </row>
    <row r="356" spans="1:11" s="22" customFormat="1" ht="15" customHeight="1">
      <c r="A356" s="94"/>
      <c r="B356" s="42" t="s">
        <v>131</v>
      </c>
      <c r="C356" s="31"/>
      <c r="D356" s="31"/>
      <c r="E356" s="31"/>
      <c r="F356" s="31"/>
      <c r="G356" s="31"/>
      <c r="H356" s="31"/>
      <c r="I356" s="96"/>
      <c r="J356" s="25"/>
      <c r="K356" s="25"/>
    </row>
    <row r="357" spans="1:11" s="22" customFormat="1" ht="15" customHeight="1">
      <c r="A357" s="94"/>
      <c r="B357" s="42" t="s">
        <v>132</v>
      </c>
      <c r="C357" s="31"/>
      <c r="D357" s="31"/>
      <c r="E357" s="31"/>
      <c r="F357" s="31"/>
      <c r="G357" s="31"/>
      <c r="H357" s="31"/>
      <c r="I357" s="96"/>
      <c r="J357" s="25"/>
      <c r="K357" s="25"/>
    </row>
    <row r="358" spans="1:11" s="22" customFormat="1" ht="54.75" customHeight="1">
      <c r="A358" s="157" t="s">
        <v>211</v>
      </c>
      <c r="B358" s="193" t="s">
        <v>213</v>
      </c>
      <c r="C358" s="193"/>
      <c r="D358" s="193"/>
      <c r="E358" s="193"/>
      <c r="F358" s="187"/>
      <c r="G358" s="187"/>
      <c r="H358" s="160"/>
      <c r="I358" s="250">
        <f>E361/C361</f>
        <v>1</v>
      </c>
      <c r="J358" s="25"/>
      <c r="K358" s="25"/>
    </row>
    <row r="359" spans="1:11" s="22" customFormat="1" ht="12.75">
      <c r="A359" s="157"/>
      <c r="B359" s="46" t="s">
        <v>94</v>
      </c>
      <c r="C359" s="38">
        <f>C361+C362</f>
        <v>125</v>
      </c>
      <c r="D359" s="38">
        <f>D361+D362</f>
        <v>125</v>
      </c>
      <c r="E359" s="38">
        <f>E361+E362</f>
        <v>125</v>
      </c>
      <c r="F359" s="187"/>
      <c r="G359" s="187"/>
      <c r="H359" s="160"/>
      <c r="I359" s="250"/>
      <c r="J359" s="25"/>
      <c r="K359" s="25"/>
    </row>
    <row r="360" spans="1:11" s="22" customFormat="1" ht="12.75">
      <c r="A360" s="157"/>
      <c r="B360" s="46" t="s">
        <v>358</v>
      </c>
      <c r="C360" s="38">
        <v>0</v>
      </c>
      <c r="D360" s="38">
        <v>0</v>
      </c>
      <c r="E360" s="38">
        <v>0</v>
      </c>
      <c r="F360" s="187"/>
      <c r="G360" s="187"/>
      <c r="H360" s="160"/>
      <c r="I360" s="250"/>
      <c r="J360" s="25"/>
      <c r="K360" s="25"/>
    </row>
    <row r="361" spans="1:11" s="22" customFormat="1" ht="12.75">
      <c r="A361" s="157"/>
      <c r="B361" s="46" t="s">
        <v>382</v>
      </c>
      <c r="C361" s="38">
        <v>125</v>
      </c>
      <c r="D361" s="38">
        <v>125</v>
      </c>
      <c r="E361" s="38">
        <v>125</v>
      </c>
      <c r="F361" s="187"/>
      <c r="G361" s="187"/>
      <c r="H361" s="160"/>
      <c r="I361" s="250"/>
      <c r="J361" s="25"/>
      <c r="K361" s="25"/>
    </row>
    <row r="362" spans="1:11" s="22" customFormat="1" ht="12.75">
      <c r="A362" s="157"/>
      <c r="B362" s="46" t="s">
        <v>383</v>
      </c>
      <c r="C362" s="38">
        <v>0</v>
      </c>
      <c r="D362" s="38">
        <v>0</v>
      </c>
      <c r="E362" s="38">
        <v>0</v>
      </c>
      <c r="F362" s="187"/>
      <c r="G362" s="187"/>
      <c r="H362" s="160"/>
      <c r="I362" s="250"/>
      <c r="J362" s="25"/>
      <c r="K362" s="25"/>
    </row>
    <row r="363" spans="1:11" s="22" customFormat="1" ht="12.75">
      <c r="A363" s="157"/>
      <c r="B363" s="30" t="s">
        <v>384</v>
      </c>
      <c r="C363" s="38">
        <v>0</v>
      </c>
      <c r="D363" s="38">
        <v>0</v>
      </c>
      <c r="E363" s="38">
        <v>0</v>
      </c>
      <c r="F363" s="187"/>
      <c r="G363" s="187"/>
      <c r="H363" s="160"/>
      <c r="I363" s="250"/>
      <c r="J363" s="25"/>
      <c r="K363" s="25"/>
    </row>
    <row r="364" spans="1:11" s="22" customFormat="1" ht="16.5">
      <c r="A364" s="157"/>
      <c r="B364" s="30" t="s">
        <v>154</v>
      </c>
      <c r="C364" s="38"/>
      <c r="D364" s="38"/>
      <c r="E364" s="38"/>
      <c r="F364" s="187"/>
      <c r="G364" s="187"/>
      <c r="H364" s="160"/>
      <c r="I364" s="250"/>
      <c r="J364" s="25"/>
      <c r="K364" s="25"/>
    </row>
    <row r="365" spans="1:11" s="22" customFormat="1" ht="12.75">
      <c r="A365" s="157"/>
      <c r="B365" s="30" t="s">
        <v>130</v>
      </c>
      <c r="C365" s="38">
        <v>0</v>
      </c>
      <c r="D365" s="38">
        <v>0</v>
      </c>
      <c r="E365" s="38">
        <v>0</v>
      </c>
      <c r="F365" s="187"/>
      <c r="G365" s="187"/>
      <c r="H365" s="160"/>
      <c r="I365" s="250"/>
      <c r="J365" s="25"/>
      <c r="K365" s="25"/>
    </row>
    <row r="366" spans="1:11" s="22" customFormat="1" ht="15" customHeight="1">
      <c r="A366" s="94"/>
      <c r="B366" s="46" t="s">
        <v>379</v>
      </c>
      <c r="C366" s="38"/>
      <c r="D366" s="38"/>
      <c r="E366" s="38"/>
      <c r="F366" s="63" t="s">
        <v>357</v>
      </c>
      <c r="G366" s="63"/>
      <c r="H366" s="31" t="s">
        <v>357</v>
      </c>
      <c r="I366" s="96"/>
      <c r="J366" s="25"/>
      <c r="K366" s="25"/>
    </row>
    <row r="367" spans="1:11" s="22" customFormat="1" ht="15" customHeight="1">
      <c r="A367" s="97"/>
      <c r="B367" s="42" t="s">
        <v>131</v>
      </c>
      <c r="C367" s="31"/>
      <c r="D367" s="31"/>
      <c r="E367" s="31"/>
      <c r="F367" s="31"/>
      <c r="G367" s="31"/>
      <c r="H367" s="31"/>
      <c r="I367" s="96"/>
      <c r="J367" s="25"/>
      <c r="K367" s="25"/>
    </row>
    <row r="368" spans="1:11" s="22" customFormat="1" ht="15" customHeight="1">
      <c r="A368" s="98"/>
      <c r="B368" s="42" t="s">
        <v>132</v>
      </c>
      <c r="C368" s="31"/>
      <c r="D368" s="31"/>
      <c r="E368" s="31"/>
      <c r="F368" s="187"/>
      <c r="G368" s="187"/>
      <c r="H368" s="160"/>
      <c r="I368" s="186"/>
      <c r="J368" s="25"/>
      <c r="K368" s="25"/>
    </row>
    <row r="369" spans="1:11" s="22" customFormat="1" ht="15" customHeight="1">
      <c r="A369" s="163" t="s">
        <v>93</v>
      </c>
      <c r="B369" s="194" t="s">
        <v>286</v>
      </c>
      <c r="C369" s="195"/>
      <c r="D369" s="195"/>
      <c r="E369" s="196"/>
      <c r="F369" s="187"/>
      <c r="G369" s="187"/>
      <c r="H369" s="160"/>
      <c r="I369" s="186"/>
      <c r="J369" s="25"/>
      <c r="K369" s="25"/>
    </row>
    <row r="370" spans="1:11" s="22" customFormat="1" ht="12.75">
      <c r="A370" s="163"/>
      <c r="B370" s="46" t="s">
        <v>94</v>
      </c>
      <c r="C370" s="38">
        <f>C371+C372+C373+C374+C375+C376</f>
        <v>44108.68649</v>
      </c>
      <c r="D370" s="38">
        <f>D371+D372+D373+D374+D375+D376</f>
        <v>43116.13941</v>
      </c>
      <c r="E370" s="38">
        <f>E371+E372+E373+E374+E375+E376</f>
        <v>43116.13941</v>
      </c>
      <c r="F370" s="187"/>
      <c r="G370" s="187"/>
      <c r="H370" s="160"/>
      <c r="I370" s="186"/>
      <c r="J370" s="25"/>
      <c r="K370" s="25"/>
    </row>
    <row r="371" spans="1:11" s="22" customFormat="1" ht="12.75">
      <c r="A371" s="163"/>
      <c r="B371" s="46" t="s">
        <v>358</v>
      </c>
      <c r="C371" s="38">
        <f aca="true" t="shared" si="14" ref="C371:E374">C379</f>
        <v>0</v>
      </c>
      <c r="D371" s="38">
        <f t="shared" si="14"/>
        <v>0</v>
      </c>
      <c r="E371" s="38">
        <f t="shared" si="14"/>
        <v>0</v>
      </c>
      <c r="F371" s="187"/>
      <c r="G371" s="187"/>
      <c r="H371" s="160"/>
      <c r="I371" s="186"/>
      <c r="J371" s="25"/>
      <c r="K371" s="25"/>
    </row>
    <row r="372" spans="1:11" s="22" customFormat="1" ht="12.75">
      <c r="A372" s="163"/>
      <c r="B372" s="46" t="s">
        <v>382</v>
      </c>
      <c r="C372" s="38">
        <f t="shared" si="14"/>
        <v>44108.68649</v>
      </c>
      <c r="D372" s="38">
        <f t="shared" si="14"/>
        <v>43116.13941</v>
      </c>
      <c r="E372" s="38">
        <f>E389</f>
        <v>43116.13941</v>
      </c>
      <c r="F372" s="187"/>
      <c r="G372" s="187"/>
      <c r="H372" s="160"/>
      <c r="I372" s="186"/>
      <c r="J372" s="25"/>
      <c r="K372" s="25"/>
    </row>
    <row r="373" spans="1:11" s="22" customFormat="1" ht="12.75">
      <c r="A373" s="163"/>
      <c r="B373" s="46" t="s">
        <v>383</v>
      </c>
      <c r="C373" s="38">
        <f t="shared" si="14"/>
        <v>0</v>
      </c>
      <c r="D373" s="38">
        <f t="shared" si="14"/>
        <v>0</v>
      </c>
      <c r="E373" s="38">
        <f t="shared" si="14"/>
        <v>0</v>
      </c>
      <c r="F373" s="187"/>
      <c r="G373" s="187"/>
      <c r="H373" s="160"/>
      <c r="I373" s="186"/>
      <c r="J373" s="25"/>
      <c r="K373" s="25"/>
    </row>
    <row r="374" spans="1:11" s="22" customFormat="1" ht="21" customHeight="1">
      <c r="A374" s="163"/>
      <c r="B374" s="30" t="s">
        <v>384</v>
      </c>
      <c r="C374" s="38">
        <f t="shared" si="14"/>
        <v>0</v>
      </c>
      <c r="D374" s="38">
        <f t="shared" si="14"/>
        <v>0</v>
      </c>
      <c r="E374" s="38">
        <f t="shared" si="14"/>
        <v>0</v>
      </c>
      <c r="F374" s="187"/>
      <c r="G374" s="187"/>
      <c r="H374" s="160"/>
      <c r="I374" s="186"/>
      <c r="J374" s="25"/>
      <c r="K374" s="25"/>
    </row>
    <row r="375" spans="1:11" s="22" customFormat="1" ht="15" customHeight="1">
      <c r="A375" s="163"/>
      <c r="B375" s="30" t="s">
        <v>154</v>
      </c>
      <c r="C375" s="38"/>
      <c r="D375" s="38"/>
      <c r="E375" s="38"/>
      <c r="F375" s="187"/>
      <c r="G375" s="187"/>
      <c r="H375" s="160"/>
      <c r="I375" s="186"/>
      <c r="J375" s="25"/>
      <c r="K375" s="25"/>
    </row>
    <row r="376" spans="1:11" s="22" customFormat="1" ht="15.75" customHeight="1">
      <c r="A376" s="164"/>
      <c r="B376" s="30" t="s">
        <v>130</v>
      </c>
      <c r="C376" s="38">
        <f>C384</f>
        <v>0</v>
      </c>
      <c r="D376" s="38">
        <f>D384</f>
        <v>0</v>
      </c>
      <c r="E376" s="38">
        <f>E384</f>
        <v>0</v>
      </c>
      <c r="F376" s="187"/>
      <c r="G376" s="187"/>
      <c r="H376" s="160"/>
      <c r="I376" s="186"/>
      <c r="J376" s="25"/>
      <c r="K376" s="25"/>
    </row>
    <row r="377" spans="1:11" s="22" customFormat="1" ht="15.75" customHeight="1">
      <c r="A377" s="163" t="s">
        <v>234</v>
      </c>
      <c r="B377" s="193" t="s">
        <v>311</v>
      </c>
      <c r="C377" s="193"/>
      <c r="D377" s="193"/>
      <c r="E377" s="193"/>
      <c r="F377" s="187"/>
      <c r="G377" s="187"/>
      <c r="H377" s="160"/>
      <c r="I377" s="186"/>
      <c r="J377" s="25"/>
      <c r="K377" s="25"/>
    </row>
    <row r="378" spans="1:11" s="22" customFormat="1" ht="12.75">
      <c r="A378" s="163"/>
      <c r="B378" s="46" t="s">
        <v>94</v>
      </c>
      <c r="C378" s="38">
        <f>C387</f>
        <v>44108.68649</v>
      </c>
      <c r="D378" s="38">
        <f>D387</f>
        <v>43116.13941</v>
      </c>
      <c r="E378" s="38">
        <f aca="true" t="shared" si="15" ref="C378:E382">E387</f>
        <v>43116.13941</v>
      </c>
      <c r="F378" s="187"/>
      <c r="G378" s="187"/>
      <c r="H378" s="160"/>
      <c r="I378" s="186"/>
      <c r="J378" s="25"/>
      <c r="K378" s="25"/>
    </row>
    <row r="379" spans="1:11" s="22" customFormat="1" ht="12.75">
      <c r="A379" s="163"/>
      <c r="B379" s="46" t="s">
        <v>358</v>
      </c>
      <c r="C379" s="38">
        <f>C388</f>
        <v>0</v>
      </c>
      <c r="D379" s="38">
        <f t="shared" si="15"/>
        <v>0</v>
      </c>
      <c r="E379" s="38">
        <f t="shared" si="15"/>
        <v>0</v>
      </c>
      <c r="F379" s="187"/>
      <c r="G379" s="187"/>
      <c r="H379" s="160"/>
      <c r="I379" s="186"/>
      <c r="J379" s="25"/>
      <c r="K379" s="25"/>
    </row>
    <row r="380" spans="1:11" s="22" customFormat="1" ht="12.75">
      <c r="A380" s="163"/>
      <c r="B380" s="46" t="s">
        <v>382</v>
      </c>
      <c r="C380" s="38">
        <f t="shared" si="15"/>
        <v>44108.68649</v>
      </c>
      <c r="D380" s="38">
        <f>D389</f>
        <v>43116.13941</v>
      </c>
      <c r="E380" s="38">
        <f t="shared" si="15"/>
        <v>43116.13941</v>
      </c>
      <c r="F380" s="187"/>
      <c r="G380" s="187"/>
      <c r="H380" s="160"/>
      <c r="I380" s="186"/>
      <c r="J380" s="25"/>
      <c r="K380" s="25"/>
    </row>
    <row r="381" spans="1:11" s="22" customFormat="1" ht="12.75">
      <c r="A381" s="163"/>
      <c r="B381" s="46" t="s">
        <v>383</v>
      </c>
      <c r="C381" s="38">
        <f t="shared" si="15"/>
        <v>0</v>
      </c>
      <c r="D381" s="38">
        <f t="shared" si="15"/>
        <v>0</v>
      </c>
      <c r="E381" s="38">
        <f t="shared" si="15"/>
        <v>0</v>
      </c>
      <c r="F381" s="187"/>
      <c r="G381" s="187"/>
      <c r="H381" s="160"/>
      <c r="I381" s="186"/>
      <c r="J381" s="25"/>
      <c r="K381" s="25"/>
    </row>
    <row r="382" spans="1:11" s="22" customFormat="1" ht="21" customHeight="1">
      <c r="A382" s="163"/>
      <c r="B382" s="30" t="s">
        <v>384</v>
      </c>
      <c r="C382" s="38">
        <f t="shared" si="15"/>
        <v>0</v>
      </c>
      <c r="D382" s="38">
        <f t="shared" si="15"/>
        <v>0</v>
      </c>
      <c r="E382" s="38">
        <f t="shared" si="15"/>
        <v>0</v>
      </c>
      <c r="F382" s="187"/>
      <c r="G382" s="187"/>
      <c r="H382" s="160"/>
      <c r="I382" s="186"/>
      <c r="J382" s="25"/>
      <c r="K382" s="25"/>
    </row>
    <row r="383" spans="1:11" s="22" customFormat="1" ht="15" customHeight="1">
      <c r="A383" s="163"/>
      <c r="B383" s="30" t="s">
        <v>154</v>
      </c>
      <c r="C383" s="38"/>
      <c r="D383" s="38"/>
      <c r="E383" s="38"/>
      <c r="F383" s="187"/>
      <c r="G383" s="187"/>
      <c r="H383" s="160"/>
      <c r="I383" s="186"/>
      <c r="J383" s="25"/>
      <c r="K383" s="25"/>
    </row>
    <row r="384" spans="1:11" s="22" customFormat="1" ht="15.75" customHeight="1">
      <c r="A384" s="163"/>
      <c r="B384" s="30" t="s">
        <v>130</v>
      </c>
      <c r="C384" s="38">
        <f>C393</f>
        <v>0</v>
      </c>
      <c r="D384" s="38">
        <f>D393</f>
        <v>0</v>
      </c>
      <c r="E384" s="38">
        <f>E393</f>
        <v>0</v>
      </c>
      <c r="F384" s="187"/>
      <c r="G384" s="187"/>
      <c r="H384" s="160"/>
      <c r="I384" s="186"/>
      <c r="J384" s="25"/>
      <c r="K384" s="25"/>
    </row>
    <row r="385" spans="1:11" s="22" customFormat="1" ht="14.25" customHeight="1">
      <c r="A385" s="164"/>
      <c r="B385" s="46" t="s">
        <v>379</v>
      </c>
      <c r="C385" s="38">
        <f>C380+C381</f>
        <v>44108.68649</v>
      </c>
      <c r="D385" s="38">
        <f>D380+D381</f>
        <v>43116.13941</v>
      </c>
      <c r="E385" s="38">
        <f>E380+E381</f>
        <v>43116.13941</v>
      </c>
      <c r="F385" s="63" t="s">
        <v>357</v>
      </c>
      <c r="G385" s="63"/>
      <c r="H385" s="31" t="s">
        <v>357</v>
      </c>
      <c r="I385" s="96"/>
      <c r="J385" s="25"/>
      <c r="K385" s="25"/>
    </row>
    <row r="386" spans="1:11" s="22" customFormat="1" ht="24" customHeight="1">
      <c r="A386" s="157" t="s">
        <v>235</v>
      </c>
      <c r="B386" s="193" t="s">
        <v>312</v>
      </c>
      <c r="C386" s="193"/>
      <c r="D386" s="193"/>
      <c r="E386" s="193"/>
      <c r="F386" s="187" t="s">
        <v>337</v>
      </c>
      <c r="G386" s="187" t="s">
        <v>338</v>
      </c>
      <c r="H386" s="187"/>
      <c r="I386" s="250">
        <f>E389/C389</f>
        <v>0.9774976958285752</v>
      </c>
      <c r="J386" s="25"/>
      <c r="K386" s="25"/>
    </row>
    <row r="387" spans="1:11" s="22" customFormat="1" ht="12.75">
      <c r="A387" s="157"/>
      <c r="B387" s="46" t="s">
        <v>94</v>
      </c>
      <c r="C387" s="38">
        <f>C389</f>
        <v>44108.68649</v>
      </c>
      <c r="D387" s="38">
        <f>D389</f>
        <v>43116.13941</v>
      </c>
      <c r="E387" s="38">
        <f>E389</f>
        <v>43116.13941</v>
      </c>
      <c r="F387" s="187"/>
      <c r="G387" s="187"/>
      <c r="H387" s="187"/>
      <c r="I387" s="250"/>
      <c r="J387" s="25"/>
      <c r="K387" s="25"/>
    </row>
    <row r="388" spans="1:11" s="22" customFormat="1" ht="12.75">
      <c r="A388" s="157"/>
      <c r="B388" s="46" t="s">
        <v>358</v>
      </c>
      <c r="C388" s="38">
        <v>0</v>
      </c>
      <c r="D388" s="38">
        <v>0</v>
      </c>
      <c r="E388" s="38">
        <v>0</v>
      </c>
      <c r="F388" s="187"/>
      <c r="G388" s="187"/>
      <c r="H388" s="187"/>
      <c r="I388" s="250"/>
      <c r="J388" s="25"/>
      <c r="K388" s="25"/>
    </row>
    <row r="389" spans="1:11" s="22" customFormat="1" ht="12.75">
      <c r="A389" s="157"/>
      <c r="B389" s="46" t="s">
        <v>382</v>
      </c>
      <c r="C389" s="77">
        <v>44108.68649</v>
      </c>
      <c r="D389" s="38">
        <v>43116.13941</v>
      </c>
      <c r="E389" s="38">
        <v>43116.13941</v>
      </c>
      <c r="F389" s="187"/>
      <c r="G389" s="187"/>
      <c r="H389" s="187"/>
      <c r="I389" s="250"/>
      <c r="J389" s="25"/>
      <c r="K389" s="25"/>
    </row>
    <row r="390" spans="1:11" s="22" customFormat="1" ht="12.75">
      <c r="A390" s="157"/>
      <c r="B390" s="46" t="s">
        <v>383</v>
      </c>
      <c r="C390" s="38">
        <v>0</v>
      </c>
      <c r="D390" s="38">
        <v>0</v>
      </c>
      <c r="E390" s="38">
        <v>0</v>
      </c>
      <c r="F390" s="187"/>
      <c r="G390" s="187"/>
      <c r="H390" s="187"/>
      <c r="I390" s="250"/>
      <c r="J390" s="25"/>
      <c r="K390" s="25"/>
    </row>
    <row r="391" spans="1:11" s="22" customFormat="1" ht="15.75" customHeight="1">
      <c r="A391" s="157"/>
      <c r="B391" s="30" t="s">
        <v>384</v>
      </c>
      <c r="C391" s="38">
        <v>0</v>
      </c>
      <c r="D391" s="38">
        <v>0</v>
      </c>
      <c r="E391" s="38">
        <v>0</v>
      </c>
      <c r="F391" s="187"/>
      <c r="G391" s="187"/>
      <c r="H391" s="187"/>
      <c r="I391" s="250"/>
      <c r="J391" s="25"/>
      <c r="K391" s="25"/>
    </row>
    <row r="392" spans="1:11" s="22" customFormat="1" ht="13.5" customHeight="1">
      <c r="A392" s="157"/>
      <c r="B392" s="30" t="s">
        <v>154</v>
      </c>
      <c r="C392" s="38"/>
      <c r="D392" s="38"/>
      <c r="E392" s="38"/>
      <c r="F392" s="187"/>
      <c r="G392" s="187"/>
      <c r="H392" s="187"/>
      <c r="I392" s="250"/>
      <c r="J392" s="25"/>
      <c r="K392" s="25"/>
    </row>
    <row r="393" spans="1:11" s="22" customFormat="1" ht="15" customHeight="1">
      <c r="A393" s="157"/>
      <c r="B393" s="30" t="s">
        <v>130</v>
      </c>
      <c r="C393" s="38">
        <v>0</v>
      </c>
      <c r="D393" s="38">
        <v>0</v>
      </c>
      <c r="E393" s="38">
        <v>0</v>
      </c>
      <c r="F393" s="187"/>
      <c r="G393" s="187"/>
      <c r="H393" s="187"/>
      <c r="I393" s="250"/>
      <c r="J393" s="25"/>
      <c r="K393" s="25"/>
    </row>
    <row r="394" spans="1:11" s="22" customFormat="1" ht="12.75">
      <c r="A394" s="94"/>
      <c r="B394" s="46" t="s">
        <v>379</v>
      </c>
      <c r="C394" s="38" t="s">
        <v>153</v>
      </c>
      <c r="D394" s="38"/>
      <c r="E394" s="38"/>
      <c r="F394" s="187"/>
      <c r="G394" s="187"/>
      <c r="H394" s="187"/>
      <c r="I394" s="250"/>
      <c r="J394" s="25"/>
      <c r="K394" s="25"/>
    </row>
    <row r="395" spans="1:11" s="22" customFormat="1" ht="16.5" customHeight="1">
      <c r="A395" s="157" t="s">
        <v>18</v>
      </c>
      <c r="B395" s="197" t="s">
        <v>355</v>
      </c>
      <c r="C395" s="198"/>
      <c r="D395" s="198"/>
      <c r="E395" s="198"/>
      <c r="F395" s="187"/>
      <c r="G395" s="187"/>
      <c r="H395" s="187"/>
      <c r="I395" s="107"/>
      <c r="J395" s="25"/>
      <c r="K395" s="25"/>
    </row>
    <row r="396" spans="1:11" s="22" customFormat="1" ht="15" customHeight="1">
      <c r="A396" s="157"/>
      <c r="B396" s="30" t="s">
        <v>94</v>
      </c>
      <c r="C396" s="64">
        <f>C397+C398+C399</f>
        <v>316271.20307000005</v>
      </c>
      <c r="D396" s="64">
        <f>SUM(D397:D402)</f>
        <v>284671.45144000003</v>
      </c>
      <c r="E396" s="64">
        <f>SUM(E397:E402)</f>
        <v>284671.45144000003</v>
      </c>
      <c r="F396" s="187"/>
      <c r="G396" s="187"/>
      <c r="H396" s="187"/>
      <c r="I396" s="103">
        <f>E396/C396</f>
        <v>0.9000865354693514</v>
      </c>
      <c r="J396" s="25"/>
      <c r="K396" s="25"/>
    </row>
    <row r="397" spans="1:11" s="22" customFormat="1" ht="12.75">
      <c r="A397" s="157"/>
      <c r="B397" s="30" t="s">
        <v>358</v>
      </c>
      <c r="C397" s="64">
        <f>C405+C507+C646+C807</f>
        <v>0</v>
      </c>
      <c r="D397" s="64">
        <f>D405+D507+D646+D807</f>
        <v>0</v>
      </c>
      <c r="E397" s="64">
        <f>E405+E507+E646+E807</f>
        <v>0</v>
      </c>
      <c r="F397" s="187"/>
      <c r="G397" s="187"/>
      <c r="H397" s="187"/>
      <c r="I397" s="103"/>
      <c r="J397" s="25"/>
      <c r="K397" s="25"/>
    </row>
    <row r="398" spans="1:11" s="22" customFormat="1" ht="12.75">
      <c r="A398" s="157"/>
      <c r="B398" s="30" t="s">
        <v>382</v>
      </c>
      <c r="C398" s="64">
        <f>C406+C508+C647+C808</f>
        <v>313984.61087000003</v>
      </c>
      <c r="D398" s="64">
        <f>D645+D506+D806+D406</f>
        <v>282384.85924</v>
      </c>
      <c r="E398" s="89">
        <f>E406+E508+E647+E808</f>
        <v>282384.85924</v>
      </c>
      <c r="F398" s="187"/>
      <c r="G398" s="187"/>
      <c r="H398" s="187"/>
      <c r="I398" s="103">
        <f>E398/C398</f>
        <v>0.8993589158957751</v>
      </c>
      <c r="J398" s="25"/>
      <c r="K398" s="25"/>
    </row>
    <row r="399" spans="1:11" s="22" customFormat="1" ht="12.75">
      <c r="A399" s="157"/>
      <c r="B399" s="30" t="s">
        <v>383</v>
      </c>
      <c r="C399" s="64">
        <f>C407+C509+C648+C809</f>
        <v>2286.5922</v>
      </c>
      <c r="D399" s="64">
        <f>D407+D509+D648+D809</f>
        <v>2286.5922</v>
      </c>
      <c r="E399" s="64">
        <f>E407+E509+E648+E809</f>
        <v>2286.5922</v>
      </c>
      <c r="F399" s="187"/>
      <c r="G399" s="187"/>
      <c r="H399" s="187"/>
      <c r="I399" s="103">
        <f>E399/C399</f>
        <v>1</v>
      </c>
      <c r="J399" s="25"/>
      <c r="K399" s="25"/>
    </row>
    <row r="400" spans="1:11" s="22" customFormat="1" ht="15" customHeight="1">
      <c r="A400" s="157"/>
      <c r="B400" s="30" t="s">
        <v>384</v>
      </c>
      <c r="C400" s="64">
        <f>C408+C510+C649+C810</f>
        <v>0</v>
      </c>
      <c r="D400" s="64">
        <f>D408+D510+D649+D810</f>
        <v>0</v>
      </c>
      <c r="E400" s="64">
        <f>E408+E510+E649+E810</f>
        <v>0</v>
      </c>
      <c r="F400" s="187"/>
      <c r="G400" s="187"/>
      <c r="H400" s="187"/>
      <c r="I400" s="107"/>
      <c r="J400" s="25"/>
      <c r="K400" s="25"/>
    </row>
    <row r="401" spans="1:11" s="22" customFormat="1" ht="15" customHeight="1">
      <c r="A401" s="157"/>
      <c r="B401" s="30" t="s">
        <v>154</v>
      </c>
      <c r="C401" s="64">
        <f>C409+C511+C650+C811</f>
        <v>0</v>
      </c>
      <c r="D401" s="64">
        <f>D409+D511+D650+D811</f>
        <v>0</v>
      </c>
      <c r="E401" s="64">
        <f>E409+E511+E650+E811</f>
        <v>0</v>
      </c>
      <c r="F401" s="187"/>
      <c r="G401" s="187"/>
      <c r="H401" s="187"/>
      <c r="I401" s="107"/>
      <c r="J401" s="25"/>
      <c r="K401" s="25"/>
    </row>
    <row r="402" spans="1:11" s="22" customFormat="1" ht="13.5" customHeight="1">
      <c r="A402" s="157"/>
      <c r="B402" s="30" t="s">
        <v>130</v>
      </c>
      <c r="C402" s="64">
        <f>C410+C512+C651+C812</f>
        <v>0</v>
      </c>
      <c r="D402" s="64">
        <f>D410+D512+D651+D812</f>
        <v>0</v>
      </c>
      <c r="E402" s="64">
        <f>E410+E512+E651+E812</f>
        <v>0</v>
      </c>
      <c r="F402" s="187"/>
      <c r="G402" s="187"/>
      <c r="H402" s="187"/>
      <c r="I402" s="107"/>
      <c r="J402" s="25"/>
      <c r="K402" s="25"/>
    </row>
    <row r="403" spans="1:11" s="22" customFormat="1" ht="28.5" customHeight="1">
      <c r="A403" s="157" t="s">
        <v>271</v>
      </c>
      <c r="B403" s="159" t="s">
        <v>288</v>
      </c>
      <c r="C403" s="159"/>
      <c r="D403" s="159"/>
      <c r="E403" s="159"/>
      <c r="F403" s="187"/>
      <c r="G403" s="187"/>
      <c r="H403" s="187"/>
      <c r="I403" s="188"/>
      <c r="J403" s="25"/>
      <c r="K403" s="25"/>
    </row>
    <row r="404" spans="1:11" s="22" customFormat="1" ht="16.5" customHeight="1">
      <c r="A404" s="157"/>
      <c r="B404" s="30" t="s">
        <v>94</v>
      </c>
      <c r="C404" s="79">
        <f>SUM(C405:C410)</f>
        <v>11432.961</v>
      </c>
      <c r="D404" s="79">
        <f>SUM(D405:D410)</f>
        <v>11432.961</v>
      </c>
      <c r="E404" s="79">
        <f>SUM(E405:E410)</f>
        <v>11432.961</v>
      </c>
      <c r="F404" s="187"/>
      <c r="G404" s="187"/>
      <c r="H404" s="187"/>
      <c r="I404" s="188"/>
      <c r="J404" s="25"/>
      <c r="K404" s="25"/>
    </row>
    <row r="405" spans="1:11" s="22" customFormat="1" ht="14.25" customHeight="1">
      <c r="A405" s="157"/>
      <c r="B405" s="30" t="s">
        <v>358</v>
      </c>
      <c r="C405" s="79">
        <f aca="true" t="shared" si="16" ref="C405:E406">C414+C426+C438+C450+C462+C474+C485+C496</f>
        <v>0</v>
      </c>
      <c r="D405" s="79">
        <f t="shared" si="16"/>
        <v>0</v>
      </c>
      <c r="E405" s="79">
        <f t="shared" si="16"/>
        <v>0</v>
      </c>
      <c r="F405" s="187"/>
      <c r="G405" s="187"/>
      <c r="H405" s="187"/>
      <c r="I405" s="188"/>
      <c r="J405" s="25"/>
      <c r="K405" s="25"/>
    </row>
    <row r="406" spans="1:11" s="22" customFormat="1" ht="15.75" customHeight="1">
      <c r="A406" s="157"/>
      <c r="B406" s="30" t="s">
        <v>382</v>
      </c>
      <c r="C406" s="79">
        <f t="shared" si="16"/>
        <v>9146.3688</v>
      </c>
      <c r="D406" s="79">
        <f t="shared" si="16"/>
        <v>9146.3688</v>
      </c>
      <c r="E406" s="79">
        <f t="shared" si="16"/>
        <v>9146.3688</v>
      </c>
      <c r="F406" s="187"/>
      <c r="G406" s="187"/>
      <c r="H406" s="187"/>
      <c r="I406" s="188"/>
      <c r="J406" s="25"/>
      <c r="K406" s="25"/>
    </row>
    <row r="407" spans="1:11" s="22" customFormat="1" ht="12.75">
      <c r="A407" s="157"/>
      <c r="B407" s="30" t="s">
        <v>383</v>
      </c>
      <c r="C407" s="79">
        <f aca="true" t="shared" si="17" ref="C407:E410">C416+C428+C440+C452+C464+C476+C487+C498</f>
        <v>2286.5922</v>
      </c>
      <c r="D407" s="79">
        <f t="shared" si="17"/>
        <v>2286.5922</v>
      </c>
      <c r="E407" s="79">
        <f t="shared" si="17"/>
        <v>2286.5922</v>
      </c>
      <c r="F407" s="187"/>
      <c r="G407" s="187"/>
      <c r="H407" s="187"/>
      <c r="I407" s="188"/>
      <c r="J407" s="25"/>
      <c r="K407" s="25"/>
    </row>
    <row r="408" spans="1:11" s="22" customFormat="1" ht="12.75">
      <c r="A408" s="157"/>
      <c r="B408" s="30" t="s">
        <v>384</v>
      </c>
      <c r="C408" s="79">
        <f t="shared" si="17"/>
        <v>0</v>
      </c>
      <c r="D408" s="79">
        <f t="shared" si="17"/>
        <v>0</v>
      </c>
      <c r="E408" s="79">
        <f t="shared" si="17"/>
        <v>0</v>
      </c>
      <c r="F408" s="187"/>
      <c r="G408" s="187"/>
      <c r="H408" s="187"/>
      <c r="I408" s="188"/>
      <c r="J408" s="25"/>
      <c r="K408" s="25"/>
    </row>
    <row r="409" spans="1:11" s="22" customFormat="1" ht="16.5">
      <c r="A409" s="157"/>
      <c r="B409" s="30" t="s">
        <v>154</v>
      </c>
      <c r="C409" s="79">
        <f t="shared" si="17"/>
        <v>0</v>
      </c>
      <c r="D409" s="79">
        <f t="shared" si="17"/>
        <v>0</v>
      </c>
      <c r="E409" s="79">
        <f t="shared" si="17"/>
        <v>0</v>
      </c>
      <c r="F409" s="187"/>
      <c r="G409" s="187"/>
      <c r="H409" s="187"/>
      <c r="I409" s="188"/>
      <c r="J409" s="25"/>
      <c r="K409" s="25"/>
    </row>
    <row r="410" spans="1:11" s="22" customFormat="1" ht="12.75">
      <c r="A410" s="157"/>
      <c r="B410" s="30" t="s">
        <v>130</v>
      </c>
      <c r="C410" s="79">
        <f t="shared" si="17"/>
        <v>0</v>
      </c>
      <c r="D410" s="79">
        <f t="shared" si="17"/>
        <v>0</v>
      </c>
      <c r="E410" s="79">
        <f t="shared" si="17"/>
        <v>0</v>
      </c>
      <c r="F410" s="187"/>
      <c r="G410" s="187"/>
      <c r="H410" s="187"/>
      <c r="I410" s="188"/>
      <c r="J410" s="25"/>
      <c r="K410" s="25"/>
    </row>
    <row r="411" spans="1:11" s="22" customFormat="1" ht="32.25" customHeight="1">
      <c r="A411" s="157" t="s">
        <v>289</v>
      </c>
      <c r="B411" s="159" t="s">
        <v>290</v>
      </c>
      <c r="C411" s="159"/>
      <c r="D411" s="159"/>
      <c r="E411" s="159"/>
      <c r="F411" s="63"/>
      <c r="G411" s="63"/>
      <c r="H411" s="31"/>
      <c r="I411" s="96"/>
      <c r="J411" s="25"/>
      <c r="K411" s="25"/>
    </row>
    <row r="412" spans="1:11" s="22" customFormat="1" ht="12.75" customHeight="1" hidden="1">
      <c r="A412" s="157"/>
      <c r="B412" s="159"/>
      <c r="C412" s="159"/>
      <c r="D412" s="159"/>
      <c r="E412" s="159"/>
      <c r="F412" s="187"/>
      <c r="G412" s="187"/>
      <c r="H412" s="160"/>
      <c r="I412" s="186"/>
      <c r="J412" s="25"/>
      <c r="K412" s="25"/>
    </row>
    <row r="413" spans="1:11" s="22" customFormat="1" ht="15" customHeight="1">
      <c r="A413" s="157"/>
      <c r="B413" s="30" t="s">
        <v>94</v>
      </c>
      <c r="C413" s="79">
        <f>SUM(C414:C419)</f>
        <v>0</v>
      </c>
      <c r="D413" s="79">
        <f>SUM(D414:D419)</f>
        <v>0</v>
      </c>
      <c r="E413" s="79">
        <f>SUM(E414:E419)</f>
        <v>0</v>
      </c>
      <c r="F413" s="187"/>
      <c r="G413" s="187"/>
      <c r="H413" s="160"/>
      <c r="I413" s="186"/>
      <c r="J413" s="25"/>
      <c r="K413" s="25"/>
    </row>
    <row r="414" spans="1:11" s="22" customFormat="1" ht="12.75">
      <c r="A414" s="157"/>
      <c r="B414" s="30" t="s">
        <v>358</v>
      </c>
      <c r="C414" s="79">
        <v>0</v>
      </c>
      <c r="D414" s="79">
        <v>0</v>
      </c>
      <c r="E414" s="79">
        <v>0</v>
      </c>
      <c r="F414" s="187"/>
      <c r="G414" s="187"/>
      <c r="H414" s="160"/>
      <c r="I414" s="186"/>
      <c r="J414" s="25"/>
      <c r="K414" s="25"/>
    </row>
    <row r="415" spans="1:11" s="22" customFormat="1" ht="12.75">
      <c r="A415" s="157"/>
      <c r="B415" s="30" t="s">
        <v>382</v>
      </c>
      <c r="C415" s="79">
        <v>0</v>
      </c>
      <c r="D415" s="79">
        <v>0</v>
      </c>
      <c r="E415" s="79">
        <v>0</v>
      </c>
      <c r="F415" s="187"/>
      <c r="G415" s="187"/>
      <c r="H415" s="160"/>
      <c r="I415" s="186"/>
      <c r="J415" s="25"/>
      <c r="K415" s="25"/>
    </row>
    <row r="416" spans="1:11" s="22" customFormat="1" ht="12.75">
      <c r="A416" s="157"/>
      <c r="B416" s="30" t="s">
        <v>383</v>
      </c>
      <c r="C416" s="79">
        <v>0</v>
      </c>
      <c r="D416" s="79">
        <v>0</v>
      </c>
      <c r="E416" s="79">
        <v>0</v>
      </c>
      <c r="F416" s="187"/>
      <c r="G416" s="187"/>
      <c r="H416" s="160"/>
      <c r="I416" s="186"/>
      <c r="J416" s="25"/>
      <c r="K416" s="25"/>
    </row>
    <row r="417" spans="1:11" s="22" customFormat="1" ht="12.75">
      <c r="A417" s="157"/>
      <c r="B417" s="30" t="s">
        <v>384</v>
      </c>
      <c r="C417" s="79">
        <v>0</v>
      </c>
      <c r="D417" s="79">
        <v>0</v>
      </c>
      <c r="E417" s="79">
        <v>0</v>
      </c>
      <c r="F417" s="187"/>
      <c r="G417" s="187"/>
      <c r="H417" s="160"/>
      <c r="I417" s="186"/>
      <c r="J417" s="25"/>
      <c r="K417" s="25"/>
    </row>
    <row r="418" spans="1:11" s="22" customFormat="1" ht="16.5">
      <c r="A418" s="157"/>
      <c r="B418" s="30" t="s">
        <v>154</v>
      </c>
      <c r="C418" s="79"/>
      <c r="D418" s="79"/>
      <c r="E418" s="79"/>
      <c r="F418" s="187"/>
      <c r="G418" s="187"/>
      <c r="H418" s="160"/>
      <c r="I418" s="186"/>
      <c r="J418" s="25"/>
      <c r="K418" s="25"/>
    </row>
    <row r="419" spans="1:11" s="22" customFormat="1" ht="12.75">
      <c r="A419" s="157"/>
      <c r="B419" s="30" t="s">
        <v>130</v>
      </c>
      <c r="C419" s="79">
        <v>0</v>
      </c>
      <c r="D419" s="79">
        <v>0</v>
      </c>
      <c r="E419" s="79">
        <v>0</v>
      </c>
      <c r="F419" s="187"/>
      <c r="G419" s="187"/>
      <c r="H419" s="160"/>
      <c r="I419" s="186"/>
      <c r="J419" s="25"/>
      <c r="K419" s="25"/>
    </row>
    <row r="420" spans="1:11" s="22" customFormat="1" ht="12.75">
      <c r="A420" s="94"/>
      <c r="B420" s="42" t="s">
        <v>379</v>
      </c>
      <c r="C420" s="79"/>
      <c r="D420" s="79"/>
      <c r="E420" s="79"/>
      <c r="F420" s="187"/>
      <c r="G420" s="187"/>
      <c r="H420" s="160"/>
      <c r="I420" s="186"/>
      <c r="J420" s="25"/>
      <c r="K420" s="25"/>
    </row>
    <row r="421" spans="1:11" s="22" customFormat="1" ht="12.75">
      <c r="A421" s="94"/>
      <c r="B421" s="42" t="s">
        <v>131</v>
      </c>
      <c r="C421" s="31"/>
      <c r="D421" s="31"/>
      <c r="E421" s="31"/>
      <c r="F421" s="31"/>
      <c r="G421" s="31"/>
      <c r="H421" s="31"/>
      <c r="I421" s="96"/>
      <c r="J421" s="25"/>
      <c r="K421" s="25"/>
    </row>
    <row r="422" spans="1:11" s="22" customFormat="1" ht="12.75">
      <c r="A422" s="94"/>
      <c r="B422" s="42" t="s">
        <v>132</v>
      </c>
      <c r="C422" s="31"/>
      <c r="D422" s="31"/>
      <c r="E422" s="31"/>
      <c r="F422" s="31"/>
      <c r="G422" s="31"/>
      <c r="H422" s="31"/>
      <c r="I422" s="96"/>
      <c r="J422" s="25"/>
      <c r="K422" s="25"/>
    </row>
    <row r="423" spans="1:11" s="22" customFormat="1" ht="12.75" customHeight="1">
      <c r="A423" s="157" t="s">
        <v>291</v>
      </c>
      <c r="B423" s="159" t="s">
        <v>101</v>
      </c>
      <c r="C423" s="159"/>
      <c r="D423" s="159"/>
      <c r="E423" s="159"/>
      <c r="F423" s="187"/>
      <c r="G423" s="161"/>
      <c r="H423" s="168"/>
      <c r="I423" s="189"/>
      <c r="J423" s="25"/>
      <c r="K423" s="25"/>
    </row>
    <row r="424" spans="1:11" s="22" customFormat="1" ht="18" customHeight="1">
      <c r="A424" s="157"/>
      <c r="B424" s="159"/>
      <c r="C424" s="159"/>
      <c r="D424" s="159"/>
      <c r="E424" s="159"/>
      <c r="F424" s="187"/>
      <c r="G424" s="161"/>
      <c r="H424" s="168"/>
      <c r="I424" s="189"/>
      <c r="J424" s="25"/>
      <c r="K424" s="25"/>
    </row>
    <row r="425" spans="1:11" s="22" customFormat="1" ht="15.75" customHeight="1">
      <c r="A425" s="157"/>
      <c r="B425" s="30" t="s">
        <v>94</v>
      </c>
      <c r="C425" s="79">
        <f>SUM(C426:C431)</f>
        <v>0</v>
      </c>
      <c r="D425" s="79">
        <f>SUM(D426:D431)</f>
        <v>0</v>
      </c>
      <c r="E425" s="79">
        <f>SUM(E426:E431)</f>
        <v>0</v>
      </c>
      <c r="F425" s="187"/>
      <c r="G425" s="161"/>
      <c r="H425" s="168"/>
      <c r="I425" s="189"/>
      <c r="J425" s="25"/>
      <c r="K425" s="25"/>
    </row>
    <row r="426" spans="1:11" s="22" customFormat="1" ht="12.75">
      <c r="A426" s="157"/>
      <c r="B426" s="30" t="s">
        <v>358</v>
      </c>
      <c r="C426" s="79">
        <v>0</v>
      </c>
      <c r="D426" s="79">
        <v>0</v>
      </c>
      <c r="E426" s="79">
        <v>0</v>
      </c>
      <c r="F426" s="187"/>
      <c r="G426" s="161"/>
      <c r="H426" s="168"/>
      <c r="I426" s="189"/>
      <c r="J426" s="25"/>
      <c r="K426" s="25"/>
    </row>
    <row r="427" spans="1:11" s="22" customFormat="1" ht="15" customHeight="1">
      <c r="A427" s="157"/>
      <c r="B427" s="30" t="s">
        <v>382</v>
      </c>
      <c r="C427" s="79">
        <v>0</v>
      </c>
      <c r="D427" s="79">
        <v>0</v>
      </c>
      <c r="E427" s="79">
        <v>0</v>
      </c>
      <c r="F427" s="187"/>
      <c r="G427" s="161"/>
      <c r="H427" s="168"/>
      <c r="I427" s="189"/>
      <c r="J427" s="25"/>
      <c r="K427" s="25"/>
    </row>
    <row r="428" spans="1:11" s="22" customFormat="1" ht="12.75">
      <c r="A428" s="157"/>
      <c r="B428" s="30" t="s">
        <v>383</v>
      </c>
      <c r="C428" s="79">
        <v>0</v>
      </c>
      <c r="D428" s="79">
        <v>0</v>
      </c>
      <c r="E428" s="79">
        <v>0</v>
      </c>
      <c r="F428" s="187"/>
      <c r="G428" s="161"/>
      <c r="H428" s="168"/>
      <c r="I428" s="189"/>
      <c r="J428" s="25"/>
      <c r="K428" s="25"/>
    </row>
    <row r="429" spans="1:11" s="22" customFormat="1" ht="12.75">
      <c r="A429" s="157"/>
      <c r="B429" s="30" t="s">
        <v>384</v>
      </c>
      <c r="C429" s="79">
        <v>0</v>
      </c>
      <c r="D429" s="79">
        <v>0</v>
      </c>
      <c r="E429" s="79">
        <v>0</v>
      </c>
      <c r="F429" s="187"/>
      <c r="G429" s="161"/>
      <c r="H429" s="168"/>
      <c r="I429" s="189"/>
      <c r="J429" s="25"/>
      <c r="K429" s="25"/>
    </row>
    <row r="430" spans="1:11" s="22" customFormat="1" ht="16.5">
      <c r="A430" s="157"/>
      <c r="B430" s="30" t="s">
        <v>154</v>
      </c>
      <c r="C430" s="79"/>
      <c r="D430" s="79"/>
      <c r="E430" s="79"/>
      <c r="F430" s="187"/>
      <c r="G430" s="161"/>
      <c r="H430" s="168"/>
      <c r="I430" s="189"/>
      <c r="J430" s="25"/>
      <c r="K430" s="25"/>
    </row>
    <row r="431" spans="1:11" s="22" customFormat="1" ht="12.75">
      <c r="A431" s="157"/>
      <c r="B431" s="30" t="s">
        <v>130</v>
      </c>
      <c r="C431" s="79">
        <v>0</v>
      </c>
      <c r="D431" s="79">
        <v>0</v>
      </c>
      <c r="E431" s="79">
        <v>0</v>
      </c>
      <c r="F431" s="187"/>
      <c r="G431" s="161"/>
      <c r="H431" s="168"/>
      <c r="I431" s="189"/>
      <c r="J431" s="25"/>
      <c r="K431" s="25"/>
    </row>
    <row r="432" spans="1:11" s="22" customFormat="1" ht="12.75">
      <c r="A432" s="94"/>
      <c r="B432" s="42" t="s">
        <v>379</v>
      </c>
      <c r="C432" s="79"/>
      <c r="D432" s="79"/>
      <c r="E432" s="79"/>
      <c r="F432" s="187"/>
      <c r="G432" s="161"/>
      <c r="H432" s="168"/>
      <c r="I432" s="189"/>
      <c r="J432" s="25"/>
      <c r="K432" s="25"/>
    </row>
    <row r="433" spans="1:11" s="22" customFormat="1" ht="12.75">
      <c r="A433" s="94"/>
      <c r="B433" s="42" t="s">
        <v>131</v>
      </c>
      <c r="C433" s="31"/>
      <c r="D433" s="31"/>
      <c r="E433" s="31"/>
      <c r="F433" s="31"/>
      <c r="G433" s="31"/>
      <c r="H433" s="31"/>
      <c r="I433" s="96"/>
      <c r="J433" s="25"/>
      <c r="K433" s="25"/>
    </row>
    <row r="434" spans="1:11" s="22" customFormat="1" ht="12.75">
      <c r="A434" s="94"/>
      <c r="B434" s="42" t="s">
        <v>132</v>
      </c>
      <c r="C434" s="31"/>
      <c r="D434" s="31"/>
      <c r="E434" s="31"/>
      <c r="F434" s="31"/>
      <c r="G434" s="31"/>
      <c r="H434" s="31"/>
      <c r="I434" s="96"/>
      <c r="J434" s="25"/>
      <c r="K434" s="25"/>
    </row>
    <row r="435" spans="1:11" s="22" customFormat="1" ht="33" customHeight="1">
      <c r="A435" s="157" t="s">
        <v>292</v>
      </c>
      <c r="B435" s="159" t="s">
        <v>102</v>
      </c>
      <c r="C435" s="159"/>
      <c r="D435" s="159"/>
      <c r="E435" s="159"/>
      <c r="F435" s="161"/>
      <c r="G435" s="161"/>
      <c r="H435" s="168"/>
      <c r="I435" s="189"/>
      <c r="J435" s="25"/>
      <c r="K435" s="25"/>
    </row>
    <row r="436" spans="1:11" s="22" customFormat="1" ht="2.25" customHeight="1" hidden="1">
      <c r="A436" s="157"/>
      <c r="B436" s="159"/>
      <c r="C436" s="159"/>
      <c r="D436" s="159"/>
      <c r="E436" s="159"/>
      <c r="F436" s="161"/>
      <c r="G436" s="161"/>
      <c r="H436" s="168"/>
      <c r="I436" s="189"/>
      <c r="J436" s="25"/>
      <c r="K436" s="25"/>
    </row>
    <row r="437" spans="1:11" s="22" customFormat="1" ht="19.5" customHeight="1">
      <c r="A437" s="157"/>
      <c r="B437" s="30" t="s">
        <v>94</v>
      </c>
      <c r="C437" s="79">
        <f>SUM(C438:C443)</f>
        <v>0</v>
      </c>
      <c r="D437" s="79">
        <f>SUM(D438:D443)</f>
        <v>0</v>
      </c>
      <c r="E437" s="79">
        <f>SUM(E438:E443)</f>
        <v>0</v>
      </c>
      <c r="F437" s="161"/>
      <c r="G437" s="161"/>
      <c r="H437" s="168"/>
      <c r="I437" s="189"/>
      <c r="J437" s="25"/>
      <c r="K437" s="25"/>
    </row>
    <row r="438" spans="1:11" s="22" customFormat="1" ht="17.25" customHeight="1">
      <c r="A438" s="157"/>
      <c r="B438" s="30" t="s">
        <v>358</v>
      </c>
      <c r="C438" s="79">
        <v>0</v>
      </c>
      <c r="D438" s="79">
        <v>0</v>
      </c>
      <c r="E438" s="79">
        <v>0</v>
      </c>
      <c r="F438" s="161"/>
      <c r="G438" s="161"/>
      <c r="H438" s="168"/>
      <c r="I438" s="189"/>
      <c r="J438" s="25"/>
      <c r="K438" s="25"/>
    </row>
    <row r="439" spans="1:11" s="22" customFormat="1" ht="12.75">
      <c r="A439" s="157"/>
      <c r="B439" s="30" t="s">
        <v>382</v>
      </c>
      <c r="C439" s="79">
        <v>0</v>
      </c>
      <c r="D439" s="79">
        <v>0</v>
      </c>
      <c r="E439" s="79">
        <v>0</v>
      </c>
      <c r="F439" s="161"/>
      <c r="G439" s="161"/>
      <c r="H439" s="168"/>
      <c r="I439" s="189"/>
      <c r="J439" s="25"/>
      <c r="K439" s="25"/>
    </row>
    <row r="440" spans="1:11" s="22" customFormat="1" ht="12.75">
      <c r="A440" s="157"/>
      <c r="B440" s="30" t="s">
        <v>383</v>
      </c>
      <c r="C440" s="79">
        <v>0</v>
      </c>
      <c r="D440" s="79">
        <v>0</v>
      </c>
      <c r="E440" s="79">
        <v>0</v>
      </c>
      <c r="F440" s="161"/>
      <c r="G440" s="161"/>
      <c r="H440" s="168"/>
      <c r="I440" s="189"/>
      <c r="J440" s="25"/>
      <c r="K440" s="25"/>
    </row>
    <row r="441" spans="1:11" s="22" customFormat="1" ht="12.75">
      <c r="A441" s="157"/>
      <c r="B441" s="30" t="s">
        <v>384</v>
      </c>
      <c r="C441" s="79">
        <v>0</v>
      </c>
      <c r="D441" s="79">
        <v>0</v>
      </c>
      <c r="E441" s="79">
        <v>0</v>
      </c>
      <c r="F441" s="161"/>
      <c r="G441" s="161"/>
      <c r="H441" s="168"/>
      <c r="I441" s="189"/>
      <c r="J441" s="25"/>
      <c r="K441" s="25"/>
    </row>
    <row r="442" spans="1:11" s="22" customFormat="1" ht="16.5">
      <c r="A442" s="157"/>
      <c r="B442" s="30" t="s">
        <v>154</v>
      </c>
      <c r="C442" s="79"/>
      <c r="D442" s="79"/>
      <c r="E442" s="79"/>
      <c r="F442" s="161"/>
      <c r="G442" s="161"/>
      <c r="H442" s="168"/>
      <c r="I442" s="189"/>
      <c r="J442" s="25"/>
      <c r="K442" s="25"/>
    </row>
    <row r="443" spans="1:11" s="22" customFormat="1" ht="15.75" customHeight="1">
      <c r="A443" s="157"/>
      <c r="B443" s="30" t="s">
        <v>130</v>
      </c>
      <c r="C443" s="79">
        <v>0</v>
      </c>
      <c r="D443" s="79">
        <v>0</v>
      </c>
      <c r="E443" s="79">
        <v>0</v>
      </c>
      <c r="F443" s="161"/>
      <c r="G443" s="161"/>
      <c r="H443" s="168"/>
      <c r="I443" s="189"/>
      <c r="J443" s="25"/>
      <c r="K443" s="25"/>
    </row>
    <row r="444" spans="1:11" s="22" customFormat="1" ht="12.75">
      <c r="A444" s="94"/>
      <c r="B444" s="42" t="s">
        <v>379</v>
      </c>
      <c r="C444" s="79"/>
      <c r="D444" s="79"/>
      <c r="E444" s="79"/>
      <c r="F444" s="161"/>
      <c r="G444" s="161"/>
      <c r="H444" s="168"/>
      <c r="I444" s="189"/>
      <c r="J444" s="25"/>
      <c r="K444" s="25"/>
    </row>
    <row r="445" spans="1:11" s="22" customFormat="1" ht="12.75">
      <c r="A445" s="94"/>
      <c r="B445" s="42" t="s">
        <v>131</v>
      </c>
      <c r="C445" s="31"/>
      <c r="D445" s="31"/>
      <c r="E445" s="31"/>
      <c r="F445" s="31"/>
      <c r="G445" s="31"/>
      <c r="H445" s="31"/>
      <c r="I445" s="96"/>
      <c r="J445" s="25"/>
      <c r="K445" s="25"/>
    </row>
    <row r="446" spans="1:11" s="22" customFormat="1" ht="12.75">
      <c r="A446" s="94"/>
      <c r="B446" s="42" t="s">
        <v>132</v>
      </c>
      <c r="C446" s="31"/>
      <c r="D446" s="31"/>
      <c r="E446" s="31"/>
      <c r="F446" s="31"/>
      <c r="G446" s="31"/>
      <c r="H446" s="31"/>
      <c r="I446" s="96"/>
      <c r="J446" s="25"/>
      <c r="K446" s="25"/>
    </row>
    <row r="447" spans="1:11" s="22" customFormat="1" ht="12.75" customHeight="1">
      <c r="A447" s="157" t="s">
        <v>293</v>
      </c>
      <c r="B447" s="159" t="s">
        <v>103</v>
      </c>
      <c r="C447" s="159"/>
      <c r="D447" s="159"/>
      <c r="E447" s="159"/>
      <c r="F447" s="161"/>
      <c r="G447" s="161"/>
      <c r="H447" s="168"/>
      <c r="I447" s="189"/>
      <c r="J447" s="25"/>
      <c r="K447" s="25"/>
    </row>
    <row r="448" spans="1:11" s="22" customFormat="1" ht="18" customHeight="1">
      <c r="A448" s="157"/>
      <c r="B448" s="159"/>
      <c r="C448" s="159"/>
      <c r="D448" s="159"/>
      <c r="E448" s="159"/>
      <c r="F448" s="161"/>
      <c r="G448" s="161"/>
      <c r="H448" s="168"/>
      <c r="I448" s="189"/>
      <c r="J448" s="25"/>
      <c r="K448" s="25"/>
    </row>
    <row r="449" spans="1:11" s="22" customFormat="1" ht="18" customHeight="1">
      <c r="A449" s="157"/>
      <c r="B449" s="30" t="s">
        <v>94</v>
      </c>
      <c r="C449" s="79">
        <f>SUM(C450:C455)</f>
        <v>0</v>
      </c>
      <c r="D449" s="79">
        <f>SUM(D450:D455)</f>
        <v>0</v>
      </c>
      <c r="E449" s="79">
        <f>SUM(E450:E455)</f>
        <v>0</v>
      </c>
      <c r="F449" s="161"/>
      <c r="G449" s="161"/>
      <c r="H449" s="168"/>
      <c r="I449" s="189"/>
      <c r="J449" s="25"/>
      <c r="K449" s="25"/>
    </row>
    <row r="450" spans="1:11" s="22" customFormat="1" ht="12.75">
      <c r="A450" s="157"/>
      <c r="B450" s="30" t="s">
        <v>358</v>
      </c>
      <c r="C450" s="79">
        <v>0</v>
      </c>
      <c r="D450" s="79">
        <v>0</v>
      </c>
      <c r="E450" s="79">
        <v>0</v>
      </c>
      <c r="F450" s="161"/>
      <c r="G450" s="161"/>
      <c r="H450" s="168"/>
      <c r="I450" s="189"/>
      <c r="J450" s="25"/>
      <c r="K450" s="25"/>
    </row>
    <row r="451" spans="1:11" s="22" customFormat="1" ht="12.75">
      <c r="A451" s="157"/>
      <c r="B451" s="30" t="s">
        <v>382</v>
      </c>
      <c r="C451" s="80">
        <v>0</v>
      </c>
      <c r="D451" s="80">
        <v>0</v>
      </c>
      <c r="E451" s="80">
        <v>0</v>
      </c>
      <c r="F451" s="161"/>
      <c r="G451" s="161"/>
      <c r="H451" s="168"/>
      <c r="I451" s="189"/>
      <c r="J451" s="25"/>
      <c r="K451" s="25"/>
    </row>
    <row r="452" spans="1:11" s="22" customFormat="1" ht="12.75">
      <c r="A452" s="157"/>
      <c r="B452" s="30" t="s">
        <v>383</v>
      </c>
      <c r="C452" s="79">
        <v>0</v>
      </c>
      <c r="D452" s="79">
        <v>0</v>
      </c>
      <c r="E452" s="79">
        <v>0</v>
      </c>
      <c r="F452" s="161"/>
      <c r="G452" s="161"/>
      <c r="H452" s="168"/>
      <c r="I452" s="189"/>
      <c r="J452" s="25"/>
      <c r="K452" s="25"/>
    </row>
    <row r="453" spans="1:11" s="22" customFormat="1" ht="12.75">
      <c r="A453" s="157"/>
      <c r="B453" s="30" t="s">
        <v>384</v>
      </c>
      <c r="C453" s="79">
        <v>0</v>
      </c>
      <c r="D453" s="79">
        <v>0</v>
      </c>
      <c r="E453" s="79">
        <v>0</v>
      </c>
      <c r="F453" s="161"/>
      <c r="G453" s="161"/>
      <c r="H453" s="168"/>
      <c r="I453" s="189"/>
      <c r="J453" s="25"/>
      <c r="K453" s="25"/>
    </row>
    <row r="454" spans="1:11" s="22" customFormat="1" ht="16.5">
      <c r="A454" s="157"/>
      <c r="B454" s="30" t="s">
        <v>154</v>
      </c>
      <c r="C454" s="79"/>
      <c r="D454" s="79"/>
      <c r="E454" s="79"/>
      <c r="F454" s="161"/>
      <c r="G454" s="161"/>
      <c r="H454" s="168"/>
      <c r="I454" s="189"/>
      <c r="J454" s="25"/>
      <c r="K454" s="25"/>
    </row>
    <row r="455" spans="1:11" s="22" customFormat="1" ht="12.75">
      <c r="A455" s="157"/>
      <c r="B455" s="30" t="s">
        <v>130</v>
      </c>
      <c r="C455" s="79">
        <v>0</v>
      </c>
      <c r="D455" s="79">
        <v>0</v>
      </c>
      <c r="E455" s="79">
        <v>0</v>
      </c>
      <c r="F455" s="161"/>
      <c r="G455" s="161"/>
      <c r="H455" s="168"/>
      <c r="I455" s="189"/>
      <c r="J455" s="25"/>
      <c r="K455" s="25"/>
    </row>
    <row r="456" spans="1:11" s="22" customFormat="1" ht="12.75">
      <c r="A456" s="94"/>
      <c r="B456" s="42" t="s">
        <v>379</v>
      </c>
      <c r="C456" s="79"/>
      <c r="D456" s="79"/>
      <c r="E456" s="79"/>
      <c r="F456" s="161"/>
      <c r="G456" s="161"/>
      <c r="H456" s="168"/>
      <c r="I456" s="189"/>
      <c r="J456" s="25"/>
      <c r="K456" s="25"/>
    </row>
    <row r="457" spans="1:11" s="22" customFormat="1" ht="12.75">
      <c r="A457" s="94"/>
      <c r="B457" s="42" t="s">
        <v>131</v>
      </c>
      <c r="C457" s="31"/>
      <c r="D457" s="31"/>
      <c r="E457" s="31"/>
      <c r="F457" s="31"/>
      <c r="G457" s="31"/>
      <c r="H457" s="31"/>
      <c r="I457" s="96"/>
      <c r="J457" s="25"/>
      <c r="K457" s="25"/>
    </row>
    <row r="458" spans="1:11" s="22" customFormat="1" ht="12.75">
      <c r="A458" s="94"/>
      <c r="B458" s="42" t="s">
        <v>132</v>
      </c>
      <c r="C458" s="31"/>
      <c r="D458" s="31"/>
      <c r="E458" s="31"/>
      <c r="F458" s="31"/>
      <c r="G458" s="31"/>
      <c r="H458" s="31"/>
      <c r="I458" s="96"/>
      <c r="J458" s="25"/>
      <c r="K458" s="25"/>
    </row>
    <row r="459" spans="1:11" s="22" customFormat="1" ht="18.75" customHeight="1">
      <c r="A459" s="157" t="s">
        <v>294</v>
      </c>
      <c r="B459" s="159" t="s">
        <v>295</v>
      </c>
      <c r="C459" s="159"/>
      <c r="D459" s="159"/>
      <c r="E459" s="159"/>
      <c r="F459" s="63"/>
      <c r="G459" s="63"/>
      <c r="H459" s="31"/>
      <c r="I459" s="96"/>
      <c r="J459" s="25"/>
      <c r="K459" s="25"/>
    </row>
    <row r="460" spans="1:11" s="22" customFormat="1" ht="12" customHeight="1">
      <c r="A460" s="157"/>
      <c r="B460" s="159"/>
      <c r="C460" s="159"/>
      <c r="D460" s="159"/>
      <c r="E460" s="159"/>
      <c r="F460" s="187"/>
      <c r="G460" s="187" t="s">
        <v>48</v>
      </c>
      <c r="H460" s="160"/>
      <c r="I460" s="186"/>
      <c r="J460" s="25"/>
      <c r="K460" s="25"/>
    </row>
    <row r="461" spans="1:11" s="22" customFormat="1" ht="18" customHeight="1">
      <c r="A461" s="157"/>
      <c r="B461" s="30" t="s">
        <v>94</v>
      </c>
      <c r="C461" s="79">
        <f>SUM(C462:C467)</f>
        <v>0</v>
      </c>
      <c r="D461" s="79">
        <f>SUM(D462:D467)</f>
        <v>0</v>
      </c>
      <c r="E461" s="79">
        <f>SUM(E462:E467)</f>
        <v>0</v>
      </c>
      <c r="F461" s="187"/>
      <c r="G461" s="187"/>
      <c r="H461" s="160"/>
      <c r="I461" s="186"/>
      <c r="J461" s="25"/>
      <c r="K461" s="25"/>
    </row>
    <row r="462" spans="1:11" s="22" customFormat="1" ht="12.75">
      <c r="A462" s="157"/>
      <c r="B462" s="30" t="s">
        <v>358</v>
      </c>
      <c r="C462" s="79">
        <v>0</v>
      </c>
      <c r="D462" s="79">
        <v>0</v>
      </c>
      <c r="E462" s="79">
        <v>0</v>
      </c>
      <c r="F462" s="187"/>
      <c r="G462" s="187"/>
      <c r="H462" s="160"/>
      <c r="I462" s="186"/>
      <c r="J462" s="25"/>
      <c r="K462" s="25"/>
    </row>
    <row r="463" spans="1:11" s="22" customFormat="1" ht="12.75">
      <c r="A463" s="157"/>
      <c r="B463" s="30" t="s">
        <v>382</v>
      </c>
      <c r="C463" s="79">
        <v>0</v>
      </c>
      <c r="D463" s="79">
        <v>0</v>
      </c>
      <c r="E463" s="79">
        <v>0</v>
      </c>
      <c r="F463" s="187"/>
      <c r="G463" s="187"/>
      <c r="H463" s="160"/>
      <c r="I463" s="186"/>
      <c r="J463" s="25"/>
      <c r="K463" s="25"/>
    </row>
    <row r="464" spans="1:11" s="22" customFormat="1" ht="12.75">
      <c r="A464" s="157"/>
      <c r="B464" s="30" t="s">
        <v>383</v>
      </c>
      <c r="C464" s="79">
        <v>0</v>
      </c>
      <c r="D464" s="79">
        <v>0</v>
      </c>
      <c r="E464" s="79">
        <v>0</v>
      </c>
      <c r="F464" s="187"/>
      <c r="G464" s="187"/>
      <c r="H464" s="160"/>
      <c r="I464" s="186"/>
      <c r="J464" s="25"/>
      <c r="K464" s="25"/>
    </row>
    <row r="465" spans="1:11" s="22" customFormat="1" ht="12.75">
      <c r="A465" s="157"/>
      <c r="B465" s="30" t="s">
        <v>384</v>
      </c>
      <c r="C465" s="79">
        <v>0</v>
      </c>
      <c r="D465" s="79">
        <v>0</v>
      </c>
      <c r="E465" s="79">
        <v>0</v>
      </c>
      <c r="F465" s="187"/>
      <c r="G465" s="187"/>
      <c r="H465" s="160"/>
      <c r="I465" s="186"/>
      <c r="J465" s="25"/>
      <c r="K465" s="25"/>
    </row>
    <row r="466" spans="1:11" s="22" customFormat="1" ht="16.5">
      <c r="A466" s="157"/>
      <c r="B466" s="30" t="s">
        <v>154</v>
      </c>
      <c r="C466" s="79"/>
      <c r="D466" s="79"/>
      <c r="E466" s="79"/>
      <c r="F466" s="187"/>
      <c r="G466" s="187"/>
      <c r="H466" s="160"/>
      <c r="I466" s="186"/>
      <c r="J466" s="25"/>
      <c r="K466" s="25"/>
    </row>
    <row r="467" spans="1:11" s="22" customFormat="1" ht="12.75">
      <c r="A467" s="157"/>
      <c r="B467" s="30" t="s">
        <v>130</v>
      </c>
      <c r="C467" s="79">
        <v>0</v>
      </c>
      <c r="D467" s="79">
        <v>0</v>
      </c>
      <c r="E467" s="79">
        <v>0</v>
      </c>
      <c r="F467" s="187"/>
      <c r="G467" s="187"/>
      <c r="H467" s="160"/>
      <c r="I467" s="186"/>
      <c r="J467" s="25"/>
      <c r="K467" s="25"/>
    </row>
    <row r="468" spans="1:11" s="22" customFormat="1" ht="12.75">
      <c r="A468" s="94"/>
      <c r="B468" s="42" t="s">
        <v>379</v>
      </c>
      <c r="C468" s="81"/>
      <c r="D468" s="81"/>
      <c r="E468" s="81"/>
      <c r="F468" s="187"/>
      <c r="G468" s="187"/>
      <c r="H468" s="160"/>
      <c r="I468" s="186"/>
      <c r="J468" s="25"/>
      <c r="K468" s="25"/>
    </row>
    <row r="469" spans="1:11" s="22" customFormat="1" ht="12.75">
      <c r="A469" s="94"/>
      <c r="B469" s="42" t="s">
        <v>131</v>
      </c>
      <c r="C469" s="31"/>
      <c r="D469" s="31"/>
      <c r="E469" s="31"/>
      <c r="F469" s="31"/>
      <c r="G469" s="31"/>
      <c r="H469" s="31"/>
      <c r="I469" s="96"/>
      <c r="J469" s="25"/>
      <c r="K469" s="25"/>
    </row>
    <row r="470" spans="1:11" s="22" customFormat="1" ht="12.75">
      <c r="A470" s="94"/>
      <c r="B470" s="42" t="s">
        <v>132</v>
      </c>
      <c r="C470" s="31"/>
      <c r="D470" s="31"/>
      <c r="E470" s="31"/>
      <c r="F470" s="31"/>
      <c r="G470" s="31"/>
      <c r="H470" s="31"/>
      <c r="I470" s="96"/>
      <c r="J470" s="25"/>
      <c r="K470" s="25"/>
    </row>
    <row r="471" spans="1:11" s="22" customFormat="1" ht="30" customHeight="1">
      <c r="A471" s="157" t="s">
        <v>296</v>
      </c>
      <c r="B471" s="159" t="s">
        <v>279</v>
      </c>
      <c r="C471" s="159"/>
      <c r="D471" s="159"/>
      <c r="E471" s="159"/>
      <c r="F471" s="192"/>
      <c r="G471" s="161"/>
      <c r="H471" s="168"/>
      <c r="I471" s="189"/>
      <c r="J471" s="25"/>
      <c r="K471" s="25"/>
    </row>
    <row r="472" spans="1:11" s="22" customFormat="1" ht="12.75" customHeight="1" hidden="1">
      <c r="A472" s="157"/>
      <c r="B472" s="159"/>
      <c r="C472" s="159"/>
      <c r="D472" s="159"/>
      <c r="E472" s="159"/>
      <c r="F472" s="192"/>
      <c r="G472" s="161"/>
      <c r="H472" s="168"/>
      <c r="I472" s="189"/>
      <c r="J472" s="25"/>
      <c r="K472" s="25"/>
    </row>
    <row r="473" spans="1:11" s="22" customFormat="1" ht="14.25" customHeight="1">
      <c r="A473" s="157"/>
      <c r="B473" s="30" t="s">
        <v>94</v>
      </c>
      <c r="C473" s="79">
        <f>SUM(C474:C479)</f>
        <v>0</v>
      </c>
      <c r="D473" s="79">
        <f>SUM(D474:D479)</f>
        <v>0</v>
      </c>
      <c r="E473" s="79">
        <f>SUM(E474:E479)</f>
        <v>0</v>
      </c>
      <c r="F473" s="192"/>
      <c r="G473" s="161"/>
      <c r="H473" s="168"/>
      <c r="I473" s="189"/>
      <c r="J473" s="25"/>
      <c r="K473" s="25"/>
    </row>
    <row r="474" spans="1:11" s="22" customFormat="1" ht="12.75">
      <c r="A474" s="157"/>
      <c r="B474" s="30" t="s">
        <v>358</v>
      </c>
      <c r="C474" s="79">
        <v>0</v>
      </c>
      <c r="D474" s="79">
        <v>0</v>
      </c>
      <c r="E474" s="79">
        <v>0</v>
      </c>
      <c r="F474" s="192"/>
      <c r="G474" s="161"/>
      <c r="H474" s="168"/>
      <c r="I474" s="189"/>
      <c r="J474" s="25"/>
      <c r="K474" s="25"/>
    </row>
    <row r="475" spans="1:11" s="22" customFormat="1" ht="12.75">
      <c r="A475" s="157"/>
      <c r="B475" s="30" t="s">
        <v>382</v>
      </c>
      <c r="C475" s="79">
        <v>0</v>
      </c>
      <c r="D475" s="79">
        <v>0</v>
      </c>
      <c r="E475" s="79">
        <v>0</v>
      </c>
      <c r="F475" s="192"/>
      <c r="G475" s="161"/>
      <c r="H475" s="168"/>
      <c r="I475" s="189"/>
      <c r="J475" s="25"/>
      <c r="K475" s="25"/>
    </row>
    <row r="476" spans="1:11" s="22" customFormat="1" ht="12.75">
      <c r="A476" s="157"/>
      <c r="B476" s="30" t="s">
        <v>383</v>
      </c>
      <c r="C476" s="79">
        <v>0</v>
      </c>
      <c r="D476" s="79">
        <v>0</v>
      </c>
      <c r="E476" s="79">
        <v>0</v>
      </c>
      <c r="F476" s="192"/>
      <c r="G476" s="161"/>
      <c r="H476" s="168"/>
      <c r="I476" s="189"/>
      <c r="J476" s="25"/>
      <c r="K476" s="25"/>
    </row>
    <row r="477" spans="1:11" s="22" customFormat="1" ht="12.75">
      <c r="A477" s="157"/>
      <c r="B477" s="30" t="s">
        <v>384</v>
      </c>
      <c r="C477" s="79"/>
      <c r="D477" s="79"/>
      <c r="E477" s="79"/>
      <c r="F477" s="192"/>
      <c r="G477" s="161"/>
      <c r="H477" s="168"/>
      <c r="I477" s="189"/>
      <c r="J477" s="25"/>
      <c r="K477" s="25"/>
    </row>
    <row r="478" spans="1:11" s="22" customFormat="1" ht="16.5">
      <c r="A478" s="157"/>
      <c r="B478" s="30" t="s">
        <v>154</v>
      </c>
      <c r="C478" s="79">
        <v>0</v>
      </c>
      <c r="D478" s="79">
        <v>0</v>
      </c>
      <c r="E478" s="79">
        <v>0</v>
      </c>
      <c r="F478" s="192"/>
      <c r="G478" s="161"/>
      <c r="H478" s="168"/>
      <c r="I478" s="189"/>
      <c r="J478" s="25"/>
      <c r="K478" s="25"/>
    </row>
    <row r="479" spans="1:11" s="22" customFormat="1" ht="19.5" customHeight="1">
      <c r="A479" s="157"/>
      <c r="B479" s="30" t="s">
        <v>130</v>
      </c>
      <c r="C479" s="79">
        <v>0</v>
      </c>
      <c r="D479" s="79">
        <v>0</v>
      </c>
      <c r="E479" s="79">
        <v>0</v>
      </c>
      <c r="F479" s="192"/>
      <c r="G479" s="161"/>
      <c r="H479" s="168"/>
      <c r="I479" s="189"/>
      <c r="J479" s="25"/>
      <c r="K479" s="25"/>
    </row>
    <row r="480" spans="1:11" s="22" customFormat="1" ht="15" customHeight="1">
      <c r="A480" s="94"/>
      <c r="B480" s="42" t="s">
        <v>379</v>
      </c>
      <c r="C480" s="79"/>
      <c r="D480" s="79"/>
      <c r="E480" s="79"/>
      <c r="F480" s="192"/>
      <c r="G480" s="161"/>
      <c r="H480" s="168"/>
      <c r="I480" s="189"/>
      <c r="J480" s="25"/>
      <c r="K480" s="25"/>
    </row>
    <row r="481" spans="1:11" s="22" customFormat="1" ht="15.75" customHeight="1">
      <c r="A481" s="94"/>
      <c r="B481" s="42" t="s">
        <v>131</v>
      </c>
      <c r="C481" s="31"/>
      <c r="D481" s="31"/>
      <c r="E481" s="31"/>
      <c r="F481" s="31"/>
      <c r="G481" s="31"/>
      <c r="H481" s="31"/>
      <c r="I481" s="96"/>
      <c r="J481" s="25"/>
      <c r="K481" s="25"/>
    </row>
    <row r="482" spans="1:11" s="22" customFormat="1" ht="17.25" customHeight="1">
      <c r="A482" s="94"/>
      <c r="B482" s="42" t="s">
        <v>132</v>
      </c>
      <c r="C482" s="31"/>
      <c r="D482" s="31"/>
      <c r="E482" s="31"/>
      <c r="F482" s="31"/>
      <c r="G482" s="31"/>
      <c r="H482" s="31"/>
      <c r="I482" s="96"/>
      <c r="J482" s="25"/>
      <c r="K482" s="25"/>
    </row>
    <row r="483" spans="1:11" s="22" customFormat="1" ht="33" customHeight="1">
      <c r="A483" s="157" t="s">
        <v>49</v>
      </c>
      <c r="B483" s="159" t="s">
        <v>50</v>
      </c>
      <c r="C483" s="159"/>
      <c r="D483" s="159"/>
      <c r="E483" s="159"/>
      <c r="F483" s="187"/>
      <c r="G483" s="187"/>
      <c r="H483" s="169"/>
      <c r="I483" s="175"/>
      <c r="J483" s="25"/>
      <c r="K483" s="25"/>
    </row>
    <row r="484" spans="1:11" s="22" customFormat="1" ht="13.5" customHeight="1">
      <c r="A484" s="157"/>
      <c r="B484" s="30" t="s">
        <v>94</v>
      </c>
      <c r="C484" s="79">
        <f>SUM(C485:C490)</f>
        <v>0</v>
      </c>
      <c r="D484" s="79">
        <f>SUM(D485:D490)</f>
        <v>0</v>
      </c>
      <c r="E484" s="79">
        <f>SUM(E485:E490)</f>
        <v>0</v>
      </c>
      <c r="F484" s="187"/>
      <c r="G484" s="187"/>
      <c r="H484" s="169"/>
      <c r="I484" s="175"/>
      <c r="J484" s="25"/>
      <c r="K484" s="25"/>
    </row>
    <row r="485" spans="1:11" s="22" customFormat="1" ht="12.75">
      <c r="A485" s="157"/>
      <c r="B485" s="30" t="s">
        <v>358</v>
      </c>
      <c r="C485" s="79">
        <v>0</v>
      </c>
      <c r="D485" s="79">
        <v>0</v>
      </c>
      <c r="E485" s="79">
        <v>0</v>
      </c>
      <c r="F485" s="187"/>
      <c r="G485" s="187"/>
      <c r="H485" s="169"/>
      <c r="I485" s="175"/>
      <c r="J485" s="25"/>
      <c r="K485" s="25"/>
    </row>
    <row r="486" spans="1:11" s="22" customFormat="1" ht="12.75">
      <c r="A486" s="157"/>
      <c r="B486" s="30" t="s">
        <v>382</v>
      </c>
      <c r="C486" s="79">
        <v>0</v>
      </c>
      <c r="D486" s="79">
        <v>0</v>
      </c>
      <c r="E486" s="79">
        <v>0</v>
      </c>
      <c r="F486" s="187"/>
      <c r="G486" s="187"/>
      <c r="H486" s="169"/>
      <c r="I486" s="175"/>
      <c r="J486" s="25"/>
      <c r="K486" s="25"/>
    </row>
    <row r="487" spans="1:11" s="22" customFormat="1" ht="12.75">
      <c r="A487" s="157"/>
      <c r="B487" s="30" t="s">
        <v>383</v>
      </c>
      <c r="C487" s="79">
        <v>0</v>
      </c>
      <c r="D487" s="79">
        <v>0</v>
      </c>
      <c r="E487" s="79">
        <v>0</v>
      </c>
      <c r="F487" s="187"/>
      <c r="G487" s="187"/>
      <c r="H487" s="169"/>
      <c r="I487" s="175"/>
      <c r="J487" s="25"/>
      <c r="K487" s="25"/>
    </row>
    <row r="488" spans="1:11" s="22" customFormat="1" ht="12.75">
      <c r="A488" s="157"/>
      <c r="B488" s="30" t="s">
        <v>384</v>
      </c>
      <c r="C488" s="79">
        <v>0</v>
      </c>
      <c r="D488" s="79">
        <v>0</v>
      </c>
      <c r="E488" s="79">
        <v>0</v>
      </c>
      <c r="F488" s="187"/>
      <c r="G488" s="187"/>
      <c r="H488" s="169"/>
      <c r="I488" s="175"/>
      <c r="J488" s="25"/>
      <c r="K488" s="25"/>
    </row>
    <row r="489" spans="1:11" s="22" customFormat="1" ht="16.5">
      <c r="A489" s="157"/>
      <c r="B489" s="30" t="s">
        <v>154</v>
      </c>
      <c r="C489" s="79"/>
      <c r="D489" s="79"/>
      <c r="E489" s="79"/>
      <c r="F489" s="187"/>
      <c r="G489" s="187"/>
      <c r="H489" s="169"/>
      <c r="I489" s="175"/>
      <c r="J489" s="25"/>
      <c r="K489" s="25"/>
    </row>
    <row r="490" spans="1:11" s="22" customFormat="1" ht="12.75" customHeight="1">
      <c r="A490" s="157"/>
      <c r="B490" s="30" t="s">
        <v>130</v>
      </c>
      <c r="C490" s="79">
        <v>0</v>
      </c>
      <c r="D490" s="79">
        <v>0</v>
      </c>
      <c r="E490" s="79">
        <v>0</v>
      </c>
      <c r="F490" s="187"/>
      <c r="G490" s="187"/>
      <c r="H490" s="169"/>
      <c r="I490" s="175"/>
      <c r="J490" s="25"/>
      <c r="K490" s="25"/>
    </row>
    <row r="491" spans="1:11" s="22" customFormat="1" ht="15" customHeight="1">
      <c r="A491" s="157"/>
      <c r="B491" s="42" t="s">
        <v>379</v>
      </c>
      <c r="C491" s="79"/>
      <c r="D491" s="79"/>
      <c r="E491" s="79"/>
      <c r="F491" s="187"/>
      <c r="G491" s="187"/>
      <c r="H491" s="169"/>
      <c r="I491" s="175"/>
      <c r="J491" s="25"/>
      <c r="K491" s="25"/>
    </row>
    <row r="492" spans="1:11" s="22" customFormat="1" ht="16.5" customHeight="1">
      <c r="A492" s="94"/>
      <c r="B492" s="42" t="s">
        <v>131</v>
      </c>
      <c r="C492" s="31"/>
      <c r="D492" s="31"/>
      <c r="E492" s="31"/>
      <c r="F492" s="31"/>
      <c r="G492" s="31"/>
      <c r="H492" s="31"/>
      <c r="I492" s="96"/>
      <c r="J492" s="25"/>
      <c r="K492" s="25"/>
    </row>
    <row r="493" spans="1:11" s="22" customFormat="1" ht="18" customHeight="1">
      <c r="A493" s="94"/>
      <c r="B493" s="42" t="s">
        <v>132</v>
      </c>
      <c r="C493" s="31"/>
      <c r="D493" s="31"/>
      <c r="E493" s="31"/>
      <c r="F493" s="31"/>
      <c r="G493" s="31"/>
      <c r="H493" s="31"/>
      <c r="I493" s="96"/>
      <c r="J493" s="25"/>
      <c r="K493" s="25"/>
    </row>
    <row r="494" spans="1:11" s="22" customFormat="1" ht="36.75" customHeight="1">
      <c r="A494" s="157" t="s">
        <v>150</v>
      </c>
      <c r="B494" s="159" t="s">
        <v>151</v>
      </c>
      <c r="C494" s="159"/>
      <c r="D494" s="159"/>
      <c r="E494" s="159"/>
      <c r="F494" s="187"/>
      <c r="G494" s="187"/>
      <c r="H494" s="169"/>
      <c r="I494" s="175"/>
      <c r="J494" s="25"/>
      <c r="K494" s="25"/>
    </row>
    <row r="495" spans="1:11" s="22" customFormat="1" ht="16.5" customHeight="1">
      <c r="A495" s="157"/>
      <c r="B495" s="30" t="s">
        <v>94</v>
      </c>
      <c r="C495" s="79">
        <f>SUM(C496:C501)</f>
        <v>11432.961</v>
      </c>
      <c r="D495" s="79">
        <f>SUM(D496:D501)</f>
        <v>11432.961</v>
      </c>
      <c r="E495" s="79">
        <f>SUM(E496:E501)</f>
        <v>11432.961</v>
      </c>
      <c r="F495" s="187"/>
      <c r="G495" s="187"/>
      <c r="H495" s="169"/>
      <c r="I495" s="175"/>
      <c r="J495" s="25"/>
      <c r="K495" s="25"/>
    </row>
    <row r="496" spans="1:11" s="22" customFormat="1" ht="18.75" customHeight="1">
      <c r="A496" s="157"/>
      <c r="B496" s="30" t="s">
        <v>358</v>
      </c>
      <c r="C496" s="79">
        <v>0</v>
      </c>
      <c r="D496" s="79">
        <v>0</v>
      </c>
      <c r="E496" s="79">
        <v>0</v>
      </c>
      <c r="F496" s="187"/>
      <c r="G496" s="187"/>
      <c r="H496" s="169"/>
      <c r="I496" s="175"/>
      <c r="J496" s="25"/>
      <c r="K496" s="25"/>
    </row>
    <row r="497" spans="1:11" s="22" customFormat="1" ht="15" customHeight="1">
      <c r="A497" s="157"/>
      <c r="B497" s="30" t="s">
        <v>382</v>
      </c>
      <c r="C497" s="79">
        <v>9146.3688</v>
      </c>
      <c r="D497" s="79">
        <v>9146.3688</v>
      </c>
      <c r="E497" s="79">
        <v>9146.3688</v>
      </c>
      <c r="F497" s="187"/>
      <c r="G497" s="187"/>
      <c r="H497" s="169"/>
      <c r="I497" s="175"/>
      <c r="J497" s="25"/>
      <c r="K497" s="25"/>
    </row>
    <row r="498" spans="1:11" s="22" customFormat="1" ht="12.75">
      <c r="A498" s="157"/>
      <c r="B498" s="30" t="s">
        <v>383</v>
      </c>
      <c r="C498" s="79">
        <v>2286.5922</v>
      </c>
      <c r="D498" s="79">
        <v>2286.5922</v>
      </c>
      <c r="E498" s="79">
        <v>2286.5922</v>
      </c>
      <c r="F498" s="187"/>
      <c r="G498" s="187"/>
      <c r="H498" s="169"/>
      <c r="I498" s="175"/>
      <c r="J498" s="25"/>
      <c r="K498" s="25"/>
    </row>
    <row r="499" spans="1:11" s="22" customFormat="1" ht="18.75" customHeight="1">
      <c r="A499" s="157"/>
      <c r="B499" s="30" t="s">
        <v>384</v>
      </c>
      <c r="C499" s="79">
        <v>0</v>
      </c>
      <c r="D499" s="79">
        <v>0</v>
      </c>
      <c r="E499" s="79">
        <v>0</v>
      </c>
      <c r="F499" s="187"/>
      <c r="G499" s="187"/>
      <c r="H499" s="169"/>
      <c r="I499" s="175"/>
      <c r="J499" s="25"/>
      <c r="K499" s="25"/>
    </row>
    <row r="500" spans="1:11" s="22" customFormat="1" ht="16.5">
      <c r="A500" s="157"/>
      <c r="B500" s="30" t="s">
        <v>154</v>
      </c>
      <c r="C500" s="79"/>
      <c r="D500" s="79"/>
      <c r="E500" s="79"/>
      <c r="F500" s="187"/>
      <c r="G500" s="187"/>
      <c r="H500" s="169"/>
      <c r="I500" s="175"/>
      <c r="J500" s="25"/>
      <c r="K500" s="25"/>
    </row>
    <row r="501" spans="1:11" s="22" customFormat="1" ht="12.75">
      <c r="A501" s="157"/>
      <c r="B501" s="30" t="s">
        <v>130</v>
      </c>
      <c r="C501" s="79">
        <v>0</v>
      </c>
      <c r="D501" s="79">
        <v>0</v>
      </c>
      <c r="E501" s="79">
        <v>0</v>
      </c>
      <c r="F501" s="187"/>
      <c r="G501" s="187"/>
      <c r="H501" s="169"/>
      <c r="I501" s="175"/>
      <c r="J501" s="25"/>
      <c r="K501" s="25"/>
    </row>
    <row r="502" spans="1:11" s="22" customFormat="1" ht="12.75">
      <c r="A502" s="157"/>
      <c r="B502" s="42" t="s">
        <v>379</v>
      </c>
      <c r="C502" s="79"/>
      <c r="D502" s="79"/>
      <c r="E502" s="79"/>
      <c r="F502" s="187"/>
      <c r="G502" s="187"/>
      <c r="H502" s="169"/>
      <c r="I502" s="175"/>
      <c r="J502" s="25"/>
      <c r="K502" s="25"/>
    </row>
    <row r="503" spans="1:11" s="22" customFormat="1" ht="12.75">
      <c r="A503" s="94"/>
      <c r="B503" s="42" t="s">
        <v>131</v>
      </c>
      <c r="C503" s="31"/>
      <c r="D503" s="31"/>
      <c r="E503" s="31"/>
      <c r="F503" s="31"/>
      <c r="G503" s="31"/>
      <c r="H503" s="31"/>
      <c r="I503" s="96"/>
      <c r="J503" s="25"/>
      <c r="K503" s="25"/>
    </row>
    <row r="504" spans="1:11" s="22" customFormat="1" ht="18" customHeight="1">
      <c r="A504" s="94"/>
      <c r="B504" s="42" t="s">
        <v>132</v>
      </c>
      <c r="C504" s="31"/>
      <c r="D504" s="31"/>
      <c r="E504" s="31"/>
      <c r="F504" s="31"/>
      <c r="G504" s="31"/>
      <c r="H504" s="31"/>
      <c r="I504" s="96"/>
      <c r="J504" s="25"/>
      <c r="K504" s="25"/>
    </row>
    <row r="505" spans="1:11" s="22" customFormat="1" ht="28.5" customHeight="1">
      <c r="A505" s="157" t="s">
        <v>272</v>
      </c>
      <c r="B505" s="159" t="s">
        <v>297</v>
      </c>
      <c r="C505" s="159"/>
      <c r="D505" s="159"/>
      <c r="E505" s="159"/>
      <c r="F505" s="187"/>
      <c r="G505" s="187"/>
      <c r="H505" s="187"/>
      <c r="I505" s="188"/>
      <c r="J505" s="25"/>
      <c r="K505" s="25"/>
    </row>
    <row r="506" spans="1:11" s="22" customFormat="1" ht="12.75">
      <c r="A506" s="157"/>
      <c r="B506" s="30" t="s">
        <v>94</v>
      </c>
      <c r="C506" s="79">
        <f>C507+C508+C509+I504+C510+C511+C512</f>
        <v>238086.59973000002</v>
      </c>
      <c r="D506" s="79">
        <f>D507+D508+D509+J504+D510+D511+D512</f>
        <v>221677.60794000002</v>
      </c>
      <c r="E506" s="79">
        <f>E507+E508+E509+K504+E510+E511+E512</f>
        <v>221677.60794000002</v>
      </c>
      <c r="F506" s="187"/>
      <c r="G506" s="187"/>
      <c r="H506" s="187"/>
      <c r="I506" s="188"/>
      <c r="J506" s="25"/>
      <c r="K506" s="25"/>
    </row>
    <row r="507" spans="1:11" s="22" customFormat="1" ht="12.75">
      <c r="A507" s="157"/>
      <c r="B507" s="30" t="s">
        <v>358</v>
      </c>
      <c r="C507" s="79">
        <f>C516+C529+C541+C553+C565+C577+C588+C599+C611+C635</f>
        <v>0</v>
      </c>
      <c r="D507" s="79">
        <f>D516+D529+D541+D553+D565+D577+D588+D599+D611+D635</f>
        <v>0</v>
      </c>
      <c r="E507" s="79">
        <f>E516+E529+E541+E553+E565+E577+E588+E599+E611+E635</f>
        <v>0</v>
      </c>
      <c r="F507" s="187"/>
      <c r="G507" s="187"/>
      <c r="H507" s="187"/>
      <c r="I507" s="188"/>
      <c r="J507" s="25"/>
      <c r="K507" s="25"/>
    </row>
    <row r="508" spans="1:11" s="22" customFormat="1" ht="12.75">
      <c r="A508" s="157"/>
      <c r="B508" s="30" t="s">
        <v>382</v>
      </c>
      <c r="C508" s="79">
        <f>C517+C530+C542+C554+C566+C578+C589+C600+C612+C636</f>
        <v>238086.59973000002</v>
      </c>
      <c r="D508" s="79">
        <f aca="true" t="shared" si="18" ref="C508:D512">D517+D530+D542+D554+D566+D578+D589+D600+D612+D636</f>
        <v>221677.60794000002</v>
      </c>
      <c r="E508" s="79">
        <f>E517+E530+E542+E554+E564+E576+E587+E598+E610+E634</f>
        <v>221677.60794000002</v>
      </c>
      <c r="F508" s="187"/>
      <c r="G508" s="187"/>
      <c r="H508" s="187"/>
      <c r="I508" s="188"/>
      <c r="J508" s="25"/>
      <c r="K508" s="25"/>
    </row>
    <row r="509" spans="1:11" s="22" customFormat="1" ht="12.75">
      <c r="A509" s="157"/>
      <c r="B509" s="30" t="s">
        <v>383</v>
      </c>
      <c r="C509" s="79">
        <f t="shared" si="18"/>
        <v>0</v>
      </c>
      <c r="D509" s="79">
        <f t="shared" si="18"/>
        <v>0</v>
      </c>
      <c r="E509" s="79">
        <f>E518+E531+E543+E555+E567+E579+E590+E601+E613+E637</f>
        <v>0</v>
      </c>
      <c r="F509" s="187"/>
      <c r="G509" s="187"/>
      <c r="H509" s="187"/>
      <c r="I509" s="188"/>
      <c r="J509" s="25"/>
      <c r="K509" s="25"/>
    </row>
    <row r="510" spans="1:11" s="22" customFormat="1" ht="12.75">
      <c r="A510" s="157"/>
      <c r="B510" s="30" t="s">
        <v>384</v>
      </c>
      <c r="C510" s="79">
        <f t="shared" si="18"/>
        <v>0</v>
      </c>
      <c r="D510" s="79">
        <f t="shared" si="18"/>
        <v>0</v>
      </c>
      <c r="E510" s="79">
        <f>E519+E532+E544+E556+E568+E580+E591+E602+E614+E638</f>
        <v>0</v>
      </c>
      <c r="F510" s="187"/>
      <c r="G510" s="187"/>
      <c r="H510" s="187"/>
      <c r="I510" s="188"/>
      <c r="J510" s="25"/>
      <c r="K510" s="25"/>
    </row>
    <row r="511" spans="1:11" s="22" customFormat="1" ht="16.5">
      <c r="A511" s="157"/>
      <c r="B511" s="30" t="s">
        <v>154</v>
      </c>
      <c r="C511" s="79">
        <f t="shared" si="18"/>
        <v>0</v>
      </c>
      <c r="D511" s="79">
        <f t="shared" si="18"/>
        <v>0</v>
      </c>
      <c r="E511" s="79">
        <f>E520+E533+E545+E557+E569+E581+E592+E603+E615+E639</f>
        <v>0</v>
      </c>
      <c r="F511" s="187"/>
      <c r="G511" s="187"/>
      <c r="H511" s="187"/>
      <c r="I511" s="188"/>
      <c r="J511" s="25"/>
      <c r="K511" s="25"/>
    </row>
    <row r="512" spans="1:11" s="22" customFormat="1" ht="27" customHeight="1">
      <c r="A512" s="157"/>
      <c r="B512" s="30" t="s">
        <v>130</v>
      </c>
      <c r="C512" s="79">
        <f t="shared" si="18"/>
        <v>0</v>
      </c>
      <c r="D512" s="79">
        <f t="shared" si="18"/>
        <v>0</v>
      </c>
      <c r="E512" s="79">
        <f>E521+E534+E546+E558+E570+E582+E593+E604+E616+E640</f>
        <v>0</v>
      </c>
      <c r="F512" s="187"/>
      <c r="G512" s="187"/>
      <c r="H512" s="187"/>
      <c r="I512" s="188"/>
      <c r="J512" s="25"/>
      <c r="K512" s="25"/>
    </row>
    <row r="513" spans="1:9" s="25" customFormat="1" ht="12.75" customHeight="1">
      <c r="A513" s="157" t="s">
        <v>298</v>
      </c>
      <c r="B513" s="159" t="s">
        <v>104</v>
      </c>
      <c r="C513" s="159"/>
      <c r="D513" s="159"/>
      <c r="E513" s="159"/>
      <c r="F513" s="165" t="s">
        <v>277</v>
      </c>
      <c r="G513" s="165" t="s">
        <v>259</v>
      </c>
      <c r="H513" s="168"/>
      <c r="I513" s="226"/>
    </row>
    <row r="514" spans="1:9" s="25" customFormat="1" ht="12.75">
      <c r="A514" s="157"/>
      <c r="B514" s="159"/>
      <c r="C514" s="159"/>
      <c r="D514" s="159"/>
      <c r="E514" s="159"/>
      <c r="F514" s="166"/>
      <c r="G514" s="166"/>
      <c r="H514" s="168"/>
      <c r="I514" s="248"/>
    </row>
    <row r="515" spans="1:9" s="25" customFormat="1" ht="24" customHeight="1">
      <c r="A515" s="157"/>
      <c r="B515" s="30" t="s">
        <v>94</v>
      </c>
      <c r="C515" s="79">
        <f>SUM(C516:C521)</f>
        <v>232585.45173</v>
      </c>
      <c r="D515" s="38">
        <f>SUM(D516:D521)</f>
        <v>217542.49984</v>
      </c>
      <c r="E515" s="38">
        <f>SUM(E516:E521)</f>
        <v>217542.49984</v>
      </c>
      <c r="F515" s="166"/>
      <c r="G515" s="166"/>
      <c r="H515" s="168"/>
      <c r="I515" s="248"/>
    </row>
    <row r="516" spans="1:9" s="25" customFormat="1" ht="21" customHeight="1">
      <c r="A516" s="157"/>
      <c r="B516" s="30" t="s">
        <v>358</v>
      </c>
      <c r="C516" s="79">
        <v>0</v>
      </c>
      <c r="D516" s="79">
        <v>0</v>
      </c>
      <c r="E516" s="79">
        <v>0</v>
      </c>
      <c r="F516" s="166"/>
      <c r="G516" s="166"/>
      <c r="H516" s="168"/>
      <c r="I516" s="248"/>
    </row>
    <row r="517" spans="1:9" s="25" customFormat="1" ht="18" customHeight="1">
      <c r="A517" s="157"/>
      <c r="B517" s="30" t="s">
        <v>382</v>
      </c>
      <c r="C517" s="38">
        <v>232585.45173</v>
      </c>
      <c r="D517" s="38">
        <v>217542.49984</v>
      </c>
      <c r="E517" s="38">
        <v>217542.49984</v>
      </c>
      <c r="F517" s="166"/>
      <c r="G517" s="166"/>
      <c r="H517" s="168"/>
      <c r="I517" s="248"/>
    </row>
    <row r="518" spans="1:9" s="25" customFormat="1" ht="18" customHeight="1">
      <c r="A518" s="157"/>
      <c r="B518" s="30" t="s">
        <v>383</v>
      </c>
      <c r="C518" s="79">
        <v>0</v>
      </c>
      <c r="D518" s="79"/>
      <c r="E518" s="79">
        <v>0</v>
      </c>
      <c r="F518" s="166"/>
      <c r="G518" s="166"/>
      <c r="H518" s="168"/>
      <c r="I518" s="248"/>
    </row>
    <row r="519" spans="1:9" s="25" customFormat="1" ht="14.25" customHeight="1">
      <c r="A519" s="157"/>
      <c r="B519" s="30" t="s">
        <v>384</v>
      </c>
      <c r="C519" s="79">
        <v>0</v>
      </c>
      <c r="D519" s="79">
        <v>0</v>
      </c>
      <c r="E519" s="79">
        <v>0</v>
      </c>
      <c r="F519" s="166"/>
      <c r="G519" s="166"/>
      <c r="H519" s="168"/>
      <c r="I519" s="248"/>
    </row>
    <row r="520" spans="1:9" s="25" customFormat="1" ht="16.5">
      <c r="A520" s="157"/>
      <c r="B520" s="30" t="s">
        <v>154</v>
      </c>
      <c r="C520" s="79"/>
      <c r="D520" s="79"/>
      <c r="E520" s="79"/>
      <c r="F520" s="166"/>
      <c r="G520" s="166"/>
      <c r="H520" s="168"/>
      <c r="I520" s="248"/>
    </row>
    <row r="521" spans="1:9" s="25" customFormat="1" ht="12.75">
      <c r="A521" s="157"/>
      <c r="B521" s="30" t="s">
        <v>130</v>
      </c>
      <c r="C521" s="79">
        <v>0</v>
      </c>
      <c r="D521" s="79">
        <v>0</v>
      </c>
      <c r="E521" s="79">
        <v>0</v>
      </c>
      <c r="F521" s="166"/>
      <c r="G521" s="166"/>
      <c r="H521" s="168"/>
      <c r="I521" s="248"/>
    </row>
    <row r="522" spans="1:11" s="22" customFormat="1" ht="12.75">
      <c r="A522" s="94"/>
      <c r="B522" s="42"/>
      <c r="C522" s="79">
        <v>0</v>
      </c>
      <c r="D522" s="79">
        <v>0</v>
      </c>
      <c r="E522" s="79">
        <v>0</v>
      </c>
      <c r="F522" s="166"/>
      <c r="G522" s="166"/>
      <c r="H522" s="168"/>
      <c r="I522" s="248"/>
      <c r="J522" s="25"/>
      <c r="K522" s="25"/>
    </row>
    <row r="523" spans="1:11" s="22" customFormat="1" ht="21" customHeight="1">
      <c r="A523" s="94"/>
      <c r="B523" s="42"/>
      <c r="C523" s="79">
        <v>0</v>
      </c>
      <c r="D523" s="79">
        <v>0</v>
      </c>
      <c r="E523" s="79">
        <v>0</v>
      </c>
      <c r="F523" s="167"/>
      <c r="G523" s="167"/>
      <c r="H523" s="31"/>
      <c r="I523" s="249"/>
      <c r="J523" s="25"/>
      <c r="K523" s="25"/>
    </row>
    <row r="524" spans="1:11" s="22" customFormat="1" ht="12.75">
      <c r="A524" s="94"/>
      <c r="B524" s="42" t="s">
        <v>131</v>
      </c>
      <c r="C524" s="31"/>
      <c r="D524" s="31"/>
      <c r="E524" s="31"/>
      <c r="F524" s="31"/>
      <c r="G524" s="31"/>
      <c r="H524" s="31"/>
      <c r="I524" s="96"/>
      <c r="J524" s="25"/>
      <c r="K524" s="25"/>
    </row>
    <row r="525" spans="1:11" s="22" customFormat="1" ht="12.75">
      <c r="A525" s="94"/>
      <c r="B525" s="42" t="s">
        <v>132</v>
      </c>
      <c r="C525" s="31"/>
      <c r="D525" s="31"/>
      <c r="E525" s="31"/>
      <c r="F525" s="31"/>
      <c r="G525" s="31"/>
      <c r="H525" s="31"/>
      <c r="I525" s="96"/>
      <c r="J525" s="25"/>
      <c r="K525" s="25"/>
    </row>
    <row r="526" spans="1:11" s="22" customFormat="1" ht="24.75" customHeight="1">
      <c r="A526" s="157" t="s">
        <v>299</v>
      </c>
      <c r="B526" s="159" t="s">
        <v>122</v>
      </c>
      <c r="C526" s="159"/>
      <c r="D526" s="159"/>
      <c r="E526" s="159"/>
      <c r="F526" s="161"/>
      <c r="G526" s="161"/>
      <c r="H526" s="168"/>
      <c r="I526" s="189"/>
      <c r="J526" s="25"/>
      <c r="K526" s="25"/>
    </row>
    <row r="527" spans="1:11" s="22" customFormat="1" ht="12.75" customHeight="1">
      <c r="A527" s="157"/>
      <c r="B527" s="159"/>
      <c r="C527" s="159"/>
      <c r="D527" s="159"/>
      <c r="E527" s="159"/>
      <c r="F527" s="161"/>
      <c r="G527" s="161"/>
      <c r="H527" s="168"/>
      <c r="I527" s="189"/>
      <c r="J527" s="25"/>
      <c r="K527" s="25"/>
    </row>
    <row r="528" spans="1:11" s="22" customFormat="1" ht="19.5" customHeight="1">
      <c r="A528" s="157"/>
      <c r="B528" s="30" t="s">
        <v>94</v>
      </c>
      <c r="C528" s="79">
        <f>SUM(C529:C534)</f>
        <v>410</v>
      </c>
      <c r="D528" s="79">
        <f>SUM(D529:D534)</f>
        <v>316</v>
      </c>
      <c r="E528" s="79">
        <f>SUM(E529:E534)</f>
        <v>316</v>
      </c>
      <c r="F528" s="161"/>
      <c r="G528" s="161"/>
      <c r="H528" s="168"/>
      <c r="I528" s="189"/>
      <c r="J528" s="25"/>
      <c r="K528" s="25"/>
    </row>
    <row r="529" spans="1:11" s="22" customFormat="1" ht="17.25" customHeight="1">
      <c r="A529" s="157"/>
      <c r="B529" s="30" t="s">
        <v>358</v>
      </c>
      <c r="C529" s="79">
        <v>0</v>
      </c>
      <c r="D529" s="79">
        <v>0</v>
      </c>
      <c r="E529" s="79">
        <v>0</v>
      </c>
      <c r="F529" s="161"/>
      <c r="G529" s="161"/>
      <c r="H529" s="168"/>
      <c r="I529" s="189"/>
      <c r="J529" s="25"/>
      <c r="K529" s="25"/>
    </row>
    <row r="530" spans="1:11" s="22" customFormat="1" ht="14.25" customHeight="1">
      <c r="A530" s="157"/>
      <c r="B530" s="30" t="s">
        <v>382</v>
      </c>
      <c r="C530" s="79">
        <v>410</v>
      </c>
      <c r="D530" s="79">
        <v>316</v>
      </c>
      <c r="E530" s="79">
        <v>316</v>
      </c>
      <c r="F530" s="161"/>
      <c r="G530" s="161"/>
      <c r="H530" s="168"/>
      <c r="I530" s="189"/>
      <c r="J530" s="25"/>
      <c r="K530" s="25"/>
    </row>
    <row r="531" spans="1:11" s="22" customFormat="1" ht="12.75">
      <c r="A531" s="157"/>
      <c r="B531" s="30" t="s">
        <v>383</v>
      </c>
      <c r="C531" s="79">
        <v>0</v>
      </c>
      <c r="D531" s="79">
        <v>0</v>
      </c>
      <c r="E531" s="79">
        <v>0</v>
      </c>
      <c r="F531" s="161"/>
      <c r="G531" s="161"/>
      <c r="H531" s="168"/>
      <c r="I531" s="189"/>
      <c r="J531" s="25"/>
      <c r="K531" s="25"/>
    </row>
    <row r="532" spans="1:11" s="22" customFormat="1" ht="12.75">
      <c r="A532" s="157"/>
      <c r="B532" s="30" t="s">
        <v>384</v>
      </c>
      <c r="C532" s="79">
        <v>0</v>
      </c>
      <c r="D532" s="79">
        <v>0</v>
      </c>
      <c r="E532" s="79">
        <v>0</v>
      </c>
      <c r="F532" s="161"/>
      <c r="G532" s="161"/>
      <c r="H532" s="168"/>
      <c r="I532" s="189"/>
      <c r="J532" s="25"/>
      <c r="K532" s="25"/>
    </row>
    <row r="533" spans="1:11" s="22" customFormat="1" ht="16.5">
      <c r="A533" s="157"/>
      <c r="B533" s="30" t="s">
        <v>154</v>
      </c>
      <c r="C533" s="79"/>
      <c r="D533" s="79"/>
      <c r="E533" s="79"/>
      <c r="F533" s="161"/>
      <c r="G533" s="161"/>
      <c r="H533" s="168"/>
      <c r="I533" s="189"/>
      <c r="J533" s="25"/>
      <c r="K533" s="25"/>
    </row>
    <row r="534" spans="1:11" s="22" customFormat="1" ht="12.75">
      <c r="A534" s="157"/>
      <c r="B534" s="30" t="s">
        <v>130</v>
      </c>
      <c r="C534" s="79">
        <v>0</v>
      </c>
      <c r="D534" s="79">
        <v>0</v>
      </c>
      <c r="E534" s="79">
        <v>0</v>
      </c>
      <c r="F534" s="161"/>
      <c r="G534" s="161"/>
      <c r="H534" s="168"/>
      <c r="I534" s="189"/>
      <c r="J534" s="25"/>
      <c r="K534" s="25"/>
    </row>
    <row r="535" spans="1:11" s="22" customFormat="1" ht="12.75">
      <c r="A535" s="94"/>
      <c r="B535" s="42" t="s">
        <v>379</v>
      </c>
      <c r="C535" s="79">
        <v>0</v>
      </c>
      <c r="D535" s="79">
        <v>0</v>
      </c>
      <c r="E535" s="79">
        <v>0</v>
      </c>
      <c r="F535" s="161"/>
      <c r="G535" s="161"/>
      <c r="H535" s="168"/>
      <c r="I535" s="189"/>
      <c r="J535" s="25"/>
      <c r="K535" s="25"/>
    </row>
    <row r="536" spans="1:11" s="22" customFormat="1" ht="12.75">
      <c r="A536" s="94"/>
      <c r="B536" s="42" t="s">
        <v>131</v>
      </c>
      <c r="C536" s="31"/>
      <c r="D536" s="31"/>
      <c r="E536" s="31"/>
      <c r="F536" s="31"/>
      <c r="G536" s="31"/>
      <c r="H536" s="31"/>
      <c r="I536" s="96"/>
      <c r="J536" s="25"/>
      <c r="K536" s="25"/>
    </row>
    <row r="537" spans="1:11" s="22" customFormat="1" ht="12.75">
      <c r="A537" s="94"/>
      <c r="B537" s="42" t="s">
        <v>132</v>
      </c>
      <c r="C537" s="31"/>
      <c r="D537" s="31"/>
      <c r="E537" s="31"/>
      <c r="F537" s="31"/>
      <c r="G537" s="31"/>
      <c r="H537" s="31"/>
      <c r="I537" s="96"/>
      <c r="J537" s="25"/>
      <c r="K537" s="25"/>
    </row>
    <row r="538" spans="1:11" s="22" customFormat="1" ht="12.75" customHeight="1">
      <c r="A538" s="157" t="s">
        <v>300</v>
      </c>
      <c r="B538" s="159" t="s">
        <v>105</v>
      </c>
      <c r="C538" s="159"/>
      <c r="D538" s="159"/>
      <c r="E538" s="159"/>
      <c r="F538" s="161"/>
      <c r="G538" s="161"/>
      <c r="H538" s="168"/>
      <c r="I538" s="189"/>
      <c r="J538" s="25"/>
      <c r="K538" s="25"/>
    </row>
    <row r="539" spans="1:11" s="22" customFormat="1" ht="16.5" customHeight="1">
      <c r="A539" s="157"/>
      <c r="B539" s="159"/>
      <c r="C539" s="159"/>
      <c r="D539" s="159"/>
      <c r="E539" s="159"/>
      <c r="F539" s="161"/>
      <c r="G539" s="161"/>
      <c r="H539" s="168"/>
      <c r="I539" s="189"/>
      <c r="J539" s="25"/>
      <c r="K539" s="25"/>
    </row>
    <row r="540" spans="1:11" s="22" customFormat="1" ht="18" customHeight="1">
      <c r="A540" s="157"/>
      <c r="B540" s="30" t="s">
        <v>94</v>
      </c>
      <c r="C540" s="79">
        <f>SUM(C541:C546)</f>
        <v>0</v>
      </c>
      <c r="D540" s="79">
        <f>SUM(D541:D546)</f>
        <v>0</v>
      </c>
      <c r="E540" s="79">
        <f>SUM(E541:E546)</f>
        <v>0</v>
      </c>
      <c r="F540" s="161"/>
      <c r="G540" s="161"/>
      <c r="H540" s="168"/>
      <c r="I540" s="189"/>
      <c r="J540" s="25"/>
      <c r="K540" s="25"/>
    </row>
    <row r="541" spans="1:11" s="22" customFormat="1" ht="15" customHeight="1">
      <c r="A541" s="157"/>
      <c r="B541" s="30" t="s">
        <v>358</v>
      </c>
      <c r="C541" s="79">
        <v>0</v>
      </c>
      <c r="D541" s="79">
        <v>0</v>
      </c>
      <c r="E541" s="79">
        <v>0</v>
      </c>
      <c r="F541" s="161"/>
      <c r="G541" s="161"/>
      <c r="H541" s="168"/>
      <c r="I541" s="189"/>
      <c r="J541" s="25"/>
      <c r="K541" s="25"/>
    </row>
    <row r="542" spans="1:11" s="22" customFormat="1" ht="18" customHeight="1">
      <c r="A542" s="157"/>
      <c r="B542" s="30" t="s">
        <v>382</v>
      </c>
      <c r="C542" s="79">
        <v>0</v>
      </c>
      <c r="D542" s="79">
        <v>0</v>
      </c>
      <c r="E542" s="79">
        <v>0</v>
      </c>
      <c r="F542" s="161"/>
      <c r="G542" s="161"/>
      <c r="H542" s="168"/>
      <c r="I542" s="189"/>
      <c r="J542" s="25"/>
      <c r="K542" s="25"/>
    </row>
    <row r="543" spans="1:11" s="22" customFormat="1" ht="12.75">
      <c r="A543" s="157"/>
      <c r="B543" s="30" t="s">
        <v>383</v>
      </c>
      <c r="C543" s="79">
        <v>0</v>
      </c>
      <c r="D543" s="79">
        <v>0</v>
      </c>
      <c r="E543" s="79">
        <v>0</v>
      </c>
      <c r="F543" s="161"/>
      <c r="G543" s="161"/>
      <c r="H543" s="168"/>
      <c r="I543" s="189"/>
      <c r="J543" s="25"/>
      <c r="K543" s="25"/>
    </row>
    <row r="544" spans="1:11" s="22" customFormat="1" ht="12.75">
      <c r="A544" s="157"/>
      <c r="B544" s="30" t="s">
        <v>384</v>
      </c>
      <c r="C544" s="79">
        <v>0</v>
      </c>
      <c r="D544" s="79">
        <v>0</v>
      </c>
      <c r="E544" s="79">
        <v>0</v>
      </c>
      <c r="F544" s="161"/>
      <c r="G544" s="161"/>
      <c r="H544" s="168"/>
      <c r="I544" s="189"/>
      <c r="J544" s="25"/>
      <c r="K544" s="25"/>
    </row>
    <row r="545" spans="1:11" s="22" customFormat="1" ht="16.5">
      <c r="A545" s="157"/>
      <c r="B545" s="30" t="s">
        <v>154</v>
      </c>
      <c r="C545" s="79"/>
      <c r="D545" s="79"/>
      <c r="E545" s="79"/>
      <c r="F545" s="161"/>
      <c r="G545" s="161"/>
      <c r="H545" s="168"/>
      <c r="I545" s="189"/>
      <c r="J545" s="25"/>
      <c r="K545" s="25"/>
    </row>
    <row r="546" spans="1:11" s="22" customFormat="1" ht="12.75">
      <c r="A546" s="157"/>
      <c r="B546" s="30" t="s">
        <v>130</v>
      </c>
      <c r="C546" s="79">
        <v>0</v>
      </c>
      <c r="D546" s="79">
        <v>0</v>
      </c>
      <c r="E546" s="79">
        <v>0</v>
      </c>
      <c r="F546" s="161"/>
      <c r="G546" s="161"/>
      <c r="H546" s="168"/>
      <c r="I546" s="189"/>
      <c r="J546" s="25"/>
      <c r="K546" s="25"/>
    </row>
    <row r="547" spans="1:11" s="22" customFormat="1" ht="12.75">
      <c r="A547" s="94"/>
      <c r="B547" s="42" t="s">
        <v>379</v>
      </c>
      <c r="C547" s="79"/>
      <c r="D547" s="79"/>
      <c r="E547" s="79"/>
      <c r="F547" s="161"/>
      <c r="G547" s="161"/>
      <c r="H547" s="168"/>
      <c r="I547" s="189"/>
      <c r="J547" s="25"/>
      <c r="K547" s="25"/>
    </row>
    <row r="548" spans="1:11" s="22" customFormat="1" ht="12.75">
      <c r="A548" s="94"/>
      <c r="B548" s="42" t="s">
        <v>131</v>
      </c>
      <c r="C548" s="31"/>
      <c r="D548" s="31"/>
      <c r="E548" s="31"/>
      <c r="F548" s="31"/>
      <c r="G548" s="31"/>
      <c r="H548" s="31"/>
      <c r="I548" s="96"/>
      <c r="J548" s="25"/>
      <c r="K548" s="25"/>
    </row>
    <row r="549" spans="1:11" s="22" customFormat="1" ht="12.75">
      <c r="A549" s="94"/>
      <c r="B549" s="42" t="s">
        <v>132</v>
      </c>
      <c r="C549" s="31"/>
      <c r="D549" s="31"/>
      <c r="E549" s="31"/>
      <c r="F549" s="31"/>
      <c r="G549" s="31"/>
      <c r="H549" s="31"/>
      <c r="I549" s="96"/>
      <c r="J549" s="25"/>
      <c r="K549" s="25"/>
    </row>
    <row r="550" spans="1:11" s="22" customFormat="1" ht="12.75" customHeight="1">
      <c r="A550" s="157" t="s">
        <v>301</v>
      </c>
      <c r="B550" s="159" t="s">
        <v>106</v>
      </c>
      <c r="C550" s="159"/>
      <c r="D550" s="159"/>
      <c r="E550" s="159"/>
      <c r="F550" s="187"/>
      <c r="G550" s="161"/>
      <c r="H550" s="168"/>
      <c r="I550" s="189"/>
      <c r="J550" s="25"/>
      <c r="K550" s="25"/>
    </row>
    <row r="551" spans="1:11" s="22" customFormat="1" ht="18.75" customHeight="1">
      <c r="A551" s="157"/>
      <c r="B551" s="159"/>
      <c r="C551" s="159"/>
      <c r="D551" s="159"/>
      <c r="E551" s="159"/>
      <c r="F551" s="187"/>
      <c r="G551" s="161"/>
      <c r="H551" s="168"/>
      <c r="I551" s="189"/>
      <c r="J551" s="25"/>
      <c r="K551" s="25"/>
    </row>
    <row r="552" spans="1:11" s="22" customFormat="1" ht="17.25" customHeight="1">
      <c r="A552" s="157"/>
      <c r="B552" s="30" t="s">
        <v>94</v>
      </c>
      <c r="C552" s="79">
        <f>SUM(C553:C558)</f>
        <v>0</v>
      </c>
      <c r="D552" s="79">
        <f>SUM(D553:D558)</f>
        <v>0</v>
      </c>
      <c r="E552" s="79">
        <f>SUM(E553:E558)</f>
        <v>0</v>
      </c>
      <c r="F552" s="187"/>
      <c r="G552" s="161"/>
      <c r="H552" s="168"/>
      <c r="I552" s="189"/>
      <c r="J552" s="25"/>
      <c r="K552" s="25"/>
    </row>
    <row r="553" spans="1:11" s="22" customFormat="1" ht="21" customHeight="1">
      <c r="A553" s="157"/>
      <c r="B553" s="30" t="s">
        <v>358</v>
      </c>
      <c r="C553" s="79">
        <v>0</v>
      </c>
      <c r="D553" s="79">
        <v>0</v>
      </c>
      <c r="E553" s="79">
        <v>0</v>
      </c>
      <c r="F553" s="187"/>
      <c r="G553" s="161"/>
      <c r="H553" s="168"/>
      <c r="I553" s="189"/>
      <c r="J553" s="25"/>
      <c r="K553" s="25"/>
    </row>
    <row r="554" spans="1:11" s="22" customFormat="1" ht="12.75">
      <c r="A554" s="157"/>
      <c r="B554" s="30" t="s">
        <v>382</v>
      </c>
      <c r="C554" s="79">
        <v>0</v>
      </c>
      <c r="D554" s="79">
        <v>0</v>
      </c>
      <c r="E554" s="79">
        <v>0</v>
      </c>
      <c r="F554" s="187"/>
      <c r="G554" s="161"/>
      <c r="H554" s="168"/>
      <c r="I554" s="189"/>
      <c r="J554" s="25"/>
      <c r="K554" s="25"/>
    </row>
    <row r="555" spans="1:11" s="22" customFormat="1" ht="12.75">
      <c r="A555" s="157"/>
      <c r="B555" s="30" t="s">
        <v>383</v>
      </c>
      <c r="C555" s="79">
        <v>0</v>
      </c>
      <c r="D555" s="79">
        <v>0</v>
      </c>
      <c r="E555" s="79">
        <v>0</v>
      </c>
      <c r="F555" s="187"/>
      <c r="G555" s="161"/>
      <c r="H555" s="168"/>
      <c r="I555" s="189"/>
      <c r="J555" s="25"/>
      <c r="K555" s="25"/>
    </row>
    <row r="556" spans="1:11" s="22" customFormat="1" ht="12.75">
      <c r="A556" s="157"/>
      <c r="B556" s="30" t="s">
        <v>384</v>
      </c>
      <c r="C556" s="79">
        <v>0</v>
      </c>
      <c r="D556" s="79">
        <v>0</v>
      </c>
      <c r="E556" s="79">
        <v>0</v>
      </c>
      <c r="F556" s="187"/>
      <c r="G556" s="161"/>
      <c r="H556" s="168"/>
      <c r="I556" s="189"/>
      <c r="J556" s="25"/>
      <c r="K556" s="25"/>
    </row>
    <row r="557" spans="1:11" s="22" customFormat="1" ht="16.5">
      <c r="A557" s="157"/>
      <c r="B557" s="30" t="s">
        <v>154</v>
      </c>
      <c r="C557" s="79"/>
      <c r="D557" s="79"/>
      <c r="E557" s="79"/>
      <c r="F557" s="187"/>
      <c r="G557" s="161"/>
      <c r="H557" s="168"/>
      <c r="I557" s="189"/>
      <c r="J557" s="25"/>
      <c r="K557" s="25"/>
    </row>
    <row r="558" spans="1:11" s="22" customFormat="1" ht="12.75">
      <c r="A558" s="157"/>
      <c r="B558" s="30" t="s">
        <v>130</v>
      </c>
      <c r="C558" s="79">
        <v>0</v>
      </c>
      <c r="D558" s="79">
        <v>0</v>
      </c>
      <c r="E558" s="79">
        <v>0</v>
      </c>
      <c r="F558" s="187"/>
      <c r="G558" s="161"/>
      <c r="H558" s="168"/>
      <c r="I558" s="189"/>
      <c r="J558" s="25"/>
      <c r="K558" s="25"/>
    </row>
    <row r="559" spans="1:11" s="22" customFormat="1" ht="18" customHeight="1">
      <c r="A559" s="94"/>
      <c r="B559" s="42" t="s">
        <v>379</v>
      </c>
      <c r="C559" s="79"/>
      <c r="D559" s="79"/>
      <c r="E559" s="79"/>
      <c r="F559" s="187"/>
      <c r="G559" s="161"/>
      <c r="H559" s="168"/>
      <c r="I559" s="189"/>
      <c r="J559" s="25"/>
      <c r="K559" s="25"/>
    </row>
    <row r="560" spans="1:11" s="22" customFormat="1" ht="17.25" customHeight="1">
      <c r="A560" s="94"/>
      <c r="B560" s="42" t="s">
        <v>131</v>
      </c>
      <c r="C560" s="31"/>
      <c r="D560" s="31"/>
      <c r="E560" s="31"/>
      <c r="F560" s="31"/>
      <c r="G560" s="31"/>
      <c r="H560" s="31"/>
      <c r="I560" s="96"/>
      <c r="J560" s="25"/>
      <c r="K560" s="25"/>
    </row>
    <row r="561" spans="1:11" s="22" customFormat="1" ht="17.25" customHeight="1">
      <c r="A561" s="94"/>
      <c r="B561" s="42" t="s">
        <v>132</v>
      </c>
      <c r="C561" s="31"/>
      <c r="D561" s="31"/>
      <c r="E561" s="31"/>
      <c r="F561" s="31"/>
      <c r="G561" s="31"/>
      <c r="H561" s="31"/>
      <c r="I561" s="96"/>
      <c r="J561" s="25"/>
      <c r="K561" s="25"/>
    </row>
    <row r="562" spans="1:11" s="22" customFormat="1" ht="17.25" customHeight="1">
      <c r="A562" s="157" t="s">
        <v>316</v>
      </c>
      <c r="B562" s="159" t="s">
        <v>107</v>
      </c>
      <c r="C562" s="159"/>
      <c r="D562" s="159"/>
      <c r="E562" s="159"/>
      <c r="F562" s="161" t="s">
        <v>405</v>
      </c>
      <c r="G562" s="161" t="s">
        <v>338</v>
      </c>
      <c r="H562" s="168"/>
      <c r="I562" s="189"/>
      <c r="J562" s="25"/>
      <c r="K562" s="25"/>
    </row>
    <row r="563" spans="1:11" s="22" customFormat="1" ht="15" customHeight="1">
      <c r="A563" s="157"/>
      <c r="B563" s="159"/>
      <c r="C563" s="159"/>
      <c r="D563" s="159"/>
      <c r="E563" s="159"/>
      <c r="F563" s="161"/>
      <c r="G563" s="161"/>
      <c r="H563" s="168"/>
      <c r="I563" s="189"/>
      <c r="J563" s="25"/>
      <c r="K563" s="25"/>
    </row>
    <row r="564" spans="1:11" s="22" customFormat="1" ht="12.75">
      <c r="A564" s="157"/>
      <c r="B564" s="30" t="s">
        <v>94</v>
      </c>
      <c r="C564" s="79">
        <f>SUM(C565:C570)</f>
        <v>1500.01</v>
      </c>
      <c r="D564" s="79">
        <f>SUM(D565:D570)</f>
        <v>519.1081</v>
      </c>
      <c r="E564" s="79">
        <f>SUM(E565:E570)</f>
        <v>519.1081</v>
      </c>
      <c r="F564" s="161"/>
      <c r="G564" s="161"/>
      <c r="H564" s="168"/>
      <c r="I564" s="189"/>
      <c r="J564" s="25"/>
      <c r="K564" s="25"/>
    </row>
    <row r="565" spans="1:11" s="22" customFormat="1" ht="18.75" customHeight="1">
      <c r="A565" s="157"/>
      <c r="B565" s="30" t="s">
        <v>358</v>
      </c>
      <c r="C565" s="79">
        <v>0</v>
      </c>
      <c r="D565" s="79">
        <v>0</v>
      </c>
      <c r="E565" s="79">
        <v>0</v>
      </c>
      <c r="F565" s="161"/>
      <c r="G565" s="161"/>
      <c r="H565" s="168"/>
      <c r="I565" s="189"/>
      <c r="J565" s="25"/>
      <c r="K565" s="25"/>
    </row>
    <row r="566" spans="1:11" s="22" customFormat="1" ht="15.75" customHeight="1">
      <c r="A566" s="157"/>
      <c r="B566" s="30" t="s">
        <v>382</v>
      </c>
      <c r="C566" s="79">
        <v>1500.01</v>
      </c>
      <c r="D566" s="79">
        <v>519.1081</v>
      </c>
      <c r="E566" s="79">
        <v>519.1081</v>
      </c>
      <c r="F566" s="161"/>
      <c r="G566" s="161"/>
      <c r="H566" s="168"/>
      <c r="I566" s="189"/>
      <c r="J566" s="25"/>
      <c r="K566" s="25"/>
    </row>
    <row r="567" spans="1:11" s="22" customFormat="1" ht="12.75">
      <c r="A567" s="157"/>
      <c r="B567" s="30" t="s">
        <v>383</v>
      </c>
      <c r="C567" s="79"/>
      <c r="D567" s="79">
        <v>0</v>
      </c>
      <c r="E567" s="79">
        <v>0</v>
      </c>
      <c r="F567" s="161"/>
      <c r="G567" s="161"/>
      <c r="H567" s="168"/>
      <c r="I567" s="189"/>
      <c r="J567" s="25"/>
      <c r="K567" s="25"/>
    </row>
    <row r="568" spans="1:11" s="22" customFormat="1" ht="12.75">
      <c r="A568" s="157"/>
      <c r="B568" s="30" t="s">
        <v>384</v>
      </c>
      <c r="C568" s="79">
        <v>0</v>
      </c>
      <c r="D568" s="79">
        <v>0</v>
      </c>
      <c r="E568" s="79">
        <v>0</v>
      </c>
      <c r="F568" s="161"/>
      <c r="G568" s="161"/>
      <c r="H568" s="168"/>
      <c r="I568" s="189"/>
      <c r="J568" s="25"/>
      <c r="K568" s="25"/>
    </row>
    <row r="569" spans="1:11" s="22" customFormat="1" ht="16.5">
      <c r="A569" s="157"/>
      <c r="B569" s="30" t="s">
        <v>154</v>
      </c>
      <c r="C569" s="79"/>
      <c r="D569" s="79"/>
      <c r="E569" s="79"/>
      <c r="F569" s="161"/>
      <c r="G569" s="161"/>
      <c r="H569" s="168"/>
      <c r="I569" s="189"/>
      <c r="J569" s="25"/>
      <c r="K569" s="25"/>
    </row>
    <row r="570" spans="1:11" s="22" customFormat="1" ht="12.75">
      <c r="A570" s="157"/>
      <c r="B570" s="30" t="s">
        <v>130</v>
      </c>
      <c r="C570" s="79">
        <v>0</v>
      </c>
      <c r="D570" s="79">
        <v>0</v>
      </c>
      <c r="E570" s="79">
        <v>0</v>
      </c>
      <c r="F570" s="161"/>
      <c r="G570" s="161"/>
      <c r="H570" s="168"/>
      <c r="I570" s="189"/>
      <c r="J570" s="25"/>
      <c r="K570" s="25"/>
    </row>
    <row r="571" spans="1:11" s="22" customFormat="1" ht="12.75">
      <c r="A571" s="94"/>
      <c r="B571" s="42" t="s">
        <v>379</v>
      </c>
      <c r="C571" s="81"/>
      <c r="D571" s="81"/>
      <c r="E571" s="81"/>
      <c r="F571" s="161"/>
      <c r="G571" s="161"/>
      <c r="H571" s="168"/>
      <c r="I571" s="189"/>
      <c r="J571" s="25"/>
      <c r="K571" s="25"/>
    </row>
    <row r="572" spans="1:11" s="22" customFormat="1" ht="14.25" customHeight="1">
      <c r="A572" s="94"/>
      <c r="B572" s="42" t="s">
        <v>131</v>
      </c>
      <c r="C572" s="31"/>
      <c r="D572" s="31"/>
      <c r="E572" s="31"/>
      <c r="F572" s="31"/>
      <c r="G572" s="31"/>
      <c r="H572" s="31"/>
      <c r="I572" s="96"/>
      <c r="J572" s="25"/>
      <c r="K572" s="25"/>
    </row>
    <row r="573" spans="1:11" s="22" customFormat="1" ht="15.75" customHeight="1">
      <c r="A573" s="94"/>
      <c r="B573" s="42" t="s">
        <v>132</v>
      </c>
      <c r="C573" s="31"/>
      <c r="D573" s="31"/>
      <c r="E573" s="31"/>
      <c r="F573" s="31"/>
      <c r="G573" s="31"/>
      <c r="H573" s="31"/>
      <c r="I573" s="96"/>
      <c r="J573" s="25"/>
      <c r="K573" s="25"/>
    </row>
    <row r="574" spans="1:11" s="22" customFormat="1" ht="15.75" customHeight="1">
      <c r="A574" s="157" t="s">
        <v>317</v>
      </c>
      <c r="B574" s="159" t="s">
        <v>108</v>
      </c>
      <c r="C574" s="159"/>
      <c r="D574" s="159"/>
      <c r="E574" s="159"/>
      <c r="F574" s="161"/>
      <c r="G574" s="161"/>
      <c r="H574" s="168"/>
      <c r="I574" s="189"/>
      <c r="J574" s="25"/>
      <c r="K574" s="25"/>
    </row>
    <row r="575" spans="1:11" s="22" customFormat="1" ht="26.25" customHeight="1">
      <c r="A575" s="157"/>
      <c r="B575" s="159"/>
      <c r="C575" s="159"/>
      <c r="D575" s="159"/>
      <c r="E575" s="159"/>
      <c r="F575" s="161"/>
      <c r="G575" s="161"/>
      <c r="H575" s="168"/>
      <c r="I575" s="189"/>
      <c r="J575" s="25"/>
      <c r="K575" s="25"/>
    </row>
    <row r="576" spans="1:11" s="22" customFormat="1" ht="13.5" customHeight="1">
      <c r="A576" s="157"/>
      <c r="B576" s="30" t="s">
        <v>94</v>
      </c>
      <c r="C576" s="79">
        <f>SUM(C577:C582)</f>
        <v>0</v>
      </c>
      <c r="D576" s="79">
        <f>SUM(D577:D582)</f>
        <v>0</v>
      </c>
      <c r="E576" s="79">
        <f>SUM(E577:E582)</f>
        <v>0</v>
      </c>
      <c r="F576" s="161"/>
      <c r="G576" s="161"/>
      <c r="H576" s="168"/>
      <c r="I576" s="189"/>
      <c r="J576" s="25"/>
      <c r="K576" s="25"/>
    </row>
    <row r="577" spans="1:11" s="22" customFormat="1" ht="15.75" customHeight="1">
      <c r="A577" s="157"/>
      <c r="B577" s="30" t="s">
        <v>358</v>
      </c>
      <c r="C577" s="79">
        <v>0</v>
      </c>
      <c r="D577" s="79">
        <v>0</v>
      </c>
      <c r="E577" s="79">
        <v>0</v>
      </c>
      <c r="F577" s="161"/>
      <c r="G577" s="161"/>
      <c r="H577" s="168"/>
      <c r="I577" s="189"/>
      <c r="J577" s="25"/>
      <c r="K577" s="25"/>
    </row>
    <row r="578" spans="1:11" s="22" customFormat="1" ht="14.25" customHeight="1">
      <c r="A578" s="157"/>
      <c r="B578" s="30" t="s">
        <v>382</v>
      </c>
      <c r="C578" s="79">
        <v>0</v>
      </c>
      <c r="D578" s="79">
        <v>0</v>
      </c>
      <c r="E578" s="79">
        <v>0</v>
      </c>
      <c r="F578" s="161"/>
      <c r="G578" s="161"/>
      <c r="H578" s="168"/>
      <c r="I578" s="189"/>
      <c r="J578" s="25"/>
      <c r="K578" s="25"/>
    </row>
    <row r="579" spans="1:11" s="22" customFormat="1" ht="15.75" customHeight="1">
      <c r="A579" s="157"/>
      <c r="B579" s="30" t="s">
        <v>383</v>
      </c>
      <c r="C579" s="79">
        <v>0</v>
      </c>
      <c r="D579" s="79">
        <v>0</v>
      </c>
      <c r="E579" s="79">
        <v>0</v>
      </c>
      <c r="F579" s="161"/>
      <c r="G579" s="161"/>
      <c r="H579" s="168"/>
      <c r="I579" s="189"/>
      <c r="J579" s="25"/>
      <c r="K579" s="25"/>
    </row>
    <row r="580" spans="1:11" s="22" customFormat="1" ht="12.75">
      <c r="A580" s="157"/>
      <c r="B580" s="30" t="s">
        <v>384</v>
      </c>
      <c r="C580" s="79">
        <v>0</v>
      </c>
      <c r="D580" s="79">
        <v>0</v>
      </c>
      <c r="E580" s="79">
        <v>0</v>
      </c>
      <c r="F580" s="161"/>
      <c r="G580" s="161"/>
      <c r="H580" s="168"/>
      <c r="I580" s="189"/>
      <c r="J580" s="25"/>
      <c r="K580" s="25"/>
    </row>
    <row r="581" spans="1:11" s="22" customFormat="1" ht="16.5">
      <c r="A581" s="157"/>
      <c r="B581" s="30" t="s">
        <v>154</v>
      </c>
      <c r="C581" s="79"/>
      <c r="D581" s="79"/>
      <c r="E581" s="79"/>
      <c r="F581" s="161"/>
      <c r="G581" s="161"/>
      <c r="H581" s="168"/>
      <c r="I581" s="189"/>
      <c r="J581" s="25"/>
      <c r="K581" s="25"/>
    </row>
    <row r="582" spans="1:11" s="22" customFormat="1" ht="12.75">
      <c r="A582" s="157"/>
      <c r="B582" s="30" t="s">
        <v>130</v>
      </c>
      <c r="C582" s="79">
        <v>0</v>
      </c>
      <c r="D582" s="79">
        <v>0</v>
      </c>
      <c r="E582" s="79">
        <v>0</v>
      </c>
      <c r="F582" s="161"/>
      <c r="G582" s="161"/>
      <c r="H582" s="168"/>
      <c r="I582" s="189"/>
      <c r="J582" s="25"/>
      <c r="K582" s="25"/>
    </row>
    <row r="583" spans="1:11" s="22" customFormat="1" ht="12.75">
      <c r="A583" s="94"/>
      <c r="B583" s="42" t="s">
        <v>379</v>
      </c>
      <c r="C583" s="79">
        <v>0</v>
      </c>
      <c r="D583" s="79">
        <v>0</v>
      </c>
      <c r="E583" s="79">
        <v>0</v>
      </c>
      <c r="F583" s="87"/>
      <c r="G583" s="88"/>
      <c r="H583" s="86"/>
      <c r="I583" s="112"/>
      <c r="J583" s="25"/>
      <c r="K583" s="25"/>
    </row>
    <row r="584" spans="1:11" s="22" customFormat="1" ht="22.5" customHeight="1">
      <c r="A584" s="94"/>
      <c r="B584" s="42" t="s">
        <v>131</v>
      </c>
      <c r="C584" s="31"/>
      <c r="D584" s="31"/>
      <c r="E584" s="31"/>
      <c r="F584" s="31"/>
      <c r="G584" s="31"/>
      <c r="H584" s="31"/>
      <c r="I584" s="96"/>
      <c r="J584" s="25"/>
      <c r="K584" s="25"/>
    </row>
    <row r="585" spans="1:11" s="22" customFormat="1" ht="12.75" customHeight="1" hidden="1">
      <c r="A585" s="94"/>
      <c r="B585" s="42" t="s">
        <v>132</v>
      </c>
      <c r="C585" s="31"/>
      <c r="D585" s="31"/>
      <c r="E585" s="31"/>
      <c r="F585" s="31"/>
      <c r="G585" s="31"/>
      <c r="H585" s="31"/>
      <c r="I585" s="96"/>
      <c r="J585" s="25"/>
      <c r="K585" s="25"/>
    </row>
    <row r="586" spans="1:11" s="22" customFormat="1" ht="30" customHeight="1">
      <c r="A586" s="157" t="s">
        <v>134</v>
      </c>
      <c r="B586" s="159" t="s">
        <v>149</v>
      </c>
      <c r="C586" s="159"/>
      <c r="D586" s="159"/>
      <c r="E586" s="159"/>
      <c r="F586" s="161"/>
      <c r="G586" s="161"/>
      <c r="H586" s="168"/>
      <c r="I586" s="189"/>
      <c r="J586" s="25"/>
      <c r="K586" s="25"/>
    </row>
    <row r="587" spans="1:11" s="22" customFormat="1" ht="12.75">
      <c r="A587" s="157"/>
      <c r="B587" s="30" t="s">
        <v>94</v>
      </c>
      <c r="C587" s="79">
        <f>SUM(C588:C593)</f>
        <v>0</v>
      </c>
      <c r="D587" s="79">
        <f>SUM(D588:D593)</f>
        <v>0</v>
      </c>
      <c r="E587" s="79">
        <f>SUM(E588:E593)</f>
        <v>0</v>
      </c>
      <c r="F587" s="161"/>
      <c r="G587" s="161"/>
      <c r="H587" s="168"/>
      <c r="I587" s="189"/>
      <c r="J587" s="25"/>
      <c r="K587" s="25"/>
    </row>
    <row r="588" spans="1:11" s="22" customFormat="1" ht="18" customHeight="1">
      <c r="A588" s="157"/>
      <c r="B588" s="30" t="s">
        <v>358</v>
      </c>
      <c r="C588" s="79">
        <v>0</v>
      </c>
      <c r="D588" s="79">
        <v>0</v>
      </c>
      <c r="E588" s="79">
        <v>0</v>
      </c>
      <c r="F588" s="161"/>
      <c r="G588" s="161"/>
      <c r="H588" s="168"/>
      <c r="I588" s="189"/>
      <c r="J588" s="25"/>
      <c r="K588" s="25"/>
    </row>
    <row r="589" spans="1:11" s="22" customFormat="1" ht="12.75">
      <c r="A589" s="157"/>
      <c r="B589" s="30" t="s">
        <v>382</v>
      </c>
      <c r="C589" s="79">
        <v>0</v>
      </c>
      <c r="D589" s="79">
        <v>0</v>
      </c>
      <c r="E589" s="79">
        <v>0</v>
      </c>
      <c r="F589" s="161"/>
      <c r="G589" s="161"/>
      <c r="H589" s="168"/>
      <c r="I589" s="189"/>
      <c r="J589" s="25"/>
      <c r="K589" s="25"/>
    </row>
    <row r="590" spans="1:11" s="22" customFormat="1" ht="12.75">
      <c r="A590" s="157"/>
      <c r="B590" s="30" t="s">
        <v>383</v>
      </c>
      <c r="C590" s="79">
        <v>0</v>
      </c>
      <c r="D590" s="79">
        <v>0</v>
      </c>
      <c r="E590" s="79">
        <v>0</v>
      </c>
      <c r="F590" s="161"/>
      <c r="G590" s="161"/>
      <c r="H590" s="168"/>
      <c r="I590" s="189"/>
      <c r="J590" s="25"/>
      <c r="K590" s="25"/>
    </row>
    <row r="591" spans="1:11" s="22" customFormat="1" ht="12.75">
      <c r="A591" s="157"/>
      <c r="B591" s="30" t="s">
        <v>384</v>
      </c>
      <c r="C591" s="79">
        <v>0</v>
      </c>
      <c r="D591" s="79">
        <v>0</v>
      </c>
      <c r="E591" s="79">
        <v>0</v>
      </c>
      <c r="F591" s="161"/>
      <c r="G591" s="161"/>
      <c r="H591" s="168"/>
      <c r="I591" s="189"/>
      <c r="J591" s="25"/>
      <c r="K591" s="25"/>
    </row>
    <row r="592" spans="1:11" s="22" customFormat="1" ht="16.5">
      <c r="A592" s="157"/>
      <c r="B592" s="30" t="s">
        <v>154</v>
      </c>
      <c r="C592" s="79"/>
      <c r="D592" s="79"/>
      <c r="E592" s="79"/>
      <c r="F592" s="161"/>
      <c r="G592" s="161"/>
      <c r="H592" s="168"/>
      <c r="I592" s="189"/>
      <c r="J592" s="25"/>
      <c r="K592" s="25"/>
    </row>
    <row r="593" spans="1:11" s="22" customFormat="1" ht="12.75">
      <c r="A593" s="157"/>
      <c r="B593" s="30" t="s">
        <v>130</v>
      </c>
      <c r="C593" s="79">
        <v>0</v>
      </c>
      <c r="D593" s="79">
        <v>0</v>
      </c>
      <c r="E593" s="79">
        <v>0</v>
      </c>
      <c r="F593" s="161"/>
      <c r="G593" s="161"/>
      <c r="H593" s="168"/>
      <c r="I593" s="189"/>
      <c r="J593" s="25"/>
      <c r="K593" s="25"/>
    </row>
    <row r="594" spans="1:11" s="22" customFormat="1" ht="12.75">
      <c r="A594" s="94"/>
      <c r="B594" s="42" t="s">
        <v>379</v>
      </c>
      <c r="C594" s="79">
        <v>0</v>
      </c>
      <c r="D594" s="79">
        <v>0</v>
      </c>
      <c r="E594" s="79">
        <v>0</v>
      </c>
      <c r="F594" s="87"/>
      <c r="G594" s="88"/>
      <c r="H594" s="86"/>
      <c r="I594" s="112"/>
      <c r="J594" s="25"/>
      <c r="K594" s="25"/>
    </row>
    <row r="595" spans="1:11" s="22" customFormat="1" ht="12.75" customHeight="1">
      <c r="A595" s="94"/>
      <c r="B595" s="42" t="s">
        <v>131</v>
      </c>
      <c r="C595" s="31"/>
      <c r="D595" s="31"/>
      <c r="E595" s="31"/>
      <c r="F595" s="31"/>
      <c r="G595" s="31"/>
      <c r="H595" s="31"/>
      <c r="I595" s="96"/>
      <c r="J595" s="25"/>
      <c r="K595" s="25"/>
    </row>
    <row r="596" spans="1:11" s="22" customFormat="1" ht="18" customHeight="1">
      <c r="A596" s="94"/>
      <c r="B596" s="42" t="s">
        <v>132</v>
      </c>
      <c r="C596" s="31"/>
      <c r="D596" s="31"/>
      <c r="E596" s="31"/>
      <c r="F596" s="31"/>
      <c r="G596" s="31"/>
      <c r="H596" s="31"/>
      <c r="I596" s="96"/>
      <c r="J596" s="25"/>
      <c r="K596" s="25"/>
    </row>
    <row r="597" spans="1:11" s="22" customFormat="1" ht="27" customHeight="1">
      <c r="A597" s="157" t="s">
        <v>135</v>
      </c>
      <c r="B597" s="159" t="s">
        <v>148</v>
      </c>
      <c r="C597" s="159"/>
      <c r="D597" s="159"/>
      <c r="E597" s="159"/>
      <c r="F597" s="161"/>
      <c r="G597" s="161"/>
      <c r="H597" s="168"/>
      <c r="I597" s="189"/>
      <c r="J597" s="25"/>
      <c r="K597" s="25"/>
    </row>
    <row r="598" spans="1:11" s="22" customFormat="1" ht="17.25" customHeight="1">
      <c r="A598" s="157"/>
      <c r="B598" s="30" t="s">
        <v>94</v>
      </c>
      <c r="C598" s="79">
        <f>SUM(C599:C604)</f>
        <v>0</v>
      </c>
      <c r="D598" s="79">
        <f>SUM(D599:D604)</f>
        <v>0</v>
      </c>
      <c r="E598" s="79">
        <f>SUM(E599:E604)</f>
        <v>0</v>
      </c>
      <c r="F598" s="161"/>
      <c r="G598" s="161"/>
      <c r="H598" s="168"/>
      <c r="I598" s="189"/>
      <c r="J598" s="25"/>
      <c r="K598" s="25"/>
    </row>
    <row r="599" spans="1:11" s="22" customFormat="1" ht="16.5" customHeight="1">
      <c r="A599" s="157"/>
      <c r="B599" s="30" t="s">
        <v>358</v>
      </c>
      <c r="C599" s="79">
        <v>0</v>
      </c>
      <c r="D599" s="79">
        <v>0</v>
      </c>
      <c r="E599" s="79">
        <v>0</v>
      </c>
      <c r="F599" s="161"/>
      <c r="G599" s="161"/>
      <c r="H599" s="168"/>
      <c r="I599" s="189"/>
      <c r="J599" s="25"/>
      <c r="K599" s="25"/>
    </row>
    <row r="600" spans="1:11" s="22" customFormat="1" ht="12.75">
      <c r="A600" s="157"/>
      <c r="B600" s="30" t="s">
        <v>382</v>
      </c>
      <c r="C600" s="79">
        <v>0</v>
      </c>
      <c r="D600" s="79">
        <v>0</v>
      </c>
      <c r="E600" s="79">
        <v>0</v>
      </c>
      <c r="F600" s="161"/>
      <c r="G600" s="161"/>
      <c r="H600" s="168"/>
      <c r="I600" s="189"/>
      <c r="J600" s="25"/>
      <c r="K600" s="25"/>
    </row>
    <row r="601" spans="1:11" s="22" customFormat="1" ht="12.75">
      <c r="A601" s="157"/>
      <c r="B601" s="30" t="s">
        <v>383</v>
      </c>
      <c r="C601" s="79">
        <v>0</v>
      </c>
      <c r="D601" s="79">
        <v>0</v>
      </c>
      <c r="E601" s="79">
        <v>0</v>
      </c>
      <c r="F601" s="161"/>
      <c r="G601" s="161"/>
      <c r="H601" s="168"/>
      <c r="I601" s="189"/>
      <c r="J601" s="25"/>
      <c r="K601" s="25"/>
    </row>
    <row r="602" spans="1:11" s="22" customFormat="1" ht="12.75">
      <c r="A602" s="157"/>
      <c r="B602" s="30" t="s">
        <v>384</v>
      </c>
      <c r="C602" s="79">
        <v>0</v>
      </c>
      <c r="D602" s="79">
        <v>0</v>
      </c>
      <c r="E602" s="79">
        <v>0</v>
      </c>
      <c r="F602" s="161"/>
      <c r="G602" s="161"/>
      <c r="H602" s="168"/>
      <c r="I602" s="189"/>
      <c r="J602" s="25"/>
      <c r="K602" s="25"/>
    </row>
    <row r="603" spans="1:11" s="22" customFormat="1" ht="16.5">
      <c r="A603" s="157"/>
      <c r="B603" s="30" t="s">
        <v>154</v>
      </c>
      <c r="C603" s="79"/>
      <c r="D603" s="79"/>
      <c r="E603" s="79"/>
      <c r="F603" s="161"/>
      <c r="G603" s="161"/>
      <c r="H603" s="168"/>
      <c r="I603" s="189"/>
      <c r="J603" s="25"/>
      <c r="K603" s="25"/>
    </row>
    <row r="604" spans="1:11" s="22" customFormat="1" ht="12.75">
      <c r="A604" s="157"/>
      <c r="B604" s="30" t="s">
        <v>130</v>
      </c>
      <c r="C604" s="79">
        <v>0</v>
      </c>
      <c r="D604" s="79">
        <v>0</v>
      </c>
      <c r="E604" s="79">
        <v>0</v>
      </c>
      <c r="F604" s="161"/>
      <c r="G604" s="161"/>
      <c r="H604" s="168"/>
      <c r="I604" s="189"/>
      <c r="J604" s="25"/>
      <c r="K604" s="25"/>
    </row>
    <row r="605" spans="1:11" s="22" customFormat="1" ht="16.5" customHeight="1">
      <c r="A605" s="94"/>
      <c r="B605" s="42" t="s">
        <v>379</v>
      </c>
      <c r="C605" s="79">
        <v>0</v>
      </c>
      <c r="D605" s="79">
        <v>0</v>
      </c>
      <c r="E605" s="79">
        <v>0</v>
      </c>
      <c r="F605" s="87"/>
      <c r="G605" s="88"/>
      <c r="H605" s="86"/>
      <c r="I605" s="112"/>
      <c r="J605" s="25"/>
      <c r="K605" s="25"/>
    </row>
    <row r="606" spans="1:11" s="22" customFormat="1" ht="19.5" customHeight="1">
      <c r="A606" s="94"/>
      <c r="B606" s="42" t="s">
        <v>131</v>
      </c>
      <c r="C606" s="31"/>
      <c r="D606" s="31"/>
      <c r="E606" s="31"/>
      <c r="F606" s="31"/>
      <c r="G606" s="31"/>
      <c r="H606" s="31"/>
      <c r="I606" s="96"/>
      <c r="J606" s="25"/>
      <c r="K606" s="25"/>
    </row>
    <row r="607" spans="1:11" s="22" customFormat="1" ht="15.75" customHeight="1">
      <c r="A607" s="94"/>
      <c r="B607" s="42" t="s">
        <v>132</v>
      </c>
      <c r="C607" s="31"/>
      <c r="D607" s="31"/>
      <c r="E607" s="31"/>
      <c r="F607" s="31"/>
      <c r="G607" s="31"/>
      <c r="H607" s="31"/>
      <c r="I607" s="96"/>
      <c r="J607" s="25"/>
      <c r="K607" s="25"/>
    </row>
    <row r="608" spans="1:11" s="22" customFormat="1" ht="15.75" customHeight="1">
      <c r="A608" s="162" t="s">
        <v>136</v>
      </c>
      <c r="B608" s="159" t="s">
        <v>147</v>
      </c>
      <c r="C608" s="159"/>
      <c r="D608" s="159"/>
      <c r="E608" s="159"/>
      <c r="F608" s="161"/>
      <c r="G608" s="161"/>
      <c r="H608" s="168"/>
      <c r="I608" s="189"/>
      <c r="J608" s="25"/>
      <c r="K608" s="25"/>
    </row>
    <row r="609" spans="1:11" s="22" customFormat="1" ht="12.75">
      <c r="A609" s="163"/>
      <c r="B609" s="159"/>
      <c r="C609" s="159"/>
      <c r="D609" s="159"/>
      <c r="E609" s="159"/>
      <c r="F609" s="161"/>
      <c r="G609" s="161"/>
      <c r="H609" s="168"/>
      <c r="I609" s="189"/>
      <c r="J609" s="25"/>
      <c r="K609" s="25"/>
    </row>
    <row r="610" spans="1:11" s="22" customFormat="1" ht="12.75">
      <c r="A610" s="163"/>
      <c r="B610" s="30" t="s">
        <v>94</v>
      </c>
      <c r="C610" s="79">
        <f>SUM(C611:C616)</f>
        <v>3591.138</v>
      </c>
      <c r="D610" s="79">
        <f>SUM(D611:D616)</f>
        <v>3300</v>
      </c>
      <c r="E610" s="79">
        <f>SUM(E611:E616)</f>
        <v>3300</v>
      </c>
      <c r="F610" s="161"/>
      <c r="G610" s="161"/>
      <c r="H610" s="168"/>
      <c r="I610" s="189"/>
      <c r="J610" s="25"/>
      <c r="K610" s="25"/>
    </row>
    <row r="611" spans="1:11" s="22" customFormat="1" ht="15.75" customHeight="1">
      <c r="A611" s="163"/>
      <c r="B611" s="30" t="s">
        <v>358</v>
      </c>
      <c r="C611" s="79">
        <v>0</v>
      </c>
      <c r="D611" s="79">
        <v>0</v>
      </c>
      <c r="E611" s="79">
        <v>0</v>
      </c>
      <c r="F611" s="161"/>
      <c r="G611" s="161"/>
      <c r="H611" s="168"/>
      <c r="I611" s="189"/>
      <c r="J611" s="25"/>
      <c r="K611" s="25"/>
    </row>
    <row r="612" spans="1:11" s="22" customFormat="1" ht="12.75">
      <c r="A612" s="163"/>
      <c r="B612" s="30" t="s">
        <v>382</v>
      </c>
      <c r="C612" s="79">
        <v>3591.138</v>
      </c>
      <c r="D612" s="79">
        <v>3300</v>
      </c>
      <c r="E612" s="79">
        <v>3300</v>
      </c>
      <c r="F612" s="161"/>
      <c r="G612" s="161"/>
      <c r="H612" s="168"/>
      <c r="I612" s="189"/>
      <c r="J612" s="25"/>
      <c r="K612" s="25"/>
    </row>
    <row r="613" spans="1:11" s="22" customFormat="1" ht="12.75">
      <c r="A613" s="163"/>
      <c r="B613" s="30" t="s">
        <v>383</v>
      </c>
      <c r="C613" s="79">
        <v>0</v>
      </c>
      <c r="D613" s="79">
        <v>0</v>
      </c>
      <c r="E613" s="79">
        <v>0</v>
      </c>
      <c r="F613" s="161"/>
      <c r="G613" s="161"/>
      <c r="H613" s="168"/>
      <c r="I613" s="189"/>
      <c r="J613" s="25"/>
      <c r="K613" s="25"/>
    </row>
    <row r="614" spans="1:11" s="22" customFormat="1" ht="12.75">
      <c r="A614" s="163"/>
      <c r="B614" s="30" t="s">
        <v>384</v>
      </c>
      <c r="C614" s="79">
        <v>0</v>
      </c>
      <c r="D614" s="79">
        <v>0</v>
      </c>
      <c r="E614" s="79">
        <v>0</v>
      </c>
      <c r="F614" s="161"/>
      <c r="G614" s="161"/>
      <c r="H614" s="168"/>
      <c r="I614" s="189"/>
      <c r="J614" s="25"/>
      <c r="K614" s="25"/>
    </row>
    <row r="615" spans="1:11" s="22" customFormat="1" ht="16.5">
      <c r="A615" s="163"/>
      <c r="B615" s="30" t="s">
        <v>154</v>
      </c>
      <c r="C615" s="79"/>
      <c r="D615" s="79"/>
      <c r="E615" s="79"/>
      <c r="F615" s="161"/>
      <c r="G615" s="161"/>
      <c r="H615" s="168"/>
      <c r="I615" s="189"/>
      <c r="J615" s="25"/>
      <c r="K615" s="25"/>
    </row>
    <row r="616" spans="1:11" s="22" customFormat="1" ht="12.75">
      <c r="A616" s="163"/>
      <c r="B616" s="30" t="s">
        <v>130</v>
      </c>
      <c r="C616" s="79">
        <v>0</v>
      </c>
      <c r="D616" s="79">
        <v>0</v>
      </c>
      <c r="E616" s="79">
        <v>0</v>
      </c>
      <c r="F616" s="161"/>
      <c r="G616" s="161"/>
      <c r="H616" s="168"/>
      <c r="I616" s="189"/>
      <c r="J616" s="25"/>
      <c r="K616" s="25"/>
    </row>
    <row r="617" spans="1:11" s="22" customFormat="1" ht="12.75">
      <c r="A617" s="163"/>
      <c r="B617" s="42" t="s">
        <v>379</v>
      </c>
      <c r="C617" s="79">
        <v>0</v>
      </c>
      <c r="D617" s="79">
        <v>0</v>
      </c>
      <c r="E617" s="79">
        <v>0</v>
      </c>
      <c r="F617" s="87"/>
      <c r="G617" s="88"/>
      <c r="H617" s="86"/>
      <c r="I617" s="112"/>
      <c r="J617" s="25"/>
      <c r="K617" s="25"/>
    </row>
    <row r="618" spans="1:11" s="22" customFormat="1" ht="15" customHeight="1">
      <c r="A618" s="163"/>
      <c r="B618" s="42" t="s">
        <v>131</v>
      </c>
      <c r="C618" s="31"/>
      <c r="D618" s="31"/>
      <c r="E618" s="31"/>
      <c r="F618" s="31"/>
      <c r="G618" s="31"/>
      <c r="H618" s="31"/>
      <c r="I618" s="96"/>
      <c r="J618" s="25"/>
      <c r="K618" s="25"/>
    </row>
    <row r="619" spans="1:11" s="22" customFormat="1" ht="15.75" customHeight="1">
      <c r="A619" s="164"/>
      <c r="B619" s="42" t="s">
        <v>132</v>
      </c>
      <c r="C619" s="31"/>
      <c r="D619" s="31"/>
      <c r="E619" s="31"/>
      <c r="F619" s="31"/>
      <c r="G619" s="31"/>
      <c r="H619" s="31"/>
      <c r="I619" s="96"/>
      <c r="J619" s="25"/>
      <c r="K619" s="25"/>
    </row>
    <row r="620" spans="1:11" s="22" customFormat="1" ht="15" customHeight="1">
      <c r="A620" s="162" t="s">
        <v>137</v>
      </c>
      <c r="B620" s="159" t="s">
        <v>146</v>
      </c>
      <c r="C620" s="159"/>
      <c r="D620" s="159"/>
      <c r="E620" s="159"/>
      <c r="F620" s="161"/>
      <c r="G620" s="161"/>
      <c r="H620" s="168"/>
      <c r="I620" s="189"/>
      <c r="J620" s="25"/>
      <c r="K620" s="25"/>
    </row>
    <row r="621" spans="1:11" s="22" customFormat="1" ht="12.75">
      <c r="A621" s="163"/>
      <c r="B621" s="159"/>
      <c r="C621" s="159"/>
      <c r="D621" s="159"/>
      <c r="E621" s="159"/>
      <c r="F621" s="161"/>
      <c r="G621" s="161"/>
      <c r="H621" s="168"/>
      <c r="I621" s="189"/>
      <c r="J621" s="25"/>
      <c r="K621" s="25"/>
    </row>
    <row r="622" spans="1:11" s="22" customFormat="1" ht="19.5" customHeight="1">
      <c r="A622" s="163"/>
      <c r="B622" s="30" t="s">
        <v>94</v>
      </c>
      <c r="C622" s="79">
        <f>SUM(C623:C628)</f>
        <v>0</v>
      </c>
      <c r="D622" s="79">
        <f>SUM(D623:D628)</f>
        <v>0</v>
      </c>
      <c r="E622" s="79">
        <f>SUM(E623:E628)</f>
        <v>0</v>
      </c>
      <c r="F622" s="161"/>
      <c r="G622" s="161"/>
      <c r="H622" s="168"/>
      <c r="I622" s="189"/>
      <c r="J622" s="25"/>
      <c r="K622" s="25"/>
    </row>
    <row r="623" spans="1:11" s="22" customFormat="1" ht="12.75">
      <c r="A623" s="163"/>
      <c r="B623" s="30" t="s">
        <v>358</v>
      </c>
      <c r="C623" s="79">
        <v>0</v>
      </c>
      <c r="D623" s="79">
        <v>0</v>
      </c>
      <c r="E623" s="79">
        <v>0</v>
      </c>
      <c r="F623" s="161"/>
      <c r="G623" s="161"/>
      <c r="H623" s="168"/>
      <c r="I623" s="189"/>
      <c r="J623" s="25"/>
      <c r="K623" s="25"/>
    </row>
    <row r="624" spans="1:11" s="22" customFormat="1" ht="12.75">
      <c r="A624" s="163"/>
      <c r="B624" s="30" t="s">
        <v>382</v>
      </c>
      <c r="C624" s="79">
        <v>0</v>
      </c>
      <c r="D624" s="79">
        <v>0</v>
      </c>
      <c r="E624" s="79">
        <v>0</v>
      </c>
      <c r="F624" s="161"/>
      <c r="G624" s="161"/>
      <c r="H624" s="168"/>
      <c r="I624" s="189"/>
      <c r="J624" s="25"/>
      <c r="K624" s="25"/>
    </row>
    <row r="625" spans="1:11" s="22" customFormat="1" ht="12.75">
      <c r="A625" s="163"/>
      <c r="B625" s="30" t="s">
        <v>383</v>
      </c>
      <c r="C625" s="79">
        <v>0</v>
      </c>
      <c r="D625" s="79">
        <v>0</v>
      </c>
      <c r="E625" s="79">
        <v>0</v>
      </c>
      <c r="F625" s="161"/>
      <c r="G625" s="161"/>
      <c r="H625" s="168"/>
      <c r="I625" s="189"/>
      <c r="J625" s="25"/>
      <c r="K625" s="25"/>
    </row>
    <row r="626" spans="1:11" s="22" customFormat="1" ht="12.75">
      <c r="A626" s="163"/>
      <c r="B626" s="30" t="s">
        <v>384</v>
      </c>
      <c r="C626" s="79">
        <v>0</v>
      </c>
      <c r="D626" s="79">
        <v>0</v>
      </c>
      <c r="E626" s="79">
        <v>0</v>
      </c>
      <c r="F626" s="161"/>
      <c r="G626" s="161"/>
      <c r="H626" s="168"/>
      <c r="I626" s="189"/>
      <c r="J626" s="25"/>
      <c r="K626" s="25"/>
    </row>
    <row r="627" spans="1:11" s="22" customFormat="1" ht="16.5">
      <c r="A627" s="163"/>
      <c r="B627" s="30" t="s">
        <v>154</v>
      </c>
      <c r="C627" s="79"/>
      <c r="D627" s="79"/>
      <c r="E627" s="79"/>
      <c r="F627" s="161"/>
      <c r="G627" s="161"/>
      <c r="H627" s="168"/>
      <c r="I627" s="189"/>
      <c r="J627" s="25"/>
      <c r="K627" s="25"/>
    </row>
    <row r="628" spans="1:11" s="22" customFormat="1" ht="12.75">
      <c r="A628" s="163"/>
      <c r="B628" s="30" t="s">
        <v>130</v>
      </c>
      <c r="C628" s="79">
        <v>0</v>
      </c>
      <c r="D628" s="79">
        <v>0</v>
      </c>
      <c r="E628" s="79">
        <v>0</v>
      </c>
      <c r="F628" s="161"/>
      <c r="G628" s="161"/>
      <c r="H628" s="168"/>
      <c r="I628" s="189"/>
      <c r="J628" s="25"/>
      <c r="K628" s="25"/>
    </row>
    <row r="629" spans="1:11" s="22" customFormat="1" ht="18.75" customHeight="1">
      <c r="A629" s="163"/>
      <c r="B629" s="42" t="s">
        <v>379</v>
      </c>
      <c r="C629" s="79">
        <v>0</v>
      </c>
      <c r="D629" s="79">
        <v>0</v>
      </c>
      <c r="E629" s="79">
        <v>0</v>
      </c>
      <c r="F629" s="87"/>
      <c r="G629" s="88"/>
      <c r="H629" s="86"/>
      <c r="I629" s="112"/>
      <c r="J629" s="25"/>
      <c r="K629" s="25"/>
    </row>
    <row r="630" spans="1:11" s="22" customFormat="1" ht="17.25" customHeight="1">
      <c r="A630" s="163"/>
      <c r="B630" s="42" t="s">
        <v>131</v>
      </c>
      <c r="C630" s="31"/>
      <c r="D630" s="31"/>
      <c r="E630" s="31"/>
      <c r="F630" s="31"/>
      <c r="G630" s="31"/>
      <c r="H630" s="31"/>
      <c r="I630" s="96"/>
      <c r="J630" s="25"/>
      <c r="K630" s="25"/>
    </row>
    <row r="631" spans="1:11" s="22" customFormat="1" ht="17.25" customHeight="1">
      <c r="A631" s="164"/>
      <c r="B631" s="42" t="s">
        <v>132</v>
      </c>
      <c r="C631" s="31"/>
      <c r="D631" s="31"/>
      <c r="E631" s="31"/>
      <c r="F631" s="31"/>
      <c r="G631" s="31"/>
      <c r="H631" s="31"/>
      <c r="I631" s="96"/>
      <c r="J631" s="25"/>
      <c r="K631" s="25"/>
    </row>
    <row r="632" spans="1:11" s="22" customFormat="1" ht="15" customHeight="1">
      <c r="A632" s="162" t="s">
        <v>214</v>
      </c>
      <c r="B632" s="159" t="s">
        <v>215</v>
      </c>
      <c r="C632" s="159"/>
      <c r="D632" s="159"/>
      <c r="E632" s="159"/>
      <c r="F632" s="161"/>
      <c r="G632" s="161"/>
      <c r="H632" s="168"/>
      <c r="I632" s="189"/>
      <c r="J632" s="25"/>
      <c r="K632" s="25"/>
    </row>
    <row r="633" spans="1:11" s="22" customFormat="1" ht="12.75">
      <c r="A633" s="163"/>
      <c r="B633" s="159"/>
      <c r="C633" s="159"/>
      <c r="D633" s="159"/>
      <c r="E633" s="159"/>
      <c r="F633" s="161"/>
      <c r="G633" s="161"/>
      <c r="H633" s="168"/>
      <c r="I633" s="189"/>
      <c r="J633" s="25"/>
      <c r="K633" s="25"/>
    </row>
    <row r="634" spans="1:11" s="22" customFormat="1" ht="19.5" customHeight="1">
      <c r="A634" s="163"/>
      <c r="B634" s="30" t="s">
        <v>94</v>
      </c>
      <c r="C634" s="79">
        <f>SUM(C635:C640)</f>
        <v>0</v>
      </c>
      <c r="D634" s="79">
        <f>SUM(D635:D640)</f>
        <v>0</v>
      </c>
      <c r="E634" s="79">
        <f>SUM(E635:E640)</f>
        <v>0</v>
      </c>
      <c r="F634" s="161"/>
      <c r="G634" s="161"/>
      <c r="H634" s="168"/>
      <c r="I634" s="189"/>
      <c r="J634" s="25"/>
      <c r="K634" s="25"/>
    </row>
    <row r="635" spans="1:11" s="22" customFormat="1" ht="12.75">
      <c r="A635" s="163"/>
      <c r="B635" s="30" t="s">
        <v>358</v>
      </c>
      <c r="C635" s="79">
        <v>0</v>
      </c>
      <c r="D635" s="79">
        <v>0</v>
      </c>
      <c r="E635" s="79">
        <v>0</v>
      </c>
      <c r="F635" s="161"/>
      <c r="G635" s="161"/>
      <c r="H635" s="168"/>
      <c r="I635" s="189"/>
      <c r="J635" s="25"/>
      <c r="K635" s="25"/>
    </row>
    <row r="636" spans="1:11" s="22" customFormat="1" ht="12.75">
      <c r="A636" s="163"/>
      <c r="B636" s="30" t="s">
        <v>382</v>
      </c>
      <c r="C636" s="79">
        <v>0</v>
      </c>
      <c r="D636" s="79">
        <v>0</v>
      </c>
      <c r="E636" s="79">
        <v>0</v>
      </c>
      <c r="F636" s="161"/>
      <c r="G636" s="161"/>
      <c r="H636" s="168"/>
      <c r="I636" s="189"/>
      <c r="J636" s="25"/>
      <c r="K636" s="25"/>
    </row>
    <row r="637" spans="1:11" s="22" customFormat="1" ht="12.75">
      <c r="A637" s="163"/>
      <c r="B637" s="30" t="s">
        <v>383</v>
      </c>
      <c r="C637" s="79">
        <v>0</v>
      </c>
      <c r="D637" s="79">
        <v>0</v>
      </c>
      <c r="E637" s="79">
        <v>0</v>
      </c>
      <c r="F637" s="161"/>
      <c r="G637" s="161"/>
      <c r="H637" s="168"/>
      <c r="I637" s="189"/>
      <c r="J637" s="25"/>
      <c r="K637" s="25"/>
    </row>
    <row r="638" spans="1:11" s="22" customFormat="1" ht="12.75">
      <c r="A638" s="163"/>
      <c r="B638" s="30" t="s">
        <v>384</v>
      </c>
      <c r="C638" s="79">
        <v>0</v>
      </c>
      <c r="D638" s="79">
        <v>0</v>
      </c>
      <c r="E638" s="79">
        <v>0</v>
      </c>
      <c r="F638" s="161"/>
      <c r="G638" s="161"/>
      <c r="H638" s="168"/>
      <c r="I638" s="189"/>
      <c r="J638" s="25"/>
      <c r="K638" s="25"/>
    </row>
    <row r="639" spans="1:11" s="22" customFormat="1" ht="16.5">
      <c r="A639" s="163"/>
      <c r="B639" s="30" t="s">
        <v>154</v>
      </c>
      <c r="C639" s="79"/>
      <c r="D639" s="79"/>
      <c r="E639" s="79"/>
      <c r="F639" s="161"/>
      <c r="G639" s="161"/>
      <c r="H639" s="168"/>
      <c r="I639" s="189"/>
      <c r="J639" s="25"/>
      <c r="K639" s="25"/>
    </row>
    <row r="640" spans="1:11" s="22" customFormat="1" ht="12.75">
      <c r="A640" s="163"/>
      <c r="B640" s="30" t="s">
        <v>130</v>
      </c>
      <c r="C640" s="79">
        <v>0</v>
      </c>
      <c r="D640" s="79">
        <v>0</v>
      </c>
      <c r="E640" s="79">
        <v>0</v>
      </c>
      <c r="F640" s="161"/>
      <c r="G640" s="161"/>
      <c r="H640" s="168"/>
      <c r="I640" s="189"/>
      <c r="J640" s="25"/>
      <c r="K640" s="25"/>
    </row>
    <row r="641" spans="1:11" s="22" customFormat="1" ht="18.75" customHeight="1">
      <c r="A641" s="163"/>
      <c r="B641" s="42" t="s">
        <v>379</v>
      </c>
      <c r="C641" s="79">
        <v>0</v>
      </c>
      <c r="D641" s="79">
        <v>0</v>
      </c>
      <c r="E641" s="79">
        <v>0</v>
      </c>
      <c r="F641" s="87"/>
      <c r="G641" s="88"/>
      <c r="H641" s="86"/>
      <c r="I641" s="112"/>
      <c r="J641" s="25"/>
      <c r="K641" s="25"/>
    </row>
    <row r="642" spans="1:11" s="22" customFormat="1" ht="17.25" customHeight="1">
      <c r="A642" s="163"/>
      <c r="B642" s="42" t="s">
        <v>131</v>
      </c>
      <c r="C642" s="31"/>
      <c r="D642" s="31"/>
      <c r="E642" s="31"/>
      <c r="F642" s="31"/>
      <c r="G642" s="31"/>
      <c r="H642" s="31"/>
      <c r="I642" s="96"/>
      <c r="J642" s="25"/>
      <c r="K642" s="25"/>
    </row>
    <row r="643" spans="1:11" s="22" customFormat="1" ht="17.25" customHeight="1">
      <c r="A643" s="164"/>
      <c r="B643" s="42" t="s">
        <v>132</v>
      </c>
      <c r="C643" s="31"/>
      <c r="D643" s="31"/>
      <c r="E643" s="31"/>
      <c r="F643" s="31"/>
      <c r="G643" s="31"/>
      <c r="H643" s="31"/>
      <c r="I643" s="96"/>
      <c r="J643" s="25"/>
      <c r="K643" s="25"/>
    </row>
    <row r="644" spans="1:11" s="22" customFormat="1" ht="31.5" customHeight="1">
      <c r="A644" s="157" t="s">
        <v>287</v>
      </c>
      <c r="B644" s="159" t="s">
        <v>318</v>
      </c>
      <c r="C644" s="159"/>
      <c r="D644" s="159"/>
      <c r="E644" s="159"/>
      <c r="F644" s="88"/>
      <c r="G644" s="88"/>
      <c r="H644" s="86"/>
      <c r="I644" s="112"/>
      <c r="J644" s="25"/>
      <c r="K644" s="25"/>
    </row>
    <row r="645" spans="1:11" s="22" customFormat="1" ht="14.25" customHeight="1">
      <c r="A645" s="157"/>
      <c r="B645" s="30" t="s">
        <v>94</v>
      </c>
      <c r="C645" s="79">
        <f>C646+C647+C648+C649+C650+C651</f>
        <v>66751.64234</v>
      </c>
      <c r="D645" s="79">
        <f>D646+D647+D648+D649+D650+D651</f>
        <v>51560.8825</v>
      </c>
      <c r="E645" s="79">
        <f>E646+E647+E648+E649+E650+E651</f>
        <v>51560.8825</v>
      </c>
      <c r="F645" s="251"/>
      <c r="G645" s="251"/>
      <c r="H645" s="251"/>
      <c r="I645" s="245"/>
      <c r="J645" s="25"/>
      <c r="K645" s="25"/>
    </row>
    <row r="646" spans="1:11" s="22" customFormat="1" ht="12.75">
      <c r="A646" s="157"/>
      <c r="B646" s="30" t="s">
        <v>358</v>
      </c>
      <c r="C646" s="79">
        <f>C655+C667+C680+C692+C704+C716+C728+C740+C752+C763+C796+C774</f>
        <v>0</v>
      </c>
      <c r="D646" s="79">
        <f>D655+D667+D680+D692+D704+D716+D728+D740+D752+D763+D796</f>
        <v>0</v>
      </c>
      <c r="E646" s="79">
        <f>E655+E667+E680+E692+E704+E716+E728+E740+E752+E763+E796</f>
        <v>0</v>
      </c>
      <c r="F646" s="252"/>
      <c r="G646" s="252"/>
      <c r="H646" s="252"/>
      <c r="I646" s="246"/>
      <c r="J646" s="25"/>
      <c r="K646" s="25"/>
    </row>
    <row r="647" spans="1:11" s="22" customFormat="1" ht="12.75">
      <c r="A647" s="157"/>
      <c r="B647" s="30" t="s">
        <v>382</v>
      </c>
      <c r="C647" s="79">
        <f>C656+C668+C681+C693+C705+C717+C729+C741+C753+C764+C797+C786</f>
        <v>66751.64234</v>
      </c>
      <c r="D647" s="79">
        <f>D656+D668+D681+D693+D705+D717+D729+D741+D753+D764+D797+D786</f>
        <v>51560.8825</v>
      </c>
      <c r="E647" s="79">
        <f>E656+E668+E681+E693+E705+E717+E729+E741+E753+E764+E797+E786</f>
        <v>51560.8825</v>
      </c>
      <c r="F647" s="252"/>
      <c r="G647" s="252"/>
      <c r="H647" s="252"/>
      <c r="I647" s="246"/>
      <c r="J647" s="25"/>
      <c r="K647" s="25"/>
    </row>
    <row r="648" spans="1:11" s="22" customFormat="1" ht="12.75">
      <c r="A648" s="157"/>
      <c r="B648" s="30" t="s">
        <v>383</v>
      </c>
      <c r="C648" s="79">
        <f aca="true" t="shared" si="19" ref="C648:D651">C657+C669+C682+C694+C706+C718+C730+C742+C754+C765+C798</f>
        <v>0</v>
      </c>
      <c r="D648" s="79">
        <f t="shared" si="19"/>
        <v>0</v>
      </c>
      <c r="E648" s="79">
        <f>E657+E669+E682+E694+E706+E718+E730+E742+E754+E765+E798</f>
        <v>0</v>
      </c>
      <c r="F648" s="252"/>
      <c r="G648" s="252"/>
      <c r="H648" s="252"/>
      <c r="I648" s="246"/>
      <c r="J648" s="25"/>
      <c r="K648" s="25"/>
    </row>
    <row r="649" spans="1:11" s="22" customFormat="1" ht="12.75">
      <c r="A649" s="157"/>
      <c r="B649" s="30" t="s">
        <v>384</v>
      </c>
      <c r="C649" s="79">
        <f t="shared" si="19"/>
        <v>0</v>
      </c>
      <c r="D649" s="79">
        <f t="shared" si="19"/>
        <v>0</v>
      </c>
      <c r="E649" s="79">
        <f>E658+E670+E683+E695+E707+E719+E731+E743+E755+E766+E799</f>
        <v>0</v>
      </c>
      <c r="F649" s="252"/>
      <c r="G649" s="252"/>
      <c r="H649" s="252"/>
      <c r="I649" s="246"/>
      <c r="J649" s="25"/>
      <c r="K649" s="25"/>
    </row>
    <row r="650" spans="1:11" s="22" customFormat="1" ht="16.5">
      <c r="A650" s="157"/>
      <c r="B650" s="30" t="s">
        <v>154</v>
      </c>
      <c r="C650" s="79">
        <f t="shared" si="19"/>
        <v>0</v>
      </c>
      <c r="D650" s="79">
        <f t="shared" si="19"/>
        <v>0</v>
      </c>
      <c r="E650" s="79">
        <f>E659+E671+E684+E696+E708+E720+E732+E744+E756+E767+E800</f>
        <v>0</v>
      </c>
      <c r="F650" s="252"/>
      <c r="G650" s="252"/>
      <c r="H650" s="252"/>
      <c r="I650" s="246"/>
      <c r="J650" s="25"/>
      <c r="K650" s="25"/>
    </row>
    <row r="651" spans="1:11" s="22" customFormat="1" ht="12.75">
      <c r="A651" s="157"/>
      <c r="B651" s="30" t="s">
        <v>130</v>
      </c>
      <c r="C651" s="79">
        <f t="shared" si="19"/>
        <v>0</v>
      </c>
      <c r="D651" s="79">
        <f t="shared" si="19"/>
        <v>0</v>
      </c>
      <c r="E651" s="79">
        <f>E660+E672+E685+E697+E709+E721+E733+E745+E757+E768+E801</f>
        <v>0</v>
      </c>
      <c r="F651" s="209"/>
      <c r="G651" s="209"/>
      <c r="H651" s="209"/>
      <c r="I651" s="247"/>
      <c r="J651" s="25"/>
      <c r="K651" s="25"/>
    </row>
    <row r="652" spans="1:11" s="22" customFormat="1" ht="12.75" customHeight="1">
      <c r="A652" s="157" t="s">
        <v>319</v>
      </c>
      <c r="B652" s="159" t="s">
        <v>109</v>
      </c>
      <c r="C652" s="159"/>
      <c r="D652" s="159"/>
      <c r="E652" s="159"/>
      <c r="F652" s="187"/>
      <c r="G652" s="161"/>
      <c r="H652" s="214"/>
      <c r="I652" s="189"/>
      <c r="J652" s="25"/>
      <c r="K652" s="25"/>
    </row>
    <row r="653" spans="1:11" s="22" customFormat="1" ht="12.75" customHeight="1">
      <c r="A653" s="157"/>
      <c r="B653" s="159"/>
      <c r="C653" s="159"/>
      <c r="D653" s="159"/>
      <c r="E653" s="159"/>
      <c r="F653" s="187"/>
      <c r="G653" s="161"/>
      <c r="H653" s="253"/>
      <c r="I653" s="189"/>
      <c r="J653" s="25"/>
      <c r="K653" s="25"/>
    </row>
    <row r="654" spans="1:11" s="22" customFormat="1" ht="15.75" customHeight="1">
      <c r="A654" s="157"/>
      <c r="B654" s="30" t="s">
        <v>94</v>
      </c>
      <c r="C654" s="79">
        <f>C655+C656+C657</f>
        <v>335.3665</v>
      </c>
      <c r="D654" s="80">
        <f>D655+D656+D657</f>
        <v>335.3665</v>
      </c>
      <c r="E654" s="79">
        <f>E655+E656+E657</f>
        <v>335.3665</v>
      </c>
      <c r="F654" s="187"/>
      <c r="G654" s="161"/>
      <c r="H654" s="253"/>
      <c r="I654" s="189"/>
      <c r="J654" s="25"/>
      <c r="K654" s="25"/>
    </row>
    <row r="655" spans="1:11" s="22" customFormat="1" ht="15.75" customHeight="1">
      <c r="A655" s="157"/>
      <c r="B655" s="30" t="s">
        <v>358</v>
      </c>
      <c r="C655" s="79">
        <v>0</v>
      </c>
      <c r="D655" s="79">
        <v>0</v>
      </c>
      <c r="E655" s="79">
        <v>0</v>
      </c>
      <c r="F655" s="187"/>
      <c r="G655" s="161"/>
      <c r="H655" s="253"/>
      <c r="I655" s="189"/>
      <c r="J655" s="25"/>
      <c r="K655" s="25"/>
    </row>
    <row r="656" spans="1:11" s="22" customFormat="1" ht="15.75" customHeight="1">
      <c r="A656" s="157"/>
      <c r="B656" s="30" t="s">
        <v>382</v>
      </c>
      <c r="C656" s="79">
        <v>335.3665</v>
      </c>
      <c r="D656" s="79">
        <v>335.3665</v>
      </c>
      <c r="E656" s="79">
        <v>335.3665</v>
      </c>
      <c r="F656" s="187"/>
      <c r="G656" s="161"/>
      <c r="H656" s="253"/>
      <c r="I656" s="189"/>
      <c r="J656" s="25"/>
      <c r="K656" s="25"/>
    </row>
    <row r="657" spans="1:11" s="22" customFormat="1" ht="15.75" customHeight="1">
      <c r="A657" s="157"/>
      <c r="B657" s="30" t="s">
        <v>383</v>
      </c>
      <c r="C657" s="79">
        <v>0</v>
      </c>
      <c r="D657" s="79">
        <v>0</v>
      </c>
      <c r="E657" s="79">
        <v>0</v>
      </c>
      <c r="F657" s="187"/>
      <c r="G657" s="161"/>
      <c r="H657" s="253"/>
      <c r="I657" s="189"/>
      <c r="J657" s="25"/>
      <c r="K657" s="25"/>
    </row>
    <row r="658" spans="1:11" s="22" customFormat="1" ht="15.75" customHeight="1">
      <c r="A658" s="157"/>
      <c r="B658" s="30" t="s">
        <v>384</v>
      </c>
      <c r="C658" s="79">
        <v>0</v>
      </c>
      <c r="D658" s="79">
        <v>0</v>
      </c>
      <c r="E658" s="79">
        <v>0</v>
      </c>
      <c r="F658" s="187"/>
      <c r="G658" s="161"/>
      <c r="H658" s="253"/>
      <c r="I658" s="189"/>
      <c r="J658" s="25"/>
      <c r="K658" s="25"/>
    </row>
    <row r="659" spans="1:11" s="22" customFormat="1" ht="24.75" customHeight="1">
      <c r="A659" s="157"/>
      <c r="B659" s="30" t="s">
        <v>154</v>
      </c>
      <c r="C659" s="79">
        <v>0</v>
      </c>
      <c r="D659" s="79">
        <v>0</v>
      </c>
      <c r="E659" s="79">
        <v>0</v>
      </c>
      <c r="F659" s="187"/>
      <c r="G659" s="161"/>
      <c r="H659" s="253"/>
      <c r="I659" s="189"/>
      <c r="J659" s="25"/>
      <c r="K659" s="25"/>
    </row>
    <row r="660" spans="1:11" s="22" customFormat="1" ht="15.75" customHeight="1">
      <c r="A660" s="157"/>
      <c r="B660" s="30" t="s">
        <v>130</v>
      </c>
      <c r="C660" s="79">
        <v>0</v>
      </c>
      <c r="D660" s="79">
        <v>0</v>
      </c>
      <c r="E660" s="79">
        <v>0</v>
      </c>
      <c r="F660" s="187"/>
      <c r="G660" s="161"/>
      <c r="H660" s="253"/>
      <c r="I660" s="189"/>
      <c r="J660" s="25"/>
      <c r="K660" s="25"/>
    </row>
    <row r="661" spans="1:11" s="22" customFormat="1" ht="15.75" customHeight="1">
      <c r="A661" s="94"/>
      <c r="B661" s="42" t="s">
        <v>145</v>
      </c>
      <c r="C661" s="79"/>
      <c r="D661" s="79"/>
      <c r="E661" s="79"/>
      <c r="F661" s="187"/>
      <c r="G661" s="161"/>
      <c r="H661" s="254"/>
      <c r="I661" s="189"/>
      <c r="J661" s="25"/>
      <c r="K661" s="25"/>
    </row>
    <row r="662" spans="1:11" s="22" customFormat="1" ht="12.75">
      <c r="A662" s="94"/>
      <c r="B662" s="42" t="s">
        <v>131</v>
      </c>
      <c r="C662" s="31"/>
      <c r="D662" s="31"/>
      <c r="E662" s="31"/>
      <c r="F662" s="31"/>
      <c r="G662" s="31"/>
      <c r="H662" s="31"/>
      <c r="I662" s="96"/>
      <c r="J662" s="25"/>
      <c r="K662" s="25"/>
    </row>
    <row r="663" spans="1:11" s="22" customFormat="1" ht="12.75">
      <c r="A663" s="94"/>
      <c r="B663" s="42" t="s">
        <v>132</v>
      </c>
      <c r="C663" s="31"/>
      <c r="D663" s="31"/>
      <c r="E663" s="31"/>
      <c r="F663" s="31"/>
      <c r="G663" s="31"/>
      <c r="H663" s="31"/>
      <c r="I663" s="96"/>
      <c r="J663" s="25"/>
      <c r="K663" s="25"/>
    </row>
    <row r="664" spans="1:11" s="22" customFormat="1" ht="12.75" customHeight="1">
      <c r="A664" s="157" t="s">
        <v>320</v>
      </c>
      <c r="B664" s="159" t="s">
        <v>110</v>
      </c>
      <c r="C664" s="159"/>
      <c r="D664" s="159"/>
      <c r="E664" s="159"/>
      <c r="F664" s="161"/>
      <c r="G664" s="161"/>
      <c r="H664" s="168"/>
      <c r="I664" s="244">
        <f>E668/C668</f>
        <v>1</v>
      </c>
      <c r="J664" s="25"/>
      <c r="K664" s="25"/>
    </row>
    <row r="665" spans="1:11" s="22" customFormat="1" ht="45.75" customHeight="1">
      <c r="A665" s="157"/>
      <c r="B665" s="159"/>
      <c r="C665" s="159"/>
      <c r="D665" s="159"/>
      <c r="E665" s="159"/>
      <c r="F665" s="161"/>
      <c r="G665" s="161"/>
      <c r="H665" s="168"/>
      <c r="I665" s="244"/>
      <c r="J665" s="25"/>
      <c r="K665" s="25"/>
    </row>
    <row r="666" spans="1:11" s="22" customFormat="1" ht="18.75" customHeight="1">
      <c r="A666" s="157"/>
      <c r="B666" s="30" t="s">
        <v>94</v>
      </c>
      <c r="C666" s="79">
        <f>C667+C668+C669</f>
        <v>1632.9216</v>
      </c>
      <c r="D666" s="79">
        <f>D667+D668+D669</f>
        <v>1632.9216</v>
      </c>
      <c r="E666" s="79">
        <f>E667+E668+E669</f>
        <v>1632.9216</v>
      </c>
      <c r="F666" s="161"/>
      <c r="G666" s="161"/>
      <c r="H666" s="168"/>
      <c r="I666" s="244"/>
      <c r="J666" s="25"/>
      <c r="K666" s="25"/>
    </row>
    <row r="667" spans="1:11" s="22" customFormat="1" ht="12" customHeight="1">
      <c r="A667" s="157"/>
      <c r="B667" s="30" t="s">
        <v>358</v>
      </c>
      <c r="C667" s="79">
        <v>0</v>
      </c>
      <c r="D667" s="79">
        <v>0</v>
      </c>
      <c r="E667" s="79">
        <v>0</v>
      </c>
      <c r="F667" s="161"/>
      <c r="G667" s="161"/>
      <c r="H667" s="168"/>
      <c r="I667" s="244"/>
      <c r="J667" s="25"/>
      <c r="K667" s="25"/>
    </row>
    <row r="668" spans="1:11" s="22" customFormat="1" ht="12.75" customHeight="1">
      <c r="A668" s="157"/>
      <c r="B668" s="30" t="s">
        <v>382</v>
      </c>
      <c r="C668" s="79">
        <v>1632.9216</v>
      </c>
      <c r="D668" s="79">
        <v>1632.9216</v>
      </c>
      <c r="E668" s="79">
        <v>1632.9216</v>
      </c>
      <c r="F668" s="161"/>
      <c r="G668" s="161"/>
      <c r="H668" s="168"/>
      <c r="I668" s="244"/>
      <c r="J668" s="25"/>
      <c r="K668" s="25"/>
    </row>
    <row r="669" spans="1:11" s="22" customFormat="1" ht="12.75">
      <c r="A669" s="157"/>
      <c r="B669" s="30" t="s">
        <v>383</v>
      </c>
      <c r="C669" s="79">
        <v>0</v>
      </c>
      <c r="D669" s="79">
        <v>0</v>
      </c>
      <c r="E669" s="79"/>
      <c r="F669" s="161"/>
      <c r="G669" s="161"/>
      <c r="H669" s="168"/>
      <c r="I669" s="244"/>
      <c r="J669" s="25"/>
      <c r="K669" s="25"/>
    </row>
    <row r="670" spans="1:11" s="22" customFormat="1" ht="15" customHeight="1">
      <c r="A670" s="157"/>
      <c r="B670" s="30" t="s">
        <v>384</v>
      </c>
      <c r="C670" s="79">
        <v>0</v>
      </c>
      <c r="D670" s="79">
        <v>0</v>
      </c>
      <c r="E670" s="79">
        <v>0</v>
      </c>
      <c r="F670" s="161"/>
      <c r="G670" s="161"/>
      <c r="H670" s="168"/>
      <c r="I670" s="244"/>
      <c r="J670" s="25"/>
      <c r="K670" s="25"/>
    </row>
    <row r="671" spans="1:11" s="22" customFormat="1" ht="16.5">
      <c r="A671" s="157"/>
      <c r="B671" s="30" t="s">
        <v>154</v>
      </c>
      <c r="C671" s="79"/>
      <c r="D671" s="79"/>
      <c r="E671" s="79"/>
      <c r="F671" s="161"/>
      <c r="G671" s="161"/>
      <c r="H671" s="168"/>
      <c r="I671" s="244"/>
      <c r="J671" s="25"/>
      <c r="K671" s="25"/>
    </row>
    <row r="672" spans="1:11" s="22" customFormat="1" ht="15" customHeight="1">
      <c r="A672" s="157"/>
      <c r="B672" s="30" t="s">
        <v>130</v>
      </c>
      <c r="C672" s="79">
        <v>0</v>
      </c>
      <c r="D672" s="79">
        <v>0</v>
      </c>
      <c r="E672" s="79">
        <v>0</v>
      </c>
      <c r="F672" s="161"/>
      <c r="G672" s="161"/>
      <c r="H672" s="168"/>
      <c r="I672" s="244"/>
      <c r="J672" s="25"/>
      <c r="K672" s="25"/>
    </row>
    <row r="673" spans="1:11" s="22" customFormat="1" ht="15" customHeight="1">
      <c r="A673" s="94"/>
      <c r="B673" s="42" t="s">
        <v>379</v>
      </c>
      <c r="C673" s="79"/>
      <c r="D673" s="79"/>
      <c r="E673" s="79"/>
      <c r="F673" s="161"/>
      <c r="G673" s="161"/>
      <c r="H673" s="168"/>
      <c r="I673" s="244"/>
      <c r="J673" s="25"/>
      <c r="K673" s="25"/>
    </row>
    <row r="674" spans="1:11" s="22" customFormat="1" ht="10.5" customHeight="1">
      <c r="A674" s="94"/>
      <c r="B674" s="42"/>
      <c r="C674" s="79"/>
      <c r="D674" s="79"/>
      <c r="E674" s="79"/>
      <c r="F674" s="31"/>
      <c r="G674" s="31"/>
      <c r="H674" s="31"/>
      <c r="I674" s="96"/>
      <c r="J674" s="25"/>
      <c r="K674" s="25"/>
    </row>
    <row r="675" spans="1:11" s="22" customFormat="1" ht="13.5" customHeight="1">
      <c r="A675" s="94"/>
      <c r="B675" s="42"/>
      <c r="C675" s="79"/>
      <c r="D675" s="79"/>
      <c r="E675" s="79"/>
      <c r="F675" s="31"/>
      <c r="G675" s="31"/>
      <c r="H675" s="31"/>
      <c r="I675" s="96"/>
      <c r="J675" s="25"/>
      <c r="K675" s="25"/>
    </row>
    <row r="676" spans="1:11" s="22" customFormat="1" ht="12.75" customHeight="1">
      <c r="A676" s="94"/>
      <c r="B676" s="42" t="s">
        <v>132</v>
      </c>
      <c r="C676" s="79">
        <v>0</v>
      </c>
      <c r="D676" s="79">
        <v>0</v>
      </c>
      <c r="E676" s="79">
        <v>0</v>
      </c>
      <c r="F676" s="31"/>
      <c r="G676" s="31"/>
      <c r="H676" s="31"/>
      <c r="I676" s="96"/>
      <c r="J676" s="25"/>
      <c r="K676" s="25"/>
    </row>
    <row r="677" spans="1:11" s="22" customFormat="1" ht="20.25" customHeight="1">
      <c r="A677" s="157" t="s">
        <v>321</v>
      </c>
      <c r="B677" s="159" t="s">
        <v>111</v>
      </c>
      <c r="C677" s="159"/>
      <c r="D677" s="159"/>
      <c r="E677" s="159"/>
      <c r="F677" s="187" t="s">
        <v>405</v>
      </c>
      <c r="G677" s="161" t="s">
        <v>138</v>
      </c>
      <c r="H677" s="168"/>
      <c r="I677" s="244">
        <f>E681/C681</f>
        <v>1</v>
      </c>
      <c r="J677" s="25"/>
      <c r="K677" s="25"/>
    </row>
    <row r="678" spans="1:11" s="22" customFormat="1" ht="12.75" customHeight="1">
      <c r="A678" s="157"/>
      <c r="B678" s="159"/>
      <c r="C678" s="159"/>
      <c r="D678" s="159"/>
      <c r="E678" s="159"/>
      <c r="F678" s="187"/>
      <c r="G678" s="161"/>
      <c r="H678" s="168"/>
      <c r="I678" s="244"/>
      <c r="J678" s="25"/>
      <c r="K678" s="25"/>
    </row>
    <row r="679" spans="1:11" s="22" customFormat="1" ht="15" customHeight="1">
      <c r="A679" s="157"/>
      <c r="B679" s="30" t="s">
        <v>94</v>
      </c>
      <c r="C679" s="38">
        <f>C680+C681+C682</f>
        <v>3057.12724</v>
      </c>
      <c r="D679" s="38">
        <f>D680+D681+D682</f>
        <v>3057.12724</v>
      </c>
      <c r="E679" s="38">
        <f>E680+E681</f>
        <v>3057.12724</v>
      </c>
      <c r="F679" s="187"/>
      <c r="G679" s="161"/>
      <c r="H679" s="168"/>
      <c r="I679" s="244"/>
      <c r="J679" s="25"/>
      <c r="K679" s="25"/>
    </row>
    <row r="680" spans="1:11" s="22" customFormat="1" ht="12.75">
      <c r="A680" s="157"/>
      <c r="B680" s="30" t="s">
        <v>358</v>
      </c>
      <c r="C680" s="79">
        <v>0</v>
      </c>
      <c r="D680" s="79">
        <v>0</v>
      </c>
      <c r="E680" s="79">
        <v>0</v>
      </c>
      <c r="F680" s="187"/>
      <c r="G680" s="161"/>
      <c r="H680" s="168"/>
      <c r="I680" s="244"/>
      <c r="J680" s="25"/>
      <c r="K680" s="25"/>
    </row>
    <row r="681" spans="1:11" s="22" customFormat="1" ht="12.75">
      <c r="A681" s="157"/>
      <c r="B681" s="30" t="s">
        <v>382</v>
      </c>
      <c r="C681" s="38">
        <v>3057.12724</v>
      </c>
      <c r="D681" s="38">
        <v>3057.12724</v>
      </c>
      <c r="E681" s="38">
        <v>3057.12724</v>
      </c>
      <c r="F681" s="187"/>
      <c r="G681" s="161"/>
      <c r="H681" s="168"/>
      <c r="I681" s="244"/>
      <c r="J681" s="25"/>
      <c r="K681" s="25"/>
    </row>
    <row r="682" spans="1:11" s="22" customFormat="1" ht="12.75" customHeight="1">
      <c r="A682" s="157"/>
      <c r="B682" s="30" t="s">
        <v>383</v>
      </c>
      <c r="C682" s="79">
        <v>0</v>
      </c>
      <c r="D682" s="79">
        <v>0</v>
      </c>
      <c r="E682" s="79"/>
      <c r="F682" s="187"/>
      <c r="G682" s="161"/>
      <c r="H682" s="168"/>
      <c r="I682" s="244"/>
      <c r="J682" s="25"/>
      <c r="K682" s="25"/>
    </row>
    <row r="683" spans="1:11" s="22" customFormat="1" ht="12.75">
      <c r="A683" s="157"/>
      <c r="B683" s="30" t="s">
        <v>384</v>
      </c>
      <c r="C683" s="79">
        <v>0</v>
      </c>
      <c r="D683" s="79">
        <v>0</v>
      </c>
      <c r="E683" s="79">
        <v>0</v>
      </c>
      <c r="F683" s="187"/>
      <c r="G683" s="161"/>
      <c r="H683" s="168"/>
      <c r="I683" s="244"/>
      <c r="J683" s="25"/>
      <c r="K683" s="25"/>
    </row>
    <row r="684" spans="1:11" s="22" customFormat="1" ht="18" customHeight="1">
      <c r="A684" s="157"/>
      <c r="B684" s="30" t="s">
        <v>154</v>
      </c>
      <c r="C684" s="79"/>
      <c r="D684" s="79"/>
      <c r="E684" s="79"/>
      <c r="F684" s="187"/>
      <c r="G684" s="161"/>
      <c r="H684" s="168"/>
      <c r="I684" s="244"/>
      <c r="J684" s="25"/>
      <c r="K684" s="25"/>
    </row>
    <row r="685" spans="1:11" s="22" customFormat="1" ht="15.75" customHeight="1">
      <c r="A685" s="157"/>
      <c r="B685" s="30" t="s">
        <v>130</v>
      </c>
      <c r="C685" s="79">
        <v>0</v>
      </c>
      <c r="D685" s="79">
        <v>0</v>
      </c>
      <c r="E685" s="79">
        <v>0</v>
      </c>
      <c r="F685" s="187"/>
      <c r="G685" s="161"/>
      <c r="H685" s="168"/>
      <c r="I685" s="244"/>
      <c r="J685" s="25"/>
      <c r="K685" s="25"/>
    </row>
    <row r="686" spans="1:11" s="22" customFormat="1" ht="12.75">
      <c r="A686" s="94"/>
      <c r="B686" s="42" t="s">
        <v>379</v>
      </c>
      <c r="C686" s="79"/>
      <c r="D686" s="79"/>
      <c r="E686" s="79"/>
      <c r="F686" s="187"/>
      <c r="G686" s="161"/>
      <c r="H686" s="168"/>
      <c r="I686" s="244"/>
      <c r="J686" s="25"/>
      <c r="K686" s="25"/>
    </row>
    <row r="687" spans="1:11" s="22" customFormat="1" ht="12.75">
      <c r="A687" s="94"/>
      <c r="B687" s="42" t="s">
        <v>131</v>
      </c>
      <c r="C687" s="31"/>
      <c r="D687" s="31"/>
      <c r="E687" s="31"/>
      <c r="F687" s="31"/>
      <c r="G687" s="31"/>
      <c r="H687" s="31"/>
      <c r="I687" s="96"/>
      <c r="J687" s="25"/>
      <c r="K687" s="25"/>
    </row>
    <row r="688" spans="1:11" s="22" customFormat="1" ht="12.75">
      <c r="A688" s="94"/>
      <c r="B688" s="42" t="s">
        <v>132</v>
      </c>
      <c r="C688" s="31"/>
      <c r="D688" s="31"/>
      <c r="E688" s="31"/>
      <c r="F688" s="31"/>
      <c r="G688" s="31"/>
      <c r="H688" s="31"/>
      <c r="I688" s="96"/>
      <c r="J688" s="25"/>
      <c r="K688" s="25"/>
    </row>
    <row r="689" spans="1:11" s="22" customFormat="1" ht="12.75" customHeight="1">
      <c r="A689" s="157" t="s">
        <v>322</v>
      </c>
      <c r="B689" s="159" t="s">
        <v>112</v>
      </c>
      <c r="C689" s="159"/>
      <c r="D689" s="159"/>
      <c r="E689" s="159"/>
      <c r="F689" s="161" t="s">
        <v>337</v>
      </c>
      <c r="G689" s="161" t="s">
        <v>338</v>
      </c>
      <c r="H689" s="168"/>
      <c r="I689" s="189"/>
      <c r="J689" s="25"/>
      <c r="K689" s="25"/>
    </row>
    <row r="690" spans="1:11" s="22" customFormat="1" ht="28.5" customHeight="1">
      <c r="A690" s="157"/>
      <c r="B690" s="159"/>
      <c r="C690" s="159"/>
      <c r="D690" s="159"/>
      <c r="E690" s="159"/>
      <c r="F690" s="161"/>
      <c r="G690" s="161"/>
      <c r="H690" s="168"/>
      <c r="I690" s="189"/>
      <c r="J690" s="25"/>
      <c r="K690" s="25"/>
    </row>
    <row r="691" spans="1:11" s="22" customFormat="1" ht="12.75" customHeight="1">
      <c r="A691" s="157"/>
      <c r="B691" s="30" t="s">
        <v>94</v>
      </c>
      <c r="C691" s="79">
        <f>C692+C693+C694</f>
        <v>0</v>
      </c>
      <c r="D691" s="79">
        <f>D692+D693+D694</f>
        <v>0</v>
      </c>
      <c r="E691" s="79">
        <f>E692+E693+E694</f>
        <v>0</v>
      </c>
      <c r="F691" s="161"/>
      <c r="G691" s="161"/>
      <c r="H691" s="168"/>
      <c r="I691" s="189"/>
      <c r="J691" s="25"/>
      <c r="K691" s="25"/>
    </row>
    <row r="692" spans="1:11" s="22" customFormat="1" ht="12.75">
      <c r="A692" s="157"/>
      <c r="B692" s="30" t="s">
        <v>358</v>
      </c>
      <c r="C692" s="79">
        <v>0</v>
      </c>
      <c r="D692" s="79">
        <v>0</v>
      </c>
      <c r="E692" s="79">
        <v>0</v>
      </c>
      <c r="F692" s="161"/>
      <c r="G692" s="161"/>
      <c r="H692" s="168"/>
      <c r="I692" s="189"/>
      <c r="J692" s="25"/>
      <c r="K692" s="25"/>
    </row>
    <row r="693" spans="1:11" s="22" customFormat="1" ht="12.75" customHeight="1">
      <c r="A693" s="157"/>
      <c r="B693" s="30" t="s">
        <v>382</v>
      </c>
      <c r="C693" s="79">
        <v>0</v>
      </c>
      <c r="D693" s="79">
        <v>0</v>
      </c>
      <c r="E693" s="79">
        <v>0</v>
      </c>
      <c r="F693" s="161"/>
      <c r="G693" s="161"/>
      <c r="H693" s="168"/>
      <c r="I693" s="189"/>
      <c r="J693" s="25"/>
      <c r="K693" s="25"/>
    </row>
    <row r="694" spans="1:11" s="22" customFormat="1" ht="16.5" customHeight="1">
      <c r="A694" s="157"/>
      <c r="B694" s="30" t="s">
        <v>383</v>
      </c>
      <c r="C694" s="79">
        <v>0</v>
      </c>
      <c r="D694" s="79">
        <v>0</v>
      </c>
      <c r="E694" s="79">
        <v>0</v>
      </c>
      <c r="F694" s="161"/>
      <c r="G694" s="161"/>
      <c r="H694" s="168"/>
      <c r="I694" s="189"/>
      <c r="J694" s="25"/>
      <c r="K694" s="25"/>
    </row>
    <row r="695" spans="1:11" s="22" customFormat="1" ht="12.75">
      <c r="A695" s="157"/>
      <c r="B695" s="30" t="s">
        <v>384</v>
      </c>
      <c r="C695" s="79">
        <v>0</v>
      </c>
      <c r="D695" s="79">
        <v>0</v>
      </c>
      <c r="E695" s="79">
        <v>0</v>
      </c>
      <c r="F695" s="161"/>
      <c r="G695" s="161"/>
      <c r="H695" s="168"/>
      <c r="I695" s="189"/>
      <c r="J695" s="25"/>
      <c r="K695" s="25"/>
    </row>
    <row r="696" spans="1:11" s="22" customFormat="1" ht="16.5">
      <c r="A696" s="157"/>
      <c r="B696" s="30" t="s">
        <v>154</v>
      </c>
      <c r="C696" s="79"/>
      <c r="D696" s="79"/>
      <c r="E696" s="79"/>
      <c r="F696" s="161"/>
      <c r="G696" s="161"/>
      <c r="H696" s="168"/>
      <c r="I696" s="189"/>
      <c r="J696" s="25"/>
      <c r="K696" s="25"/>
    </row>
    <row r="697" spans="1:11" s="22" customFormat="1" ht="12.75">
      <c r="A697" s="157"/>
      <c r="B697" s="30" t="s">
        <v>130</v>
      </c>
      <c r="C697" s="79">
        <v>0</v>
      </c>
      <c r="D697" s="79">
        <v>0</v>
      </c>
      <c r="E697" s="79">
        <v>0</v>
      </c>
      <c r="F697" s="161"/>
      <c r="G697" s="161"/>
      <c r="H697" s="168"/>
      <c r="I697" s="189"/>
      <c r="J697" s="25"/>
      <c r="K697" s="25"/>
    </row>
    <row r="698" spans="1:11" s="22" customFormat="1" ht="12.75">
      <c r="A698" s="94"/>
      <c r="B698" s="42" t="s">
        <v>379</v>
      </c>
      <c r="C698" s="82"/>
      <c r="D698" s="82"/>
      <c r="E698" s="82"/>
      <c r="F698" s="161"/>
      <c r="G698" s="161"/>
      <c r="H698" s="168"/>
      <c r="I698" s="189"/>
      <c r="J698" s="25"/>
      <c r="K698" s="25"/>
    </row>
    <row r="699" spans="1:11" s="22" customFormat="1" ht="15.75" customHeight="1">
      <c r="A699" s="94"/>
      <c r="B699" s="42" t="s">
        <v>131</v>
      </c>
      <c r="C699" s="31"/>
      <c r="D699" s="31"/>
      <c r="E699" s="31"/>
      <c r="F699" s="31"/>
      <c r="G699" s="31"/>
      <c r="H699" s="31"/>
      <c r="I699" s="96"/>
      <c r="J699" s="25"/>
      <c r="K699" s="25"/>
    </row>
    <row r="700" spans="1:11" s="22" customFormat="1" ht="15.75" customHeight="1">
      <c r="A700" s="94"/>
      <c r="B700" s="42" t="s">
        <v>132</v>
      </c>
      <c r="C700" s="31"/>
      <c r="D700" s="31"/>
      <c r="E700" s="31"/>
      <c r="F700" s="31"/>
      <c r="G700" s="31"/>
      <c r="H700" s="31"/>
      <c r="I700" s="96"/>
      <c r="J700" s="25"/>
      <c r="K700" s="25"/>
    </row>
    <row r="701" spans="1:11" s="22" customFormat="1" ht="15.75" customHeight="1">
      <c r="A701" s="157" t="s">
        <v>323</v>
      </c>
      <c r="B701" s="159" t="s">
        <v>369</v>
      </c>
      <c r="C701" s="159"/>
      <c r="D701" s="159"/>
      <c r="E701" s="159"/>
      <c r="F701" s="161"/>
      <c r="G701" s="161"/>
      <c r="H701" s="168"/>
      <c r="I701" s="189"/>
      <c r="J701" s="25"/>
      <c r="K701" s="25"/>
    </row>
    <row r="702" spans="1:11" s="22" customFormat="1" ht="16.5" customHeight="1">
      <c r="A702" s="157"/>
      <c r="B702" s="159"/>
      <c r="C702" s="159"/>
      <c r="D702" s="159"/>
      <c r="E702" s="159"/>
      <c r="F702" s="161"/>
      <c r="G702" s="161"/>
      <c r="H702" s="168"/>
      <c r="I702" s="189"/>
      <c r="J702" s="25"/>
      <c r="K702" s="25"/>
    </row>
    <row r="703" spans="1:11" s="22" customFormat="1" ht="16.5" customHeight="1">
      <c r="A703" s="157"/>
      <c r="B703" s="30" t="s">
        <v>94</v>
      </c>
      <c r="C703" s="79">
        <f>C704+C705+C706</f>
        <v>0</v>
      </c>
      <c r="D703" s="79">
        <f>D704+D705+D706</f>
        <v>0</v>
      </c>
      <c r="E703" s="79">
        <f>E704+E705+E706</f>
        <v>0</v>
      </c>
      <c r="F703" s="161"/>
      <c r="G703" s="161"/>
      <c r="H703" s="168"/>
      <c r="I703" s="189"/>
      <c r="J703" s="25"/>
      <c r="K703" s="25"/>
    </row>
    <row r="704" spans="1:11" s="22" customFormat="1" ht="16.5" customHeight="1">
      <c r="A704" s="157"/>
      <c r="B704" s="30" t="s">
        <v>358</v>
      </c>
      <c r="C704" s="79">
        <v>0</v>
      </c>
      <c r="D704" s="79">
        <v>0</v>
      </c>
      <c r="E704" s="79">
        <v>0</v>
      </c>
      <c r="F704" s="161"/>
      <c r="G704" s="161"/>
      <c r="H704" s="168"/>
      <c r="I704" s="189"/>
      <c r="J704" s="25"/>
      <c r="K704" s="25"/>
    </row>
    <row r="705" spans="1:11" s="22" customFormat="1" ht="12.75">
      <c r="A705" s="157"/>
      <c r="B705" s="30" t="s">
        <v>382</v>
      </c>
      <c r="C705" s="79">
        <v>0</v>
      </c>
      <c r="D705" s="79">
        <v>0</v>
      </c>
      <c r="E705" s="79">
        <v>0</v>
      </c>
      <c r="F705" s="161"/>
      <c r="G705" s="161"/>
      <c r="H705" s="168"/>
      <c r="I705" s="189"/>
      <c r="J705" s="25"/>
      <c r="K705" s="25"/>
    </row>
    <row r="706" spans="1:11" s="22" customFormat="1" ht="12.75">
      <c r="A706" s="157"/>
      <c r="B706" s="30" t="s">
        <v>383</v>
      </c>
      <c r="C706" s="79">
        <v>0</v>
      </c>
      <c r="D706" s="79">
        <v>0</v>
      </c>
      <c r="E706" s="79">
        <v>0</v>
      </c>
      <c r="F706" s="161"/>
      <c r="G706" s="161"/>
      <c r="H706" s="168"/>
      <c r="I706" s="189"/>
      <c r="J706" s="25"/>
      <c r="K706" s="25"/>
    </row>
    <row r="707" spans="1:11" s="22" customFormat="1" ht="12.75">
      <c r="A707" s="157"/>
      <c r="B707" s="30" t="s">
        <v>384</v>
      </c>
      <c r="C707" s="79">
        <v>0</v>
      </c>
      <c r="D707" s="79">
        <v>0</v>
      </c>
      <c r="E707" s="79">
        <v>0</v>
      </c>
      <c r="F707" s="161"/>
      <c r="G707" s="161"/>
      <c r="H707" s="168"/>
      <c r="I707" s="189"/>
      <c r="J707" s="25"/>
      <c r="K707" s="25"/>
    </row>
    <row r="708" spans="1:11" s="22" customFormat="1" ht="16.5">
      <c r="A708" s="157"/>
      <c r="B708" s="30" t="s">
        <v>154</v>
      </c>
      <c r="C708" s="79"/>
      <c r="D708" s="79"/>
      <c r="E708" s="79"/>
      <c r="F708" s="161"/>
      <c r="G708" s="161"/>
      <c r="H708" s="168"/>
      <c r="I708" s="189"/>
      <c r="J708" s="25"/>
      <c r="K708" s="25"/>
    </row>
    <row r="709" spans="1:11" s="22" customFormat="1" ht="12.75">
      <c r="A709" s="157"/>
      <c r="B709" s="30" t="s">
        <v>130</v>
      </c>
      <c r="C709" s="79">
        <v>0</v>
      </c>
      <c r="D709" s="79">
        <v>0</v>
      </c>
      <c r="E709" s="79">
        <v>0</v>
      </c>
      <c r="F709" s="161"/>
      <c r="G709" s="161"/>
      <c r="H709" s="168"/>
      <c r="I709" s="189"/>
      <c r="J709" s="25"/>
      <c r="K709" s="25"/>
    </row>
    <row r="710" spans="1:11" s="22" customFormat="1" ht="18.75" customHeight="1">
      <c r="A710" s="94"/>
      <c r="B710" s="42" t="s">
        <v>379</v>
      </c>
      <c r="C710" s="82"/>
      <c r="D710" s="82"/>
      <c r="E710" s="82"/>
      <c r="F710" s="161"/>
      <c r="G710" s="161"/>
      <c r="H710" s="168"/>
      <c r="I710" s="189"/>
      <c r="J710" s="25"/>
      <c r="K710" s="25"/>
    </row>
    <row r="711" spans="1:11" s="22" customFormat="1" ht="18.75" customHeight="1">
      <c r="A711" s="94"/>
      <c r="B711" s="42" t="s">
        <v>131</v>
      </c>
      <c r="C711" s="31"/>
      <c r="D711" s="31"/>
      <c r="E711" s="31"/>
      <c r="F711" s="31"/>
      <c r="G711" s="31"/>
      <c r="H711" s="31"/>
      <c r="I711" s="96"/>
      <c r="J711" s="25"/>
      <c r="K711" s="25"/>
    </row>
    <row r="712" spans="1:11" s="22" customFormat="1" ht="18.75" customHeight="1">
      <c r="A712" s="94"/>
      <c r="B712" s="42" t="s">
        <v>132</v>
      </c>
      <c r="C712" s="31"/>
      <c r="D712" s="31"/>
      <c r="E712" s="31"/>
      <c r="F712" s="31"/>
      <c r="G712" s="31"/>
      <c r="H712" s="31"/>
      <c r="I712" s="96"/>
      <c r="J712" s="25"/>
      <c r="K712" s="25"/>
    </row>
    <row r="713" spans="1:11" s="22" customFormat="1" ht="31.5" customHeight="1">
      <c r="A713" s="157" t="s">
        <v>324</v>
      </c>
      <c r="B713" s="159" t="s">
        <v>113</v>
      </c>
      <c r="C713" s="159"/>
      <c r="D713" s="159"/>
      <c r="E713" s="159"/>
      <c r="F713" s="187" t="s">
        <v>402</v>
      </c>
      <c r="G713" s="161" t="s">
        <v>144</v>
      </c>
      <c r="H713" s="168"/>
      <c r="I713" s="244">
        <f>E717/C717</f>
        <v>0.7561966638033284</v>
      </c>
      <c r="J713" s="25"/>
      <c r="K713" s="25"/>
    </row>
    <row r="714" spans="1:11" s="22" customFormat="1" ht="0" customHeight="1" hidden="1">
      <c r="A714" s="157"/>
      <c r="B714" s="159"/>
      <c r="C714" s="159"/>
      <c r="D714" s="159"/>
      <c r="E714" s="159"/>
      <c r="F714" s="187"/>
      <c r="G714" s="161"/>
      <c r="H714" s="168"/>
      <c r="I714" s="244"/>
      <c r="J714" s="25"/>
      <c r="K714" s="25"/>
    </row>
    <row r="715" spans="1:11" s="22" customFormat="1" ht="19.5" customHeight="1">
      <c r="A715" s="157"/>
      <c r="B715" s="30" t="s">
        <v>94</v>
      </c>
      <c r="C715" s="79">
        <f>C716+C717+C718</f>
        <v>20446.996</v>
      </c>
      <c r="D715" s="79">
        <f>D716+D717+D718</f>
        <v>15461.95016</v>
      </c>
      <c r="E715" s="79">
        <f>E716+E717+E718</f>
        <v>15461.95016</v>
      </c>
      <c r="F715" s="187"/>
      <c r="G715" s="161"/>
      <c r="H715" s="168"/>
      <c r="I715" s="244"/>
      <c r="J715" s="25"/>
      <c r="K715" s="25"/>
    </row>
    <row r="716" spans="1:11" s="22" customFormat="1" ht="12.75" customHeight="1">
      <c r="A716" s="157"/>
      <c r="B716" s="30" t="s">
        <v>358</v>
      </c>
      <c r="C716" s="79">
        <v>0</v>
      </c>
      <c r="D716" s="79">
        <v>0</v>
      </c>
      <c r="E716" s="79">
        <v>0</v>
      </c>
      <c r="F716" s="187"/>
      <c r="G716" s="161"/>
      <c r="H716" s="168"/>
      <c r="I716" s="244"/>
      <c r="J716" s="25"/>
      <c r="K716" s="25"/>
    </row>
    <row r="717" spans="1:11" s="22" customFormat="1" ht="12.75">
      <c r="A717" s="157"/>
      <c r="B717" s="30" t="s">
        <v>382</v>
      </c>
      <c r="C717" s="79">
        <v>20446.996</v>
      </c>
      <c r="D717" s="38">
        <v>15461.95016</v>
      </c>
      <c r="E717" s="38">
        <v>15461.95016</v>
      </c>
      <c r="F717" s="187"/>
      <c r="G717" s="161"/>
      <c r="H717" s="168"/>
      <c r="I717" s="244"/>
      <c r="J717" s="25"/>
      <c r="K717" s="25"/>
    </row>
    <row r="718" spans="1:11" s="22" customFormat="1" ht="12.75">
      <c r="A718" s="157"/>
      <c r="B718" s="30" t="s">
        <v>383</v>
      </c>
      <c r="C718" s="79">
        <v>0</v>
      </c>
      <c r="D718" s="79">
        <v>0</v>
      </c>
      <c r="E718" s="79">
        <v>0</v>
      </c>
      <c r="F718" s="187"/>
      <c r="G718" s="161"/>
      <c r="H718" s="168"/>
      <c r="I718" s="244"/>
      <c r="J718" s="25"/>
      <c r="K718" s="25"/>
    </row>
    <row r="719" spans="1:11" s="22" customFormat="1" ht="12.75">
      <c r="A719" s="157"/>
      <c r="B719" s="30" t="s">
        <v>384</v>
      </c>
      <c r="C719" s="79">
        <v>0</v>
      </c>
      <c r="D719" s="79">
        <v>0</v>
      </c>
      <c r="E719" s="79">
        <v>0</v>
      </c>
      <c r="F719" s="187"/>
      <c r="G719" s="161"/>
      <c r="H719" s="168"/>
      <c r="I719" s="244"/>
      <c r="J719" s="25"/>
      <c r="K719" s="25"/>
    </row>
    <row r="720" spans="1:11" s="22" customFormat="1" ht="16.5">
      <c r="A720" s="157"/>
      <c r="B720" s="30" t="s">
        <v>154</v>
      </c>
      <c r="C720" s="79"/>
      <c r="D720" s="79"/>
      <c r="E720" s="79"/>
      <c r="F720" s="187"/>
      <c r="G720" s="161"/>
      <c r="H720" s="168"/>
      <c r="I720" s="244"/>
      <c r="J720" s="25"/>
      <c r="K720" s="25"/>
    </row>
    <row r="721" spans="1:11" s="22" customFormat="1" ht="18.75" customHeight="1">
      <c r="A721" s="157"/>
      <c r="B721" s="30" t="s">
        <v>130</v>
      </c>
      <c r="C721" s="79">
        <v>0</v>
      </c>
      <c r="D721" s="79">
        <v>0</v>
      </c>
      <c r="E721" s="79">
        <v>0</v>
      </c>
      <c r="F721" s="187"/>
      <c r="G721" s="161"/>
      <c r="H721" s="168"/>
      <c r="I721" s="244"/>
      <c r="J721" s="25"/>
      <c r="K721" s="25"/>
    </row>
    <row r="722" spans="1:11" s="22" customFormat="1" ht="15" customHeight="1">
      <c r="A722" s="94"/>
      <c r="B722" s="42" t="s">
        <v>379</v>
      </c>
      <c r="C722" s="82"/>
      <c r="D722" s="82"/>
      <c r="E722" s="82"/>
      <c r="F722" s="187"/>
      <c r="G722" s="161"/>
      <c r="H722" s="168"/>
      <c r="I722" s="244"/>
      <c r="J722" s="25"/>
      <c r="K722" s="25"/>
    </row>
    <row r="723" spans="1:11" s="22" customFormat="1" ht="15" customHeight="1">
      <c r="A723" s="94"/>
      <c r="B723" s="42" t="s">
        <v>131</v>
      </c>
      <c r="C723" s="31"/>
      <c r="D723" s="31"/>
      <c r="E723" s="31"/>
      <c r="F723" s="31"/>
      <c r="G723" s="31"/>
      <c r="H723" s="31"/>
      <c r="I723" s="96"/>
      <c r="J723" s="25"/>
      <c r="K723" s="25"/>
    </row>
    <row r="724" spans="1:11" s="22" customFormat="1" ht="18.75" customHeight="1">
      <c r="A724" s="94"/>
      <c r="B724" s="42" t="s">
        <v>132</v>
      </c>
      <c r="C724" s="31"/>
      <c r="D724" s="31"/>
      <c r="E724" s="31"/>
      <c r="F724" s="31"/>
      <c r="G724" s="31"/>
      <c r="H724" s="31"/>
      <c r="I724" s="96"/>
      <c r="J724" s="25"/>
      <c r="K724" s="25"/>
    </row>
    <row r="725" spans="1:11" s="22" customFormat="1" ht="18" customHeight="1">
      <c r="A725" s="157" t="s">
        <v>325</v>
      </c>
      <c r="B725" s="159" t="s">
        <v>114</v>
      </c>
      <c r="C725" s="159"/>
      <c r="D725" s="159"/>
      <c r="E725" s="159"/>
      <c r="F725" s="187"/>
      <c r="G725" s="161"/>
      <c r="H725" s="168"/>
      <c r="I725" s="189"/>
      <c r="J725" s="25"/>
      <c r="K725" s="25"/>
    </row>
    <row r="726" spans="1:11" s="22" customFormat="1" ht="12.75">
      <c r="A726" s="157"/>
      <c r="B726" s="159"/>
      <c r="C726" s="159"/>
      <c r="D726" s="159"/>
      <c r="E726" s="159"/>
      <c r="F726" s="187"/>
      <c r="G726" s="161"/>
      <c r="H726" s="168"/>
      <c r="I726" s="189"/>
      <c r="J726" s="25"/>
      <c r="K726" s="25"/>
    </row>
    <row r="727" spans="1:11" s="22" customFormat="1" ht="12.75" customHeight="1">
      <c r="A727" s="157"/>
      <c r="B727" s="30" t="s">
        <v>94</v>
      </c>
      <c r="C727" s="79">
        <f>C728+C729+C730</f>
        <v>0</v>
      </c>
      <c r="D727" s="79">
        <f>D728+D729+D730</f>
        <v>0</v>
      </c>
      <c r="E727" s="79">
        <f>E728+E729+E730</f>
        <v>0</v>
      </c>
      <c r="F727" s="187"/>
      <c r="G727" s="161"/>
      <c r="H727" s="168"/>
      <c r="I727" s="189"/>
      <c r="J727" s="25"/>
      <c r="K727" s="25"/>
    </row>
    <row r="728" spans="1:11" s="22" customFormat="1" ht="12.75">
      <c r="A728" s="157"/>
      <c r="B728" s="30" t="s">
        <v>358</v>
      </c>
      <c r="C728" s="79">
        <v>0</v>
      </c>
      <c r="D728" s="79">
        <v>0</v>
      </c>
      <c r="E728" s="79">
        <v>0</v>
      </c>
      <c r="F728" s="187"/>
      <c r="G728" s="161"/>
      <c r="H728" s="168"/>
      <c r="I728" s="189"/>
      <c r="J728" s="25"/>
      <c r="K728" s="25"/>
    </row>
    <row r="729" spans="1:11" s="22" customFormat="1" ht="12.75">
      <c r="A729" s="157"/>
      <c r="B729" s="30" t="s">
        <v>382</v>
      </c>
      <c r="C729" s="79">
        <v>0</v>
      </c>
      <c r="D729" s="79">
        <v>0</v>
      </c>
      <c r="E729" s="79">
        <v>0</v>
      </c>
      <c r="F729" s="187"/>
      <c r="G729" s="161"/>
      <c r="H729" s="168"/>
      <c r="I729" s="189"/>
      <c r="J729" s="25"/>
      <c r="K729" s="25"/>
    </row>
    <row r="730" spans="1:11" s="22" customFormat="1" ht="12.75">
      <c r="A730" s="157"/>
      <c r="B730" s="30" t="s">
        <v>383</v>
      </c>
      <c r="C730" s="79">
        <v>0</v>
      </c>
      <c r="D730" s="79">
        <v>0</v>
      </c>
      <c r="E730" s="79">
        <v>0</v>
      </c>
      <c r="F730" s="187"/>
      <c r="G730" s="161"/>
      <c r="H730" s="168"/>
      <c r="I730" s="189"/>
      <c r="J730" s="25"/>
      <c r="K730" s="25"/>
    </row>
    <row r="731" spans="1:11" s="22" customFormat="1" ht="15.75" customHeight="1">
      <c r="A731" s="157"/>
      <c r="B731" s="30" t="s">
        <v>384</v>
      </c>
      <c r="C731" s="79">
        <v>0</v>
      </c>
      <c r="D731" s="79">
        <v>0</v>
      </c>
      <c r="E731" s="79">
        <v>0</v>
      </c>
      <c r="F731" s="187"/>
      <c r="G731" s="161"/>
      <c r="H731" s="168"/>
      <c r="I731" s="189"/>
      <c r="J731" s="25"/>
      <c r="K731" s="25"/>
    </row>
    <row r="732" spans="1:11" s="22" customFormat="1" ht="16.5" customHeight="1">
      <c r="A732" s="157"/>
      <c r="B732" s="30" t="s">
        <v>154</v>
      </c>
      <c r="C732" s="79"/>
      <c r="D732" s="79"/>
      <c r="E732" s="79"/>
      <c r="F732" s="187"/>
      <c r="G732" s="161"/>
      <c r="H732" s="168"/>
      <c r="I732" s="189"/>
      <c r="J732" s="25"/>
      <c r="K732" s="25"/>
    </row>
    <row r="733" spans="1:11" s="22" customFormat="1" ht="15.75" customHeight="1">
      <c r="A733" s="157"/>
      <c r="B733" s="30" t="s">
        <v>130</v>
      </c>
      <c r="C733" s="79">
        <v>0</v>
      </c>
      <c r="D733" s="79">
        <v>0</v>
      </c>
      <c r="E733" s="79">
        <v>0</v>
      </c>
      <c r="F733" s="187"/>
      <c r="G733" s="161"/>
      <c r="H733" s="168"/>
      <c r="I733" s="189"/>
      <c r="J733" s="25"/>
      <c r="K733" s="25"/>
    </row>
    <row r="734" spans="1:11" s="22" customFormat="1" ht="15.75" customHeight="1">
      <c r="A734" s="94"/>
      <c r="B734" s="42" t="s">
        <v>379</v>
      </c>
      <c r="C734" s="79"/>
      <c r="D734" s="79"/>
      <c r="E734" s="79"/>
      <c r="F734" s="187"/>
      <c r="G734" s="161"/>
      <c r="H734" s="168"/>
      <c r="I734" s="189"/>
      <c r="J734" s="25"/>
      <c r="K734" s="25"/>
    </row>
    <row r="735" spans="1:11" s="22" customFormat="1" ht="18" customHeight="1">
      <c r="A735" s="94"/>
      <c r="B735" s="42" t="s">
        <v>131</v>
      </c>
      <c r="C735" s="31"/>
      <c r="D735" s="31"/>
      <c r="E735" s="31"/>
      <c r="F735" s="31"/>
      <c r="G735" s="31"/>
      <c r="H735" s="31"/>
      <c r="I735" s="96"/>
      <c r="J735" s="25"/>
      <c r="K735" s="25"/>
    </row>
    <row r="736" spans="1:11" s="22" customFormat="1" ht="12.75">
      <c r="A736" s="94"/>
      <c r="B736" s="42" t="s">
        <v>132</v>
      </c>
      <c r="C736" s="31"/>
      <c r="D736" s="31"/>
      <c r="E736" s="31"/>
      <c r="F736" s="31"/>
      <c r="G736" s="31"/>
      <c r="H736" s="31"/>
      <c r="I736" s="96"/>
      <c r="J736" s="25"/>
      <c r="K736" s="25"/>
    </row>
    <row r="737" spans="1:11" s="22" customFormat="1" ht="12.75" customHeight="1">
      <c r="A737" s="157" t="s">
        <v>326</v>
      </c>
      <c r="B737" s="159" t="s">
        <v>115</v>
      </c>
      <c r="C737" s="159"/>
      <c r="D737" s="159"/>
      <c r="E737" s="159"/>
      <c r="F737" s="161"/>
      <c r="G737" s="161"/>
      <c r="H737" s="168"/>
      <c r="I737" s="189"/>
      <c r="J737" s="25"/>
      <c r="K737" s="25"/>
    </row>
    <row r="738" spans="1:11" s="22" customFormat="1" ht="12.75">
      <c r="A738" s="157"/>
      <c r="B738" s="159"/>
      <c r="C738" s="159"/>
      <c r="D738" s="159"/>
      <c r="E738" s="159"/>
      <c r="F738" s="161"/>
      <c r="G738" s="161"/>
      <c r="H738" s="168"/>
      <c r="I738" s="189"/>
      <c r="J738" s="25"/>
      <c r="K738" s="25"/>
    </row>
    <row r="739" spans="1:11" s="22" customFormat="1" ht="14.25" customHeight="1">
      <c r="A739" s="157"/>
      <c r="B739" s="30" t="s">
        <v>94</v>
      </c>
      <c r="C739" s="79">
        <f>C740+C741+C742</f>
        <v>0</v>
      </c>
      <c r="D739" s="79">
        <f>D740+D741+D742</f>
        <v>0</v>
      </c>
      <c r="E739" s="79">
        <f>E740+E741+E742</f>
        <v>0</v>
      </c>
      <c r="F739" s="161"/>
      <c r="G739" s="161"/>
      <c r="H739" s="168"/>
      <c r="I739" s="189"/>
      <c r="J739" s="25"/>
      <c r="K739" s="25"/>
    </row>
    <row r="740" spans="1:11" s="22" customFormat="1" ht="14.25" customHeight="1">
      <c r="A740" s="157"/>
      <c r="B740" s="30" t="s">
        <v>358</v>
      </c>
      <c r="C740" s="79">
        <v>0</v>
      </c>
      <c r="D740" s="79">
        <v>0</v>
      </c>
      <c r="E740" s="79">
        <v>0</v>
      </c>
      <c r="F740" s="161"/>
      <c r="G740" s="161"/>
      <c r="H740" s="168"/>
      <c r="I740" s="189"/>
      <c r="J740" s="25"/>
      <c r="K740" s="25"/>
    </row>
    <row r="741" spans="1:11" s="22" customFormat="1" ht="14.25" customHeight="1">
      <c r="A741" s="157"/>
      <c r="B741" s="30" t="s">
        <v>382</v>
      </c>
      <c r="C741" s="79">
        <v>0</v>
      </c>
      <c r="D741" s="79">
        <v>0</v>
      </c>
      <c r="E741" s="79">
        <v>0</v>
      </c>
      <c r="F741" s="161"/>
      <c r="G741" s="161"/>
      <c r="H741" s="168"/>
      <c r="I741" s="189"/>
      <c r="J741" s="25"/>
      <c r="K741" s="25"/>
    </row>
    <row r="742" spans="1:11" s="22" customFormat="1" ht="18.75" customHeight="1">
      <c r="A742" s="157"/>
      <c r="B742" s="30" t="s">
        <v>383</v>
      </c>
      <c r="C742" s="79">
        <v>0</v>
      </c>
      <c r="D742" s="79">
        <v>0</v>
      </c>
      <c r="E742" s="79">
        <v>0</v>
      </c>
      <c r="F742" s="161"/>
      <c r="G742" s="161"/>
      <c r="H742" s="168"/>
      <c r="I742" s="189"/>
      <c r="J742" s="25"/>
      <c r="K742" s="25"/>
    </row>
    <row r="743" spans="1:11" s="22" customFormat="1" ht="15" customHeight="1">
      <c r="A743" s="157"/>
      <c r="B743" s="30" t="s">
        <v>384</v>
      </c>
      <c r="C743" s="79">
        <v>0</v>
      </c>
      <c r="D743" s="79">
        <v>0</v>
      </c>
      <c r="E743" s="79">
        <v>0</v>
      </c>
      <c r="F743" s="161"/>
      <c r="G743" s="161"/>
      <c r="H743" s="168"/>
      <c r="I743" s="189"/>
      <c r="J743" s="25"/>
      <c r="K743" s="25"/>
    </row>
    <row r="744" spans="1:11" s="22" customFormat="1" ht="16.5" customHeight="1">
      <c r="A744" s="157"/>
      <c r="B744" s="30" t="s">
        <v>154</v>
      </c>
      <c r="C744" s="79"/>
      <c r="D744" s="79"/>
      <c r="E744" s="79"/>
      <c r="F744" s="161"/>
      <c r="G744" s="161"/>
      <c r="H744" s="168"/>
      <c r="I744" s="189"/>
      <c r="J744" s="25"/>
      <c r="K744" s="25"/>
    </row>
    <row r="745" spans="1:11" s="22" customFormat="1" ht="15" customHeight="1">
      <c r="A745" s="157"/>
      <c r="B745" s="30" t="s">
        <v>130</v>
      </c>
      <c r="C745" s="79">
        <v>0</v>
      </c>
      <c r="D745" s="79">
        <v>0</v>
      </c>
      <c r="E745" s="79">
        <v>0</v>
      </c>
      <c r="F745" s="161"/>
      <c r="G745" s="161"/>
      <c r="H745" s="168"/>
      <c r="I745" s="189"/>
      <c r="J745" s="25"/>
      <c r="K745" s="25"/>
    </row>
    <row r="746" spans="1:11" s="22" customFormat="1" ht="25.5" customHeight="1">
      <c r="A746" s="94"/>
      <c r="B746" s="42" t="s">
        <v>379</v>
      </c>
      <c r="C746" s="79">
        <v>0</v>
      </c>
      <c r="D746" s="79">
        <v>0</v>
      </c>
      <c r="E746" s="79">
        <v>0</v>
      </c>
      <c r="F746" s="161"/>
      <c r="G746" s="161"/>
      <c r="H746" s="168"/>
      <c r="I746" s="189"/>
      <c r="J746" s="25"/>
      <c r="K746" s="25"/>
    </row>
    <row r="747" spans="1:11" s="22" customFormat="1" ht="15.75" customHeight="1">
      <c r="A747" s="94"/>
      <c r="B747" s="42" t="s">
        <v>131</v>
      </c>
      <c r="C747" s="31"/>
      <c r="D747" s="31"/>
      <c r="E747" s="31"/>
      <c r="F747" s="31"/>
      <c r="G747" s="31"/>
      <c r="H747" s="31"/>
      <c r="I747" s="96"/>
      <c r="J747" s="25"/>
      <c r="K747" s="25"/>
    </row>
    <row r="748" spans="1:11" s="22" customFormat="1" ht="13.5" customHeight="1">
      <c r="A748" s="94"/>
      <c r="B748" s="42" t="s">
        <v>132</v>
      </c>
      <c r="C748" s="31"/>
      <c r="D748" s="31"/>
      <c r="E748" s="31"/>
      <c r="F748" s="31"/>
      <c r="G748" s="31"/>
      <c r="H748" s="31"/>
      <c r="I748" s="96"/>
      <c r="J748" s="25"/>
      <c r="K748" s="25"/>
    </row>
    <row r="749" spans="1:11" s="22" customFormat="1" ht="16.5" customHeight="1">
      <c r="A749" s="157" t="s">
        <v>327</v>
      </c>
      <c r="B749" s="159" t="s">
        <v>209</v>
      </c>
      <c r="C749" s="159"/>
      <c r="D749" s="159"/>
      <c r="E749" s="159"/>
      <c r="F749" s="161" t="s">
        <v>337</v>
      </c>
      <c r="G749" s="161" t="s">
        <v>402</v>
      </c>
      <c r="H749" s="214"/>
      <c r="I749" s="244">
        <f>E753/C753</f>
        <v>1</v>
      </c>
      <c r="J749" s="25"/>
      <c r="K749" s="25"/>
    </row>
    <row r="750" spans="1:11" s="22" customFormat="1" ht="30.75" customHeight="1" hidden="1">
      <c r="A750" s="157"/>
      <c r="B750" s="159"/>
      <c r="C750" s="159"/>
      <c r="D750" s="159"/>
      <c r="E750" s="159"/>
      <c r="F750" s="161"/>
      <c r="G750" s="161"/>
      <c r="H750" s="253"/>
      <c r="I750" s="244"/>
      <c r="J750" s="25"/>
      <c r="K750" s="25"/>
    </row>
    <row r="751" spans="1:11" s="22" customFormat="1" ht="12.75">
      <c r="A751" s="157"/>
      <c r="B751" s="30" t="s">
        <v>94</v>
      </c>
      <c r="C751" s="79">
        <f>C752+C753+C754</f>
        <v>27012.163</v>
      </c>
      <c r="D751" s="79">
        <f>D752+D753+D754</f>
        <v>27012.163</v>
      </c>
      <c r="E751" s="79">
        <f>E752+E753+E754</f>
        <v>27012.163</v>
      </c>
      <c r="F751" s="161"/>
      <c r="G751" s="161"/>
      <c r="H751" s="253"/>
      <c r="I751" s="244"/>
      <c r="J751" s="25"/>
      <c r="K751" s="25"/>
    </row>
    <row r="752" spans="1:11" s="22" customFormat="1" ht="12.75">
      <c r="A752" s="157"/>
      <c r="B752" s="30" t="s">
        <v>358</v>
      </c>
      <c r="C752" s="79"/>
      <c r="D752" s="79"/>
      <c r="E752" s="79"/>
      <c r="F752" s="161"/>
      <c r="G752" s="161"/>
      <c r="H752" s="253"/>
      <c r="I752" s="244"/>
      <c r="J752" s="25"/>
      <c r="K752" s="25"/>
    </row>
    <row r="753" spans="1:11" s="22" customFormat="1" ht="12.75">
      <c r="A753" s="157"/>
      <c r="B753" s="30" t="s">
        <v>382</v>
      </c>
      <c r="C753" s="79">
        <v>27012.163</v>
      </c>
      <c r="D753" s="79">
        <v>27012.163</v>
      </c>
      <c r="E753" s="79">
        <v>27012.163</v>
      </c>
      <c r="F753" s="161"/>
      <c r="G753" s="161"/>
      <c r="H753" s="253"/>
      <c r="I753" s="244"/>
      <c r="J753" s="25"/>
      <c r="K753" s="25"/>
    </row>
    <row r="754" spans="1:11" s="22" customFormat="1" ht="12.75">
      <c r="A754" s="157"/>
      <c r="B754" s="30" t="s">
        <v>383</v>
      </c>
      <c r="C754" s="79">
        <v>0</v>
      </c>
      <c r="D754" s="79">
        <v>0</v>
      </c>
      <c r="E754" s="79">
        <v>0</v>
      </c>
      <c r="F754" s="161"/>
      <c r="G754" s="161"/>
      <c r="H754" s="253"/>
      <c r="I754" s="244"/>
      <c r="J754" s="25"/>
      <c r="K754" s="25"/>
    </row>
    <row r="755" spans="1:11" s="22" customFormat="1" ht="21" customHeight="1">
      <c r="A755" s="157"/>
      <c r="B755" s="30" t="s">
        <v>384</v>
      </c>
      <c r="C755" s="79">
        <v>0</v>
      </c>
      <c r="D755" s="79">
        <v>0</v>
      </c>
      <c r="E755" s="79">
        <v>0</v>
      </c>
      <c r="F755" s="161"/>
      <c r="G755" s="161"/>
      <c r="H755" s="253"/>
      <c r="I755" s="244"/>
      <c r="J755" s="25"/>
      <c r="K755" s="25"/>
    </row>
    <row r="756" spans="1:11" s="22" customFormat="1" ht="16.5">
      <c r="A756" s="157"/>
      <c r="B756" s="30" t="s">
        <v>154</v>
      </c>
      <c r="C756" s="79"/>
      <c r="D756" s="79"/>
      <c r="E756" s="79"/>
      <c r="F756" s="161"/>
      <c r="G756" s="161"/>
      <c r="H756" s="253"/>
      <c r="I756" s="244"/>
      <c r="J756" s="25"/>
      <c r="K756" s="25"/>
    </row>
    <row r="757" spans="1:11" s="22" customFormat="1" ht="15.75" customHeight="1">
      <c r="A757" s="157"/>
      <c r="B757" s="30" t="s">
        <v>130</v>
      </c>
      <c r="C757" s="79">
        <v>0</v>
      </c>
      <c r="D757" s="79">
        <v>0</v>
      </c>
      <c r="E757" s="79">
        <v>0</v>
      </c>
      <c r="F757" s="161"/>
      <c r="G757" s="161"/>
      <c r="H757" s="253"/>
      <c r="I757" s="244"/>
      <c r="J757" s="25"/>
      <c r="K757" s="25"/>
    </row>
    <row r="758" spans="1:11" s="22" customFormat="1" ht="14.25" customHeight="1">
      <c r="A758" s="94"/>
      <c r="B758" s="42" t="s">
        <v>379</v>
      </c>
      <c r="C758" s="79"/>
      <c r="D758" s="79"/>
      <c r="E758" s="79"/>
      <c r="F758" s="161"/>
      <c r="G758" s="161"/>
      <c r="H758" s="254"/>
      <c r="I758" s="244"/>
      <c r="J758" s="25"/>
      <c r="K758" s="25"/>
    </row>
    <row r="759" spans="1:11" s="22" customFormat="1" ht="17.25" customHeight="1">
      <c r="A759" s="94"/>
      <c r="B759" s="78"/>
      <c r="C759" s="79"/>
      <c r="D759" s="79"/>
      <c r="E759" s="79"/>
      <c r="F759" s="31"/>
      <c r="G759" s="31"/>
      <c r="H759" s="31"/>
      <c r="I759" s="96"/>
      <c r="J759" s="25"/>
      <c r="K759" s="25"/>
    </row>
    <row r="760" spans="1:11" s="22" customFormat="1" ht="12.75">
      <c r="A760" s="94"/>
      <c r="B760" s="42" t="s">
        <v>132</v>
      </c>
      <c r="C760" s="79">
        <v>0</v>
      </c>
      <c r="D760" s="79">
        <v>0</v>
      </c>
      <c r="E760" s="79">
        <v>0</v>
      </c>
      <c r="F760" s="31"/>
      <c r="G760" s="31"/>
      <c r="H760" s="31"/>
      <c r="I760" s="96"/>
      <c r="J760" s="25"/>
      <c r="K760" s="25"/>
    </row>
    <row r="761" spans="1:11" s="22" customFormat="1" ht="28.5" customHeight="1">
      <c r="A761" s="157" t="s">
        <v>45</v>
      </c>
      <c r="B761" s="158" t="s">
        <v>116</v>
      </c>
      <c r="C761" s="158"/>
      <c r="D761" s="158"/>
      <c r="E761" s="158"/>
      <c r="F761" s="161"/>
      <c r="G761" s="161"/>
      <c r="H761" s="161"/>
      <c r="I761" s="176"/>
      <c r="J761" s="25"/>
      <c r="K761" s="25"/>
    </row>
    <row r="762" spans="1:11" s="22" customFormat="1" ht="12.75">
      <c r="A762" s="157"/>
      <c r="B762" s="30" t="s">
        <v>94</v>
      </c>
      <c r="C762" s="79">
        <f>C763+C764+C765</f>
        <v>0</v>
      </c>
      <c r="D762" s="80">
        <f>D763+D764+D765</f>
        <v>0</v>
      </c>
      <c r="E762" s="79">
        <f>E763+E764+E765</f>
        <v>0</v>
      </c>
      <c r="F762" s="161"/>
      <c r="G762" s="161"/>
      <c r="H762" s="161"/>
      <c r="I762" s="176"/>
      <c r="J762" s="25"/>
      <c r="K762" s="25"/>
    </row>
    <row r="763" spans="1:11" s="22" customFormat="1" ht="12.75">
      <c r="A763" s="157"/>
      <c r="B763" s="30" t="s">
        <v>358</v>
      </c>
      <c r="C763" s="79">
        <v>0</v>
      </c>
      <c r="D763" s="79">
        <v>0</v>
      </c>
      <c r="E763" s="79">
        <v>0</v>
      </c>
      <c r="F763" s="161"/>
      <c r="G763" s="161"/>
      <c r="H763" s="161"/>
      <c r="I763" s="176"/>
      <c r="J763" s="25"/>
      <c r="K763" s="25"/>
    </row>
    <row r="764" spans="1:11" s="22" customFormat="1" ht="12.75">
      <c r="A764" s="157"/>
      <c r="B764" s="30" t="s">
        <v>382</v>
      </c>
      <c r="C764" s="79">
        <v>0</v>
      </c>
      <c r="D764" s="80">
        <v>0</v>
      </c>
      <c r="E764" s="79">
        <v>0</v>
      </c>
      <c r="F764" s="161"/>
      <c r="G764" s="161"/>
      <c r="H764" s="161"/>
      <c r="I764" s="176"/>
      <c r="J764" s="25"/>
      <c r="K764" s="25"/>
    </row>
    <row r="765" spans="1:11" s="22" customFormat="1" ht="12.75">
      <c r="A765" s="157"/>
      <c r="B765" s="30" t="s">
        <v>383</v>
      </c>
      <c r="C765" s="79">
        <v>0</v>
      </c>
      <c r="D765" s="79">
        <v>0</v>
      </c>
      <c r="E765" s="79">
        <v>0</v>
      </c>
      <c r="F765" s="161"/>
      <c r="G765" s="161"/>
      <c r="H765" s="161"/>
      <c r="I765" s="176"/>
      <c r="J765" s="25"/>
      <c r="K765" s="25"/>
    </row>
    <row r="766" spans="1:11" s="22" customFormat="1" ht="18.75" customHeight="1">
      <c r="A766" s="157"/>
      <c r="B766" s="30" t="s">
        <v>384</v>
      </c>
      <c r="C766" s="79">
        <v>0</v>
      </c>
      <c r="D766" s="79">
        <v>0</v>
      </c>
      <c r="E766" s="79">
        <v>0</v>
      </c>
      <c r="F766" s="161"/>
      <c r="G766" s="161"/>
      <c r="H766" s="161"/>
      <c r="I766" s="176"/>
      <c r="J766" s="25"/>
      <c r="K766" s="25"/>
    </row>
    <row r="767" spans="1:11" s="22" customFormat="1" ht="15" customHeight="1">
      <c r="A767" s="157"/>
      <c r="B767" s="30" t="s">
        <v>154</v>
      </c>
      <c r="C767" s="79"/>
      <c r="D767" s="79"/>
      <c r="E767" s="79"/>
      <c r="F767" s="161"/>
      <c r="G767" s="161"/>
      <c r="H767" s="161"/>
      <c r="I767" s="176"/>
      <c r="J767" s="25"/>
      <c r="K767" s="25"/>
    </row>
    <row r="768" spans="1:11" s="22" customFormat="1" ht="14.25" customHeight="1">
      <c r="A768" s="157"/>
      <c r="B768" s="30" t="s">
        <v>130</v>
      </c>
      <c r="C768" s="79">
        <v>0</v>
      </c>
      <c r="D768" s="79">
        <v>0</v>
      </c>
      <c r="E768" s="79">
        <v>0</v>
      </c>
      <c r="F768" s="161"/>
      <c r="G768" s="161"/>
      <c r="H768" s="161"/>
      <c r="I768" s="176"/>
      <c r="J768" s="25"/>
      <c r="K768" s="25"/>
    </row>
    <row r="769" spans="1:11" s="22" customFormat="1" ht="18" customHeight="1">
      <c r="A769" s="157"/>
      <c r="B769" s="42" t="s">
        <v>379</v>
      </c>
      <c r="C769" s="79"/>
      <c r="D769" s="79"/>
      <c r="E769" s="79"/>
      <c r="F769" s="161"/>
      <c r="G769" s="161"/>
      <c r="H769" s="161"/>
      <c r="I769" s="176"/>
      <c r="J769" s="25"/>
      <c r="K769" s="25"/>
    </row>
    <row r="770" spans="1:11" s="22" customFormat="1" ht="18" customHeight="1">
      <c r="A770" s="94"/>
      <c r="B770" s="42" t="s">
        <v>131</v>
      </c>
      <c r="C770" s="31"/>
      <c r="D770" s="31"/>
      <c r="E770" s="31"/>
      <c r="F770" s="31"/>
      <c r="G770" s="31"/>
      <c r="H770" s="31"/>
      <c r="I770" s="96"/>
      <c r="J770" s="25"/>
      <c r="K770" s="25"/>
    </row>
    <row r="771" spans="1:11" s="22" customFormat="1" ht="12.75">
      <c r="A771" s="94"/>
      <c r="B771" s="42" t="s">
        <v>132</v>
      </c>
      <c r="C771" s="31"/>
      <c r="D771" s="31"/>
      <c r="E771" s="31"/>
      <c r="F771" s="31"/>
      <c r="G771" s="31"/>
      <c r="H771" s="31"/>
      <c r="I771" s="96"/>
      <c r="J771" s="25"/>
      <c r="K771" s="25"/>
    </row>
    <row r="772" spans="1:11" s="22" customFormat="1" ht="30" customHeight="1">
      <c r="A772" s="157" t="s">
        <v>117</v>
      </c>
      <c r="B772" s="158" t="s">
        <v>118</v>
      </c>
      <c r="C772" s="158"/>
      <c r="D772" s="158"/>
      <c r="E772" s="158"/>
      <c r="F772" s="161"/>
      <c r="G772" s="161"/>
      <c r="H772" s="161"/>
      <c r="I772" s="176"/>
      <c r="J772" s="25"/>
      <c r="K772" s="25"/>
    </row>
    <row r="773" spans="1:11" s="22" customFormat="1" ht="12.75">
      <c r="A773" s="157"/>
      <c r="B773" s="30" t="s">
        <v>94</v>
      </c>
      <c r="C773" s="79">
        <f>C774+C775+C776</f>
        <v>0</v>
      </c>
      <c r="D773" s="80">
        <f>D774+D775+D776</f>
        <v>0</v>
      </c>
      <c r="E773" s="79">
        <f>E774+E775+E776</f>
        <v>0</v>
      </c>
      <c r="F773" s="161"/>
      <c r="G773" s="161"/>
      <c r="H773" s="161"/>
      <c r="I773" s="176"/>
      <c r="J773" s="25"/>
      <c r="K773" s="25"/>
    </row>
    <row r="774" spans="1:11" s="22" customFormat="1" ht="12.75">
      <c r="A774" s="157"/>
      <c r="B774" s="30" t="s">
        <v>358</v>
      </c>
      <c r="C774" s="79">
        <v>0</v>
      </c>
      <c r="D774" s="79">
        <v>0</v>
      </c>
      <c r="E774" s="79">
        <v>0</v>
      </c>
      <c r="F774" s="161"/>
      <c r="G774" s="161"/>
      <c r="H774" s="161"/>
      <c r="I774" s="176"/>
      <c r="J774" s="25"/>
      <c r="K774" s="25"/>
    </row>
    <row r="775" spans="1:11" s="22" customFormat="1" ht="12.75">
      <c r="A775" s="157"/>
      <c r="B775" s="30" t="s">
        <v>382</v>
      </c>
      <c r="C775" s="79">
        <v>0</v>
      </c>
      <c r="D775" s="80">
        <v>0</v>
      </c>
      <c r="E775" s="79">
        <v>0</v>
      </c>
      <c r="F775" s="161"/>
      <c r="G775" s="161"/>
      <c r="H775" s="161"/>
      <c r="I775" s="176"/>
      <c r="J775" s="25"/>
      <c r="K775" s="25"/>
    </row>
    <row r="776" spans="1:11" s="22" customFormat="1" ht="12.75">
      <c r="A776" s="157"/>
      <c r="B776" s="30" t="s">
        <v>383</v>
      </c>
      <c r="C776" s="79">
        <v>0</v>
      </c>
      <c r="D776" s="79">
        <v>0</v>
      </c>
      <c r="E776" s="79">
        <v>0</v>
      </c>
      <c r="F776" s="161"/>
      <c r="G776" s="161"/>
      <c r="H776" s="161"/>
      <c r="I776" s="176"/>
      <c r="J776" s="25"/>
      <c r="K776" s="25"/>
    </row>
    <row r="777" spans="1:11" s="22" customFormat="1" ht="12.75" customHeight="1">
      <c r="A777" s="157"/>
      <c r="B777" s="30" t="s">
        <v>384</v>
      </c>
      <c r="C777" s="79">
        <v>0</v>
      </c>
      <c r="D777" s="79">
        <v>0</v>
      </c>
      <c r="E777" s="79">
        <v>0</v>
      </c>
      <c r="F777" s="161"/>
      <c r="G777" s="161"/>
      <c r="H777" s="161"/>
      <c r="I777" s="176"/>
      <c r="J777" s="25"/>
      <c r="K777" s="25"/>
    </row>
    <row r="778" spans="1:11" s="22" customFormat="1" ht="16.5" customHeight="1">
      <c r="A778" s="157"/>
      <c r="B778" s="30" t="s">
        <v>154</v>
      </c>
      <c r="C778" s="79"/>
      <c r="D778" s="79"/>
      <c r="E778" s="79"/>
      <c r="F778" s="161"/>
      <c r="G778" s="161"/>
      <c r="H778" s="161"/>
      <c r="I778" s="176"/>
      <c r="J778" s="25"/>
      <c r="K778" s="25"/>
    </row>
    <row r="779" spans="1:11" s="22" customFormat="1" ht="15" customHeight="1">
      <c r="A779" s="157"/>
      <c r="B779" s="30" t="s">
        <v>130</v>
      </c>
      <c r="C779" s="79">
        <v>0</v>
      </c>
      <c r="D779" s="79">
        <v>0</v>
      </c>
      <c r="E779" s="79">
        <v>0</v>
      </c>
      <c r="F779" s="161"/>
      <c r="G779" s="161"/>
      <c r="H779" s="161"/>
      <c r="I779" s="176"/>
      <c r="J779" s="25"/>
      <c r="K779" s="25"/>
    </row>
    <row r="780" spans="1:11" s="22" customFormat="1" ht="15" customHeight="1">
      <c r="A780" s="157"/>
      <c r="B780" s="42" t="s">
        <v>92</v>
      </c>
      <c r="C780" s="79"/>
      <c r="D780" s="79"/>
      <c r="E780" s="79"/>
      <c r="F780" s="161"/>
      <c r="G780" s="161"/>
      <c r="H780" s="161"/>
      <c r="I780" s="176"/>
      <c r="J780" s="25"/>
      <c r="K780" s="25"/>
    </row>
    <row r="781" spans="1:11" s="22" customFormat="1" ht="12.75">
      <c r="A781" s="94"/>
      <c r="B781" s="42" t="s">
        <v>131</v>
      </c>
      <c r="C781" s="31"/>
      <c r="D781" s="31"/>
      <c r="E781" s="31"/>
      <c r="F781" s="31"/>
      <c r="G781" s="31"/>
      <c r="H781" s="31"/>
      <c r="I781" s="96"/>
      <c r="J781" s="25"/>
      <c r="K781" s="25"/>
    </row>
    <row r="782" spans="1:11" s="22" customFormat="1" ht="12.75">
      <c r="A782" s="94"/>
      <c r="B782" s="42" t="s">
        <v>132</v>
      </c>
      <c r="C782" s="31"/>
      <c r="D782" s="31"/>
      <c r="E782" s="31"/>
      <c r="F782" s="31"/>
      <c r="G782" s="31"/>
      <c r="H782" s="31"/>
      <c r="I782" s="96"/>
      <c r="J782" s="25"/>
      <c r="K782" s="25"/>
    </row>
    <row r="783" spans="1:11" s="22" customFormat="1" ht="31.5" customHeight="1">
      <c r="A783" s="157" t="s">
        <v>123</v>
      </c>
      <c r="B783" s="158" t="s">
        <v>124</v>
      </c>
      <c r="C783" s="158"/>
      <c r="D783" s="158"/>
      <c r="E783" s="158"/>
      <c r="F783" s="161"/>
      <c r="G783" s="161"/>
      <c r="H783" s="161"/>
      <c r="I783" s="255">
        <f>E786/C786</f>
        <v>0.08474227275641902</v>
      </c>
      <c r="J783" s="25"/>
      <c r="K783" s="25"/>
    </row>
    <row r="784" spans="1:11" s="22" customFormat="1" ht="12.75">
      <c r="A784" s="157"/>
      <c r="B784" s="30" t="s">
        <v>94</v>
      </c>
      <c r="C784" s="38">
        <f>C785+C786+C787</f>
        <v>11150.645</v>
      </c>
      <c r="D784" s="38">
        <f>D785+D786+D787</f>
        <v>944.931</v>
      </c>
      <c r="E784" s="38">
        <f>E785+E786+E787</f>
        <v>944.931</v>
      </c>
      <c r="F784" s="161"/>
      <c r="G784" s="161"/>
      <c r="H784" s="161"/>
      <c r="I784" s="255"/>
      <c r="J784" s="25"/>
      <c r="K784" s="25"/>
    </row>
    <row r="785" spans="1:11" s="22" customFormat="1" ht="12.75">
      <c r="A785" s="157"/>
      <c r="B785" s="30" t="s">
        <v>358</v>
      </c>
      <c r="C785" s="38">
        <v>0</v>
      </c>
      <c r="D785" s="38">
        <v>0</v>
      </c>
      <c r="E785" s="38">
        <v>0</v>
      </c>
      <c r="F785" s="161"/>
      <c r="G785" s="161"/>
      <c r="H785" s="161"/>
      <c r="I785" s="255"/>
      <c r="J785" s="25"/>
      <c r="K785" s="25"/>
    </row>
    <row r="786" spans="1:11" s="22" customFormat="1" ht="12.75">
      <c r="A786" s="157"/>
      <c r="B786" s="30" t="s">
        <v>382</v>
      </c>
      <c r="C786" s="38">
        <v>11150.645</v>
      </c>
      <c r="D786" s="38">
        <v>944.931</v>
      </c>
      <c r="E786" s="38">
        <v>944.931</v>
      </c>
      <c r="F786" s="161"/>
      <c r="G786" s="161"/>
      <c r="H786" s="161"/>
      <c r="I786" s="255"/>
      <c r="J786" s="25"/>
      <c r="K786" s="25"/>
    </row>
    <row r="787" spans="1:11" s="22" customFormat="1" ht="15" customHeight="1">
      <c r="A787" s="157"/>
      <c r="B787" s="30" t="s">
        <v>383</v>
      </c>
      <c r="C787" s="79">
        <v>0</v>
      </c>
      <c r="D787" s="79">
        <v>0</v>
      </c>
      <c r="E787" s="79">
        <v>0</v>
      </c>
      <c r="F787" s="161"/>
      <c r="G787" s="161"/>
      <c r="H787" s="161"/>
      <c r="I787" s="255"/>
      <c r="J787" s="25"/>
      <c r="K787" s="25"/>
    </row>
    <row r="788" spans="1:11" s="22" customFormat="1" ht="15" customHeight="1">
      <c r="A788" s="157"/>
      <c r="B788" s="30" t="s">
        <v>384</v>
      </c>
      <c r="C788" s="79">
        <v>0</v>
      </c>
      <c r="D788" s="79">
        <v>0</v>
      </c>
      <c r="E788" s="79">
        <v>0</v>
      </c>
      <c r="F788" s="161"/>
      <c r="G788" s="161"/>
      <c r="H788" s="161"/>
      <c r="I788" s="255"/>
      <c r="J788" s="25"/>
      <c r="K788" s="25"/>
    </row>
    <row r="789" spans="1:11" s="22" customFormat="1" ht="15.75" customHeight="1">
      <c r="A789" s="157"/>
      <c r="B789" s="30" t="s">
        <v>154</v>
      </c>
      <c r="C789" s="79"/>
      <c r="D789" s="79"/>
      <c r="E789" s="79"/>
      <c r="F789" s="161"/>
      <c r="G789" s="161"/>
      <c r="H789" s="161"/>
      <c r="I789" s="255"/>
      <c r="J789" s="25"/>
      <c r="K789" s="25"/>
    </row>
    <row r="790" spans="1:11" s="22" customFormat="1" ht="12.75">
      <c r="A790" s="157"/>
      <c r="B790" s="30" t="s">
        <v>130</v>
      </c>
      <c r="C790" s="79">
        <v>0</v>
      </c>
      <c r="D790" s="79">
        <v>0</v>
      </c>
      <c r="E790" s="79">
        <v>0</v>
      </c>
      <c r="F790" s="161"/>
      <c r="G790" s="161"/>
      <c r="H790" s="161"/>
      <c r="I790" s="255"/>
      <c r="J790" s="25"/>
      <c r="K790" s="25"/>
    </row>
    <row r="791" spans="1:11" s="22" customFormat="1" ht="12.75">
      <c r="A791" s="157"/>
      <c r="B791" s="42" t="s">
        <v>92</v>
      </c>
      <c r="C791" s="79"/>
      <c r="D791" s="79"/>
      <c r="E791" s="79"/>
      <c r="F791" s="161"/>
      <c r="G791" s="161"/>
      <c r="H791" s="161"/>
      <c r="I791" s="255"/>
      <c r="J791" s="25"/>
      <c r="K791" s="25"/>
    </row>
    <row r="792" spans="1:11" s="22" customFormat="1" ht="15.75" customHeight="1">
      <c r="A792" s="94"/>
      <c r="B792" s="42" t="s">
        <v>131</v>
      </c>
      <c r="C792" s="31"/>
      <c r="D792" s="31"/>
      <c r="E792" s="31"/>
      <c r="F792" s="31"/>
      <c r="G792" s="31"/>
      <c r="H792" s="31"/>
      <c r="I792" s="96"/>
      <c r="J792" s="25"/>
      <c r="K792" s="25"/>
    </row>
    <row r="793" spans="1:11" s="22" customFormat="1" ht="12.75">
      <c r="A793" s="94"/>
      <c r="B793" s="42" t="s">
        <v>132</v>
      </c>
      <c r="C793" s="31"/>
      <c r="D793" s="31"/>
      <c r="E793" s="31"/>
      <c r="F793" s="31"/>
      <c r="G793" s="31"/>
      <c r="H793" s="31"/>
      <c r="I793" s="96"/>
      <c r="J793" s="25"/>
      <c r="K793" s="25"/>
    </row>
    <row r="794" spans="1:11" s="22" customFormat="1" ht="31.5" customHeight="1">
      <c r="A794" s="157" t="s">
        <v>411</v>
      </c>
      <c r="B794" s="158" t="s">
        <v>412</v>
      </c>
      <c r="C794" s="158"/>
      <c r="D794" s="158"/>
      <c r="E794" s="158"/>
      <c r="F794" s="161"/>
      <c r="G794" s="161"/>
      <c r="H794" s="161"/>
      <c r="I794" s="255">
        <f>E797/C797</f>
        <v>1</v>
      </c>
      <c r="J794" s="25"/>
      <c r="K794" s="25"/>
    </row>
    <row r="795" spans="1:11" s="22" customFormat="1" ht="12.75">
      <c r="A795" s="157"/>
      <c r="B795" s="30" t="s">
        <v>94</v>
      </c>
      <c r="C795" s="79">
        <f>C797</f>
        <v>3116.423</v>
      </c>
      <c r="D795" s="80">
        <f>D796+D797+D798</f>
        <v>3116.423</v>
      </c>
      <c r="E795" s="79">
        <f>E796+E797+E798</f>
        <v>3116.423</v>
      </c>
      <c r="F795" s="161"/>
      <c r="G795" s="161"/>
      <c r="H795" s="161"/>
      <c r="I795" s="255"/>
      <c r="J795" s="25"/>
      <c r="K795" s="25"/>
    </row>
    <row r="796" spans="1:11" s="22" customFormat="1" ht="12.75">
      <c r="A796" s="157"/>
      <c r="B796" s="30" t="s">
        <v>358</v>
      </c>
      <c r="C796" s="79">
        <v>0</v>
      </c>
      <c r="D796" s="79">
        <v>0</v>
      </c>
      <c r="E796" s="79">
        <v>0</v>
      </c>
      <c r="F796" s="161"/>
      <c r="G796" s="161"/>
      <c r="H796" s="161"/>
      <c r="I796" s="255"/>
      <c r="J796" s="25"/>
      <c r="K796" s="25"/>
    </row>
    <row r="797" spans="1:11" s="22" customFormat="1" ht="12.75">
      <c r="A797" s="157"/>
      <c r="B797" s="30" t="s">
        <v>382</v>
      </c>
      <c r="C797" s="79">
        <v>3116.423</v>
      </c>
      <c r="D797" s="79">
        <v>3116.423</v>
      </c>
      <c r="E797" s="79">
        <v>3116.423</v>
      </c>
      <c r="F797" s="161"/>
      <c r="G797" s="161"/>
      <c r="H797" s="161"/>
      <c r="I797" s="255"/>
      <c r="J797" s="25"/>
      <c r="K797" s="25"/>
    </row>
    <row r="798" spans="1:11" s="22" customFormat="1" ht="15" customHeight="1">
      <c r="A798" s="157"/>
      <c r="B798" s="30" t="s">
        <v>383</v>
      </c>
      <c r="C798" s="79">
        <v>0</v>
      </c>
      <c r="D798" s="79">
        <v>0</v>
      </c>
      <c r="E798" s="79">
        <v>0</v>
      </c>
      <c r="F798" s="161"/>
      <c r="G798" s="161"/>
      <c r="H798" s="161"/>
      <c r="I798" s="255"/>
      <c r="J798" s="25"/>
      <c r="K798" s="25"/>
    </row>
    <row r="799" spans="1:11" s="22" customFormat="1" ht="15" customHeight="1">
      <c r="A799" s="157"/>
      <c r="B799" s="30" t="s">
        <v>384</v>
      </c>
      <c r="C799" s="79">
        <v>0</v>
      </c>
      <c r="D799" s="79">
        <v>0</v>
      </c>
      <c r="E799" s="79">
        <v>0</v>
      </c>
      <c r="F799" s="161"/>
      <c r="G799" s="161"/>
      <c r="H799" s="161"/>
      <c r="I799" s="255"/>
      <c r="J799" s="25"/>
      <c r="K799" s="25"/>
    </row>
    <row r="800" spans="1:11" s="22" customFormat="1" ht="15.75" customHeight="1">
      <c r="A800" s="157"/>
      <c r="B800" s="30" t="s">
        <v>154</v>
      </c>
      <c r="C800" s="79"/>
      <c r="D800" s="79"/>
      <c r="E800" s="79"/>
      <c r="F800" s="161"/>
      <c r="G800" s="161"/>
      <c r="H800" s="161"/>
      <c r="I800" s="255"/>
      <c r="J800" s="25"/>
      <c r="K800" s="25"/>
    </row>
    <row r="801" spans="1:11" s="22" customFormat="1" ht="12.75">
      <c r="A801" s="157"/>
      <c r="B801" s="30" t="s">
        <v>130</v>
      </c>
      <c r="C801" s="79">
        <v>0</v>
      </c>
      <c r="D801" s="79">
        <v>0</v>
      </c>
      <c r="E801" s="79">
        <v>0</v>
      </c>
      <c r="F801" s="161"/>
      <c r="G801" s="161"/>
      <c r="H801" s="161"/>
      <c r="I801" s="255"/>
      <c r="J801" s="25"/>
      <c r="K801" s="25"/>
    </row>
    <row r="802" spans="1:11" s="22" customFormat="1" ht="12.75">
      <c r="A802" s="157"/>
      <c r="B802" s="42" t="s">
        <v>92</v>
      </c>
      <c r="C802" s="79"/>
      <c r="D802" s="79"/>
      <c r="E802" s="79"/>
      <c r="F802" s="161"/>
      <c r="G802" s="161"/>
      <c r="H802" s="161"/>
      <c r="I802" s="255"/>
      <c r="J802" s="25"/>
      <c r="K802" s="25"/>
    </row>
    <row r="803" spans="1:11" s="22" customFormat="1" ht="15.75" customHeight="1">
      <c r="A803" s="94"/>
      <c r="B803" s="42" t="s">
        <v>131</v>
      </c>
      <c r="C803" s="31"/>
      <c r="D803" s="31"/>
      <c r="E803" s="31"/>
      <c r="F803" s="31"/>
      <c r="G803" s="31"/>
      <c r="H803" s="31"/>
      <c r="I803" s="96"/>
      <c r="J803" s="25"/>
      <c r="K803" s="25"/>
    </row>
    <row r="804" spans="1:11" s="22" customFormat="1" ht="12.75">
      <c r="A804" s="94"/>
      <c r="B804" s="42" t="s">
        <v>132</v>
      </c>
      <c r="C804" s="31"/>
      <c r="D804" s="31"/>
      <c r="E804" s="31"/>
      <c r="F804" s="31"/>
      <c r="G804" s="31"/>
      <c r="H804" s="31"/>
      <c r="I804" s="96"/>
      <c r="J804" s="25"/>
      <c r="K804" s="25"/>
    </row>
    <row r="805" spans="1:11" s="22" customFormat="1" ht="34.5" customHeight="1">
      <c r="A805" s="157" t="s">
        <v>389</v>
      </c>
      <c r="B805" s="158" t="s">
        <v>119</v>
      </c>
      <c r="C805" s="158"/>
      <c r="D805" s="158"/>
      <c r="E805" s="158"/>
      <c r="F805" s="161"/>
      <c r="G805" s="161"/>
      <c r="H805" s="161"/>
      <c r="I805" s="176"/>
      <c r="J805" s="25"/>
      <c r="K805" s="25"/>
    </row>
    <row r="806" spans="1:11" s="22" customFormat="1" ht="18" customHeight="1">
      <c r="A806" s="157"/>
      <c r="B806" s="30" t="s">
        <v>94</v>
      </c>
      <c r="C806" s="79">
        <f>C807+C808+C809+C810+C811+C812+C813</f>
        <v>0</v>
      </c>
      <c r="D806" s="79">
        <f>D807+D808+D809+D810+D811+D812+D813</f>
        <v>0</v>
      </c>
      <c r="E806" s="79">
        <f>E807+E808+E809+E810+E811+E812+E813</f>
        <v>0</v>
      </c>
      <c r="F806" s="161"/>
      <c r="G806" s="161"/>
      <c r="H806" s="161"/>
      <c r="I806" s="176"/>
      <c r="J806" s="25"/>
      <c r="K806" s="25"/>
    </row>
    <row r="807" spans="1:11" s="22" customFormat="1" ht="20.25" customHeight="1">
      <c r="A807" s="157"/>
      <c r="B807" s="30" t="s">
        <v>358</v>
      </c>
      <c r="C807" s="79">
        <f>C816+C827+C838+C849</f>
        <v>0</v>
      </c>
      <c r="D807" s="79">
        <f>D816+D827+D838+D849</f>
        <v>0</v>
      </c>
      <c r="E807" s="79">
        <f>E816+E827+E838+E849</f>
        <v>0</v>
      </c>
      <c r="F807" s="161"/>
      <c r="G807" s="161"/>
      <c r="H807" s="161"/>
      <c r="I807" s="176"/>
      <c r="J807" s="25"/>
      <c r="K807" s="25"/>
    </row>
    <row r="808" spans="1:11" s="22" customFormat="1" ht="16.5" customHeight="1">
      <c r="A808" s="157"/>
      <c r="B808" s="30" t="s">
        <v>382</v>
      </c>
      <c r="C808" s="79">
        <f aca="true" t="shared" si="20" ref="C808:E813">C817+C828+C839+C850</f>
        <v>0</v>
      </c>
      <c r="D808" s="79">
        <f t="shared" si="20"/>
        <v>0</v>
      </c>
      <c r="E808" s="79">
        <f t="shared" si="20"/>
        <v>0</v>
      </c>
      <c r="F808" s="161"/>
      <c r="G808" s="161"/>
      <c r="H808" s="161"/>
      <c r="I808" s="176"/>
      <c r="J808" s="25"/>
      <c r="K808" s="25"/>
    </row>
    <row r="809" spans="1:11" s="22" customFormat="1" ht="12.75">
      <c r="A809" s="157"/>
      <c r="B809" s="30" t="s">
        <v>383</v>
      </c>
      <c r="C809" s="79">
        <f t="shared" si="20"/>
        <v>0</v>
      </c>
      <c r="D809" s="79">
        <f t="shared" si="20"/>
        <v>0</v>
      </c>
      <c r="E809" s="79">
        <f t="shared" si="20"/>
        <v>0</v>
      </c>
      <c r="F809" s="161"/>
      <c r="G809" s="161"/>
      <c r="H809" s="161"/>
      <c r="I809" s="176"/>
      <c r="J809" s="25"/>
      <c r="K809" s="25"/>
    </row>
    <row r="810" spans="1:11" s="22" customFormat="1" ht="12.75">
      <c r="A810" s="157"/>
      <c r="B810" s="30" t="s">
        <v>384</v>
      </c>
      <c r="C810" s="79">
        <f t="shared" si="20"/>
        <v>0</v>
      </c>
      <c r="D810" s="79">
        <f t="shared" si="20"/>
        <v>0</v>
      </c>
      <c r="E810" s="79">
        <f t="shared" si="20"/>
        <v>0</v>
      </c>
      <c r="F810" s="161"/>
      <c r="G810" s="161"/>
      <c r="H810" s="161"/>
      <c r="I810" s="176"/>
      <c r="J810" s="25"/>
      <c r="K810" s="25"/>
    </row>
    <row r="811" spans="1:11" s="22" customFormat="1" ht="16.5">
      <c r="A811" s="157"/>
      <c r="B811" s="30" t="s">
        <v>154</v>
      </c>
      <c r="C811" s="79">
        <f t="shared" si="20"/>
        <v>0</v>
      </c>
      <c r="D811" s="79">
        <f t="shared" si="20"/>
        <v>0</v>
      </c>
      <c r="E811" s="79">
        <f t="shared" si="20"/>
        <v>0</v>
      </c>
      <c r="F811" s="161"/>
      <c r="G811" s="161"/>
      <c r="H811" s="161"/>
      <c r="I811" s="176"/>
      <c r="J811" s="25"/>
      <c r="K811" s="25"/>
    </row>
    <row r="812" spans="1:11" s="22" customFormat="1" ht="12.75">
      <c r="A812" s="157"/>
      <c r="B812" s="30" t="s">
        <v>130</v>
      </c>
      <c r="C812" s="79">
        <f t="shared" si="20"/>
        <v>0</v>
      </c>
      <c r="D812" s="79">
        <f t="shared" si="20"/>
        <v>0</v>
      </c>
      <c r="E812" s="79">
        <f t="shared" si="20"/>
        <v>0</v>
      </c>
      <c r="F812" s="161"/>
      <c r="G812" s="161"/>
      <c r="H812" s="161"/>
      <c r="I812" s="176"/>
      <c r="J812" s="25"/>
      <c r="K812" s="25"/>
    </row>
    <row r="813" spans="1:11" s="22" customFormat="1" ht="12.75">
      <c r="A813" s="157"/>
      <c r="B813" s="42" t="s">
        <v>379</v>
      </c>
      <c r="C813" s="79">
        <f t="shared" si="20"/>
        <v>0</v>
      </c>
      <c r="D813" s="79">
        <f t="shared" si="20"/>
        <v>0</v>
      </c>
      <c r="E813" s="79">
        <f t="shared" si="20"/>
        <v>0</v>
      </c>
      <c r="F813" s="161"/>
      <c r="G813" s="161"/>
      <c r="H813" s="161"/>
      <c r="I813" s="176"/>
      <c r="J813" s="25"/>
      <c r="K813" s="25"/>
    </row>
    <row r="814" spans="1:11" s="22" customFormat="1" ht="29.25" customHeight="1">
      <c r="A814" s="157" t="s">
        <v>390</v>
      </c>
      <c r="B814" s="158" t="s">
        <v>391</v>
      </c>
      <c r="C814" s="158"/>
      <c r="D814" s="158"/>
      <c r="E814" s="158"/>
      <c r="F814" s="161"/>
      <c r="G814" s="161"/>
      <c r="H814" s="161"/>
      <c r="I814" s="176"/>
      <c r="J814" s="25"/>
      <c r="K814" s="25"/>
    </row>
    <row r="815" spans="1:11" s="22" customFormat="1" ht="13.5" customHeight="1">
      <c r="A815" s="157"/>
      <c r="B815" s="30" t="s">
        <v>94</v>
      </c>
      <c r="C815" s="79">
        <f>C816+C817+C818</f>
        <v>0</v>
      </c>
      <c r="D815" s="79">
        <f>D816+D817+D818</f>
        <v>0</v>
      </c>
      <c r="E815" s="79">
        <f>E816+E817+E818</f>
        <v>0</v>
      </c>
      <c r="F815" s="161"/>
      <c r="G815" s="161"/>
      <c r="H815" s="161"/>
      <c r="I815" s="176"/>
      <c r="J815" s="25"/>
      <c r="K815" s="25"/>
    </row>
    <row r="816" spans="1:11" s="22" customFormat="1" ht="15.75" customHeight="1">
      <c r="A816" s="157"/>
      <c r="B816" s="30" t="s">
        <v>358</v>
      </c>
      <c r="C816" s="79">
        <v>0</v>
      </c>
      <c r="D816" s="79">
        <v>0</v>
      </c>
      <c r="E816" s="79">
        <v>0</v>
      </c>
      <c r="F816" s="161"/>
      <c r="G816" s="161"/>
      <c r="H816" s="161"/>
      <c r="I816" s="176"/>
      <c r="J816" s="25"/>
      <c r="K816" s="25"/>
    </row>
    <row r="817" spans="1:11" s="22" customFormat="1" ht="12" customHeight="1">
      <c r="A817" s="157"/>
      <c r="B817" s="30" t="s">
        <v>382</v>
      </c>
      <c r="C817" s="79">
        <v>0</v>
      </c>
      <c r="D817" s="79">
        <v>0</v>
      </c>
      <c r="E817" s="79">
        <v>0</v>
      </c>
      <c r="F817" s="161"/>
      <c r="G817" s="161"/>
      <c r="H817" s="161"/>
      <c r="I817" s="176"/>
      <c r="J817" s="25"/>
      <c r="K817" s="25"/>
    </row>
    <row r="818" spans="1:11" s="22" customFormat="1" ht="12" customHeight="1">
      <c r="A818" s="157"/>
      <c r="B818" s="30" t="s">
        <v>383</v>
      </c>
      <c r="C818" s="79">
        <v>0</v>
      </c>
      <c r="D818" s="79">
        <v>0</v>
      </c>
      <c r="E818" s="79">
        <v>0</v>
      </c>
      <c r="F818" s="161"/>
      <c r="G818" s="161"/>
      <c r="H818" s="161"/>
      <c r="I818" s="176"/>
      <c r="J818" s="25"/>
      <c r="K818" s="25"/>
    </row>
    <row r="819" spans="1:11" s="22" customFormat="1" ht="13.5" customHeight="1">
      <c r="A819" s="157"/>
      <c r="B819" s="30" t="s">
        <v>384</v>
      </c>
      <c r="C819" s="79">
        <v>0</v>
      </c>
      <c r="D819" s="79">
        <v>0</v>
      </c>
      <c r="E819" s="79">
        <v>0</v>
      </c>
      <c r="F819" s="161"/>
      <c r="G819" s="161"/>
      <c r="H819" s="161"/>
      <c r="I819" s="176"/>
      <c r="J819" s="25"/>
      <c r="K819" s="25"/>
    </row>
    <row r="820" spans="1:11" s="22" customFormat="1" ht="17.25" customHeight="1">
      <c r="A820" s="157"/>
      <c r="B820" s="30" t="s">
        <v>154</v>
      </c>
      <c r="C820" s="79"/>
      <c r="D820" s="79"/>
      <c r="E820" s="79"/>
      <c r="F820" s="161"/>
      <c r="G820" s="161"/>
      <c r="H820" s="161"/>
      <c r="I820" s="176"/>
      <c r="J820" s="25"/>
      <c r="K820" s="25"/>
    </row>
    <row r="821" spans="1:11" s="22" customFormat="1" ht="14.25" customHeight="1">
      <c r="A821" s="157"/>
      <c r="B821" s="30" t="s">
        <v>130</v>
      </c>
      <c r="C821" s="79">
        <v>0</v>
      </c>
      <c r="D821" s="79">
        <v>0</v>
      </c>
      <c r="E821" s="79">
        <v>0</v>
      </c>
      <c r="F821" s="161"/>
      <c r="G821" s="161"/>
      <c r="H821" s="161"/>
      <c r="I821" s="176"/>
      <c r="J821" s="25"/>
      <c r="K821" s="25"/>
    </row>
    <row r="822" spans="1:11" s="22" customFormat="1" ht="12" customHeight="1">
      <c r="A822" s="157"/>
      <c r="B822" s="42" t="s">
        <v>379</v>
      </c>
      <c r="C822" s="79"/>
      <c r="D822" s="79"/>
      <c r="E822" s="79"/>
      <c r="F822" s="161"/>
      <c r="G822" s="161"/>
      <c r="H822" s="161"/>
      <c r="I822" s="176"/>
      <c r="J822" s="25"/>
      <c r="K822" s="25"/>
    </row>
    <row r="823" spans="1:11" s="22" customFormat="1" ht="12" customHeight="1">
      <c r="A823" s="94"/>
      <c r="B823" s="42" t="s">
        <v>131</v>
      </c>
      <c r="C823" s="31"/>
      <c r="D823" s="31"/>
      <c r="E823" s="31"/>
      <c r="F823" s="31"/>
      <c r="G823" s="31"/>
      <c r="H823" s="31"/>
      <c r="I823" s="96"/>
      <c r="J823" s="25"/>
      <c r="K823" s="25"/>
    </row>
    <row r="824" spans="1:11" s="22" customFormat="1" ht="12" customHeight="1">
      <c r="A824" s="94"/>
      <c r="B824" s="42" t="s">
        <v>132</v>
      </c>
      <c r="C824" s="31"/>
      <c r="D824" s="31"/>
      <c r="E824" s="31"/>
      <c r="F824" s="31"/>
      <c r="G824" s="31"/>
      <c r="H824" s="31"/>
      <c r="I824" s="96"/>
      <c r="J824" s="25"/>
      <c r="K824" s="25"/>
    </row>
    <row r="825" spans="1:11" s="22" customFormat="1" ht="15" customHeight="1">
      <c r="A825" s="157" t="s">
        <v>392</v>
      </c>
      <c r="B825" s="158" t="s">
        <v>393</v>
      </c>
      <c r="C825" s="158"/>
      <c r="D825" s="158"/>
      <c r="E825" s="158"/>
      <c r="F825" s="161"/>
      <c r="G825" s="161"/>
      <c r="H825" s="161"/>
      <c r="I825" s="176"/>
      <c r="J825" s="25"/>
      <c r="K825" s="25"/>
    </row>
    <row r="826" spans="1:11" s="22" customFormat="1" ht="12.75" customHeight="1">
      <c r="A826" s="157"/>
      <c r="B826" s="30" t="s">
        <v>94</v>
      </c>
      <c r="C826" s="79">
        <f>C827+C828+C829</f>
        <v>0</v>
      </c>
      <c r="D826" s="79">
        <f>D827+D828+D829</f>
        <v>0</v>
      </c>
      <c r="E826" s="79">
        <f>E827+E828+E829</f>
        <v>0</v>
      </c>
      <c r="F826" s="161"/>
      <c r="G826" s="161"/>
      <c r="H826" s="161"/>
      <c r="I826" s="176"/>
      <c r="J826" s="25"/>
      <c r="K826" s="25"/>
    </row>
    <row r="827" spans="1:11" s="22" customFormat="1" ht="16.5" customHeight="1">
      <c r="A827" s="157"/>
      <c r="B827" s="30" t="s">
        <v>358</v>
      </c>
      <c r="C827" s="79">
        <v>0</v>
      </c>
      <c r="D827" s="79">
        <v>0</v>
      </c>
      <c r="E827" s="79">
        <v>0</v>
      </c>
      <c r="F827" s="161"/>
      <c r="G827" s="161"/>
      <c r="H827" s="161"/>
      <c r="I827" s="176"/>
      <c r="J827" s="25"/>
      <c r="K827" s="25"/>
    </row>
    <row r="828" spans="1:11" s="22" customFormat="1" ht="12.75">
      <c r="A828" s="157"/>
      <c r="B828" s="30" t="s">
        <v>382</v>
      </c>
      <c r="C828" s="79">
        <v>0</v>
      </c>
      <c r="D828" s="79">
        <v>0</v>
      </c>
      <c r="E828" s="79">
        <v>0</v>
      </c>
      <c r="F828" s="161"/>
      <c r="G828" s="161"/>
      <c r="H828" s="161"/>
      <c r="I828" s="176"/>
      <c r="J828" s="25"/>
      <c r="K828" s="25"/>
    </row>
    <row r="829" spans="1:11" s="22" customFormat="1" ht="15.75" customHeight="1">
      <c r="A829" s="157"/>
      <c r="B829" s="30" t="s">
        <v>383</v>
      </c>
      <c r="C829" s="79">
        <v>0</v>
      </c>
      <c r="D829" s="79">
        <v>0</v>
      </c>
      <c r="E829" s="79">
        <v>0</v>
      </c>
      <c r="F829" s="161"/>
      <c r="G829" s="161"/>
      <c r="H829" s="161"/>
      <c r="I829" s="176"/>
      <c r="J829" s="25"/>
      <c r="K829" s="25"/>
    </row>
    <row r="830" spans="1:11" s="22" customFormat="1" ht="18" customHeight="1">
      <c r="A830" s="157"/>
      <c r="B830" s="30" t="s">
        <v>384</v>
      </c>
      <c r="C830" s="79">
        <v>0</v>
      </c>
      <c r="D830" s="79">
        <v>0</v>
      </c>
      <c r="E830" s="79">
        <v>0</v>
      </c>
      <c r="F830" s="161"/>
      <c r="G830" s="161"/>
      <c r="H830" s="161"/>
      <c r="I830" s="176"/>
      <c r="J830" s="25"/>
      <c r="K830" s="25"/>
    </row>
    <row r="831" spans="1:11" s="22" customFormat="1" ht="12.75" customHeight="1">
      <c r="A831" s="157"/>
      <c r="B831" s="30" t="s">
        <v>154</v>
      </c>
      <c r="C831" s="79"/>
      <c r="D831" s="79"/>
      <c r="E831" s="79"/>
      <c r="F831" s="161"/>
      <c r="G831" s="161"/>
      <c r="H831" s="161"/>
      <c r="I831" s="176"/>
      <c r="J831" s="25"/>
      <c r="K831" s="25"/>
    </row>
    <row r="832" spans="1:11" s="22" customFormat="1" ht="18" customHeight="1">
      <c r="A832" s="157"/>
      <c r="B832" s="30" t="s">
        <v>130</v>
      </c>
      <c r="C832" s="79">
        <v>0</v>
      </c>
      <c r="D832" s="79">
        <v>0</v>
      </c>
      <c r="E832" s="79">
        <v>0</v>
      </c>
      <c r="F832" s="161"/>
      <c r="G832" s="161"/>
      <c r="H832" s="161"/>
      <c r="I832" s="176"/>
      <c r="J832" s="25"/>
      <c r="K832" s="25"/>
    </row>
    <row r="833" spans="1:11" s="22" customFormat="1" ht="15" customHeight="1">
      <c r="A833" s="157"/>
      <c r="B833" s="42" t="s">
        <v>379</v>
      </c>
      <c r="C833" s="79"/>
      <c r="D833" s="79"/>
      <c r="E833" s="79"/>
      <c r="F833" s="161"/>
      <c r="G833" s="161"/>
      <c r="H833" s="161"/>
      <c r="I833" s="176"/>
      <c r="J833" s="25"/>
      <c r="K833" s="25"/>
    </row>
    <row r="834" spans="1:11" s="22" customFormat="1" ht="15" customHeight="1">
      <c r="A834" s="94"/>
      <c r="B834" s="42" t="s">
        <v>131</v>
      </c>
      <c r="C834" s="31"/>
      <c r="D834" s="31"/>
      <c r="E834" s="31"/>
      <c r="F834" s="31"/>
      <c r="G834" s="31"/>
      <c r="H834" s="31"/>
      <c r="I834" s="96"/>
      <c r="J834" s="25"/>
      <c r="K834" s="25"/>
    </row>
    <row r="835" spans="1:11" s="22" customFormat="1" ht="15" customHeight="1">
      <c r="A835" s="94"/>
      <c r="B835" s="42" t="s">
        <v>132</v>
      </c>
      <c r="C835" s="31"/>
      <c r="D835" s="31"/>
      <c r="E835" s="31"/>
      <c r="F835" s="31"/>
      <c r="G835" s="31"/>
      <c r="H835" s="31"/>
      <c r="I835" s="96"/>
      <c r="J835" s="25"/>
      <c r="K835" s="25"/>
    </row>
    <row r="836" spans="1:11" s="22" customFormat="1" ht="30" customHeight="1">
      <c r="A836" s="157" t="s">
        <v>394</v>
      </c>
      <c r="B836" s="158" t="s">
        <v>361</v>
      </c>
      <c r="C836" s="158"/>
      <c r="D836" s="158"/>
      <c r="E836" s="158"/>
      <c r="F836" s="187"/>
      <c r="G836" s="187"/>
      <c r="H836" s="169"/>
      <c r="I836" s="174"/>
      <c r="J836" s="25"/>
      <c r="K836" s="25"/>
    </row>
    <row r="837" spans="1:11" s="22" customFormat="1" ht="19.5" customHeight="1">
      <c r="A837" s="157"/>
      <c r="B837" s="30" t="s">
        <v>94</v>
      </c>
      <c r="C837" s="79">
        <f>C838+C839+C840</f>
        <v>0</v>
      </c>
      <c r="D837" s="79">
        <f>D838+D839+D840</f>
        <v>0</v>
      </c>
      <c r="E837" s="79">
        <f>E838+E839+E840</f>
        <v>0</v>
      </c>
      <c r="F837" s="187"/>
      <c r="G837" s="187"/>
      <c r="H837" s="169"/>
      <c r="I837" s="174"/>
      <c r="J837" s="25"/>
      <c r="K837" s="25"/>
    </row>
    <row r="838" spans="1:11" s="22" customFormat="1" ht="16.5" customHeight="1">
      <c r="A838" s="157"/>
      <c r="B838" s="30" t="s">
        <v>358</v>
      </c>
      <c r="C838" s="79">
        <v>0</v>
      </c>
      <c r="D838" s="79">
        <v>0</v>
      </c>
      <c r="E838" s="79">
        <v>0</v>
      </c>
      <c r="F838" s="187"/>
      <c r="G838" s="187"/>
      <c r="H838" s="169"/>
      <c r="I838" s="174"/>
      <c r="J838" s="25"/>
      <c r="K838" s="25"/>
    </row>
    <row r="839" spans="1:11" s="22" customFormat="1" ht="18" customHeight="1">
      <c r="A839" s="157"/>
      <c r="B839" s="30" t="s">
        <v>382</v>
      </c>
      <c r="C839" s="79">
        <v>0</v>
      </c>
      <c r="D839" s="79">
        <v>0</v>
      </c>
      <c r="E839" s="79">
        <v>0</v>
      </c>
      <c r="F839" s="187"/>
      <c r="G839" s="187"/>
      <c r="H839" s="169"/>
      <c r="I839" s="174"/>
      <c r="J839" s="25"/>
      <c r="K839" s="25"/>
    </row>
    <row r="840" spans="1:11" s="22" customFormat="1" ht="17.25" customHeight="1">
      <c r="A840" s="157"/>
      <c r="B840" s="30" t="s">
        <v>383</v>
      </c>
      <c r="C840" s="79">
        <v>0</v>
      </c>
      <c r="D840" s="79">
        <v>0</v>
      </c>
      <c r="E840" s="79">
        <v>0</v>
      </c>
      <c r="F840" s="187"/>
      <c r="G840" s="187"/>
      <c r="H840" s="169"/>
      <c r="I840" s="174"/>
      <c r="J840" s="25"/>
      <c r="K840" s="25"/>
    </row>
    <row r="841" spans="1:11" s="22" customFormat="1" ht="15" customHeight="1">
      <c r="A841" s="157"/>
      <c r="B841" s="30" t="s">
        <v>384</v>
      </c>
      <c r="C841" s="79">
        <v>0</v>
      </c>
      <c r="D841" s="79">
        <v>0</v>
      </c>
      <c r="E841" s="79">
        <v>0</v>
      </c>
      <c r="F841" s="187"/>
      <c r="G841" s="187"/>
      <c r="H841" s="169"/>
      <c r="I841" s="174"/>
      <c r="J841" s="25"/>
      <c r="K841" s="25"/>
    </row>
    <row r="842" spans="1:11" s="22" customFormat="1" ht="16.5">
      <c r="A842" s="157"/>
      <c r="B842" s="30" t="s">
        <v>154</v>
      </c>
      <c r="C842" s="79"/>
      <c r="D842" s="79"/>
      <c r="E842" s="79"/>
      <c r="F842" s="187"/>
      <c r="G842" s="187"/>
      <c r="H842" s="169"/>
      <c r="I842" s="174"/>
      <c r="J842" s="25"/>
      <c r="K842" s="25"/>
    </row>
    <row r="843" spans="1:11" s="22" customFormat="1" ht="12.75">
      <c r="A843" s="157"/>
      <c r="B843" s="30" t="s">
        <v>130</v>
      </c>
      <c r="C843" s="79">
        <v>0</v>
      </c>
      <c r="D843" s="79">
        <v>0</v>
      </c>
      <c r="E843" s="79">
        <v>0</v>
      </c>
      <c r="F843" s="187"/>
      <c r="G843" s="187"/>
      <c r="H843" s="169"/>
      <c r="I843" s="174"/>
      <c r="J843" s="25"/>
      <c r="K843" s="25"/>
    </row>
    <row r="844" spans="1:11" s="22" customFormat="1" ht="12.75">
      <c r="A844" s="157"/>
      <c r="B844" s="42" t="s">
        <v>379</v>
      </c>
      <c r="C844" s="79"/>
      <c r="D844" s="79"/>
      <c r="E844" s="79"/>
      <c r="F844" s="187"/>
      <c r="G844" s="187"/>
      <c r="H844" s="169"/>
      <c r="I844" s="174"/>
      <c r="J844" s="25"/>
      <c r="K844" s="25"/>
    </row>
    <row r="845" spans="1:11" s="22" customFormat="1" ht="12.75">
      <c r="A845" s="94"/>
      <c r="B845" s="42" t="s">
        <v>131</v>
      </c>
      <c r="C845" s="31"/>
      <c r="D845" s="31"/>
      <c r="E845" s="31"/>
      <c r="F845" s="31"/>
      <c r="G845" s="31"/>
      <c r="H845" s="31"/>
      <c r="I845" s="96"/>
      <c r="J845" s="25"/>
      <c r="K845" s="25"/>
    </row>
    <row r="846" spans="1:11" s="22" customFormat="1" ht="12.75">
      <c r="A846" s="94"/>
      <c r="B846" s="42" t="s">
        <v>132</v>
      </c>
      <c r="C846" s="31"/>
      <c r="D846" s="31"/>
      <c r="E846" s="31"/>
      <c r="F846" s="31"/>
      <c r="G846" s="31"/>
      <c r="H846" s="31"/>
      <c r="I846" s="96"/>
      <c r="J846" s="25"/>
      <c r="K846" s="25"/>
    </row>
    <row r="847" spans="1:11" s="22" customFormat="1" ht="12.75" customHeight="1">
      <c r="A847" s="157" t="s">
        <v>120</v>
      </c>
      <c r="B847" s="158" t="s">
        <v>121</v>
      </c>
      <c r="C847" s="158"/>
      <c r="D847" s="158"/>
      <c r="E847" s="158"/>
      <c r="F847" s="187"/>
      <c r="G847" s="187"/>
      <c r="H847" s="169"/>
      <c r="I847" s="174"/>
      <c r="J847" s="25"/>
      <c r="K847" s="25"/>
    </row>
    <row r="848" spans="1:11" s="22" customFormat="1" ht="12.75" customHeight="1">
      <c r="A848" s="157"/>
      <c r="B848" s="30" t="s">
        <v>94</v>
      </c>
      <c r="C848" s="79">
        <f>C849+C850+C851</f>
        <v>0</v>
      </c>
      <c r="D848" s="79">
        <f>D849+D850+D851</f>
        <v>0</v>
      </c>
      <c r="E848" s="79">
        <f>E849+E850+E851</f>
        <v>0</v>
      </c>
      <c r="F848" s="187"/>
      <c r="G848" s="187"/>
      <c r="H848" s="169"/>
      <c r="I848" s="174"/>
      <c r="J848" s="25"/>
      <c r="K848" s="25"/>
    </row>
    <row r="849" spans="1:11" s="22" customFormat="1" ht="22.5" customHeight="1">
      <c r="A849" s="157"/>
      <c r="B849" s="30" t="s">
        <v>358</v>
      </c>
      <c r="C849" s="79">
        <v>0</v>
      </c>
      <c r="D849" s="79">
        <v>0</v>
      </c>
      <c r="E849" s="79">
        <v>0</v>
      </c>
      <c r="F849" s="187"/>
      <c r="G849" s="187"/>
      <c r="H849" s="169"/>
      <c r="I849" s="174"/>
      <c r="J849" s="25"/>
      <c r="K849" s="25"/>
    </row>
    <row r="850" spans="1:11" s="22" customFormat="1" ht="12.75">
      <c r="A850" s="157"/>
      <c r="B850" s="30" t="s">
        <v>382</v>
      </c>
      <c r="C850" s="79">
        <v>0</v>
      </c>
      <c r="D850" s="79">
        <v>0</v>
      </c>
      <c r="E850" s="79">
        <v>0</v>
      </c>
      <c r="F850" s="187"/>
      <c r="G850" s="187"/>
      <c r="H850" s="169"/>
      <c r="I850" s="174"/>
      <c r="J850" s="25"/>
      <c r="K850" s="25"/>
    </row>
    <row r="851" spans="1:11" s="22" customFormat="1" ht="12.75">
      <c r="A851" s="157"/>
      <c r="B851" s="30" t="s">
        <v>383</v>
      </c>
      <c r="C851" s="79">
        <v>0</v>
      </c>
      <c r="D851" s="79">
        <v>0</v>
      </c>
      <c r="E851" s="79">
        <v>0</v>
      </c>
      <c r="F851" s="187"/>
      <c r="G851" s="187"/>
      <c r="H851" s="169"/>
      <c r="I851" s="174"/>
      <c r="J851" s="25"/>
      <c r="K851" s="25"/>
    </row>
    <row r="852" spans="1:11" s="22" customFormat="1" ht="13.5" customHeight="1">
      <c r="A852" s="157"/>
      <c r="B852" s="30" t="s">
        <v>384</v>
      </c>
      <c r="C852" s="79">
        <v>0</v>
      </c>
      <c r="D852" s="79">
        <v>0</v>
      </c>
      <c r="E852" s="79">
        <v>0</v>
      </c>
      <c r="F852" s="187"/>
      <c r="G852" s="187"/>
      <c r="H852" s="169"/>
      <c r="I852" s="174"/>
      <c r="J852" s="25"/>
      <c r="K852" s="25"/>
    </row>
    <row r="853" spans="1:11" s="22" customFormat="1" ht="16.5">
      <c r="A853" s="157"/>
      <c r="B853" s="30" t="s">
        <v>154</v>
      </c>
      <c r="C853" s="79"/>
      <c r="D853" s="79"/>
      <c r="E853" s="79"/>
      <c r="F853" s="187"/>
      <c r="G853" s="187"/>
      <c r="H853" s="169"/>
      <c r="I853" s="174"/>
      <c r="J853" s="25"/>
      <c r="K853" s="25"/>
    </row>
    <row r="854" spans="1:11" s="22" customFormat="1" ht="12.75">
      <c r="A854" s="157"/>
      <c r="B854" s="30" t="s">
        <v>130</v>
      </c>
      <c r="C854" s="79">
        <v>0</v>
      </c>
      <c r="D854" s="79">
        <v>0</v>
      </c>
      <c r="E854" s="79">
        <v>0</v>
      </c>
      <c r="F854" s="187"/>
      <c r="G854" s="187"/>
      <c r="H854" s="169"/>
      <c r="I854" s="174"/>
      <c r="J854" s="25"/>
      <c r="K854" s="25"/>
    </row>
    <row r="855" spans="1:11" s="22" customFormat="1" ht="14.25" customHeight="1">
      <c r="A855" s="157"/>
      <c r="B855" s="42" t="s">
        <v>379</v>
      </c>
      <c r="C855" s="79"/>
      <c r="D855" s="79"/>
      <c r="E855" s="79"/>
      <c r="F855" s="187"/>
      <c r="G855" s="187"/>
      <c r="H855" s="169"/>
      <c r="I855" s="174"/>
      <c r="J855" s="25"/>
      <c r="K855" s="25"/>
    </row>
    <row r="856" spans="1:11" s="22" customFormat="1" ht="14.25" customHeight="1">
      <c r="A856" s="157" t="s">
        <v>269</v>
      </c>
      <c r="B856" s="191" t="s">
        <v>280</v>
      </c>
      <c r="C856" s="191"/>
      <c r="D856" s="191"/>
      <c r="E856" s="191"/>
      <c r="F856" s="160"/>
      <c r="G856" s="160"/>
      <c r="H856" s="160"/>
      <c r="I856" s="107"/>
      <c r="J856" s="25"/>
      <c r="K856" s="25"/>
    </row>
    <row r="857" spans="1:11" s="22" customFormat="1" ht="12.75" customHeight="1">
      <c r="A857" s="157"/>
      <c r="B857" s="30" t="s">
        <v>94</v>
      </c>
      <c r="C857" s="38">
        <f>C858+C859+C860+C861+C862+C863</f>
        <v>227650.719</v>
      </c>
      <c r="D857" s="38">
        <f>D858+D859+D860+D861+D862+D863</f>
        <v>214135.28905999998</v>
      </c>
      <c r="E857" s="38">
        <f>E858+E859+E860+E861+E862+E863</f>
        <v>214135.28905999998</v>
      </c>
      <c r="F857" s="160"/>
      <c r="G857" s="160"/>
      <c r="H857" s="160"/>
      <c r="I857" s="103">
        <f>E857/C857</f>
        <v>0.9406308488751137</v>
      </c>
      <c r="J857" s="25"/>
      <c r="K857" s="25"/>
    </row>
    <row r="858" spans="1:11" s="22" customFormat="1" ht="18" customHeight="1">
      <c r="A858" s="157"/>
      <c r="B858" s="30" t="s">
        <v>358</v>
      </c>
      <c r="C858" s="38">
        <f aca="true" t="shared" si="21" ref="C858:E859">C866+C1027+C1199+C1221+C1251</f>
        <v>0</v>
      </c>
      <c r="D858" s="38">
        <f t="shared" si="21"/>
        <v>0</v>
      </c>
      <c r="E858" s="38">
        <f t="shared" si="21"/>
        <v>0</v>
      </c>
      <c r="F858" s="160"/>
      <c r="G858" s="160"/>
      <c r="H858" s="160"/>
      <c r="I858" s="103"/>
      <c r="J858" s="25"/>
      <c r="K858" s="25"/>
    </row>
    <row r="859" spans="1:11" s="22" customFormat="1" ht="12.75">
      <c r="A859" s="157"/>
      <c r="B859" s="30" t="s">
        <v>382</v>
      </c>
      <c r="C859" s="38">
        <f t="shared" si="21"/>
        <v>227650.719</v>
      </c>
      <c r="D859" s="38">
        <f t="shared" si="21"/>
        <v>214135.28905999998</v>
      </c>
      <c r="E859" s="38">
        <f t="shared" si="21"/>
        <v>214135.28905999998</v>
      </c>
      <c r="F859" s="160"/>
      <c r="G859" s="160"/>
      <c r="H859" s="160"/>
      <c r="I859" s="103">
        <f>E859/C859</f>
        <v>0.9406308488751137</v>
      </c>
      <c r="J859" s="25"/>
      <c r="K859" s="25"/>
    </row>
    <row r="860" spans="1:11" s="22" customFormat="1" ht="12.75">
      <c r="A860" s="157"/>
      <c r="B860" s="30" t="s">
        <v>383</v>
      </c>
      <c r="C860" s="38">
        <f aca="true" t="shared" si="22" ref="C860:E863">C868+C1029+C1201+C1223+C1253</f>
        <v>0</v>
      </c>
      <c r="D860" s="38">
        <f t="shared" si="22"/>
        <v>0</v>
      </c>
      <c r="E860" s="38">
        <f t="shared" si="22"/>
        <v>0</v>
      </c>
      <c r="F860" s="160"/>
      <c r="G860" s="160"/>
      <c r="H860" s="160"/>
      <c r="I860" s="103"/>
      <c r="J860" s="25"/>
      <c r="K860" s="25"/>
    </row>
    <row r="861" spans="1:11" s="22" customFormat="1" ht="16.5" customHeight="1">
      <c r="A861" s="157"/>
      <c r="B861" s="30" t="s">
        <v>384</v>
      </c>
      <c r="C861" s="38">
        <f t="shared" si="22"/>
        <v>0</v>
      </c>
      <c r="D861" s="38">
        <f t="shared" si="22"/>
        <v>0</v>
      </c>
      <c r="E861" s="38">
        <f t="shared" si="22"/>
        <v>0</v>
      </c>
      <c r="F861" s="160"/>
      <c r="G861" s="160"/>
      <c r="H861" s="160"/>
      <c r="I861" s="103"/>
      <c r="J861" s="25"/>
      <c r="K861" s="25"/>
    </row>
    <row r="862" spans="1:11" s="22" customFormat="1" ht="16.5">
      <c r="A862" s="157"/>
      <c r="B862" s="30" t="s">
        <v>154</v>
      </c>
      <c r="C862" s="38">
        <f t="shared" si="22"/>
        <v>0</v>
      </c>
      <c r="D862" s="38">
        <f t="shared" si="22"/>
        <v>0</v>
      </c>
      <c r="E862" s="38">
        <f t="shared" si="22"/>
        <v>0</v>
      </c>
      <c r="F862" s="160"/>
      <c r="G862" s="160"/>
      <c r="H862" s="160"/>
      <c r="I862" s="103"/>
      <c r="J862" s="25"/>
      <c r="K862" s="25"/>
    </row>
    <row r="863" spans="1:11" s="22" customFormat="1" ht="12.75">
      <c r="A863" s="157"/>
      <c r="B863" s="30" t="s">
        <v>130</v>
      </c>
      <c r="C863" s="38">
        <f t="shared" si="22"/>
        <v>0</v>
      </c>
      <c r="D863" s="38">
        <f t="shared" si="22"/>
        <v>0</v>
      </c>
      <c r="E863" s="38">
        <f t="shared" si="22"/>
        <v>0</v>
      </c>
      <c r="F863" s="160"/>
      <c r="G863" s="160"/>
      <c r="H863" s="160"/>
      <c r="I863" s="107"/>
      <c r="J863" s="25"/>
      <c r="K863" s="25"/>
    </row>
    <row r="864" spans="1:11" s="22" customFormat="1" ht="33.75" customHeight="1">
      <c r="A864" s="157" t="s">
        <v>273</v>
      </c>
      <c r="B864" s="183" t="s">
        <v>281</v>
      </c>
      <c r="C864" s="184"/>
      <c r="D864" s="184"/>
      <c r="E864" s="185"/>
      <c r="F864" s="160"/>
      <c r="G864" s="160"/>
      <c r="H864" s="160"/>
      <c r="I864" s="186"/>
      <c r="J864" s="25"/>
      <c r="K864" s="25"/>
    </row>
    <row r="865" spans="1:11" s="22" customFormat="1" ht="13.5" customHeight="1">
      <c r="A865" s="157"/>
      <c r="B865" s="30" t="s">
        <v>94</v>
      </c>
      <c r="C865" s="38">
        <f>C866+C867+C868+C869+C871</f>
        <v>1612.81</v>
      </c>
      <c r="D865" s="38">
        <f>D866+D867+D868+D869+D871</f>
        <v>1612.81</v>
      </c>
      <c r="E865" s="38">
        <f>E866+E867+E868+E869+E871</f>
        <v>1612.81</v>
      </c>
      <c r="F865" s="160"/>
      <c r="G865" s="160"/>
      <c r="H865" s="160"/>
      <c r="I865" s="186"/>
      <c r="J865" s="25"/>
      <c r="K865" s="25"/>
    </row>
    <row r="866" spans="1:11" s="22" customFormat="1" ht="13.5" customHeight="1">
      <c r="A866" s="157"/>
      <c r="B866" s="30" t="s">
        <v>358</v>
      </c>
      <c r="C866" s="38">
        <f aca="true" t="shared" si="23" ref="C866:E867">C874+C885+C896+C907+C918+C940+C951+C929+C962+C973+C984+C995+C1006+C1017</f>
        <v>0</v>
      </c>
      <c r="D866" s="38">
        <f t="shared" si="23"/>
        <v>0</v>
      </c>
      <c r="E866" s="38">
        <f t="shared" si="23"/>
        <v>0</v>
      </c>
      <c r="F866" s="160"/>
      <c r="G866" s="160"/>
      <c r="H866" s="160"/>
      <c r="I866" s="186"/>
      <c r="J866" s="25"/>
      <c r="K866" s="25"/>
    </row>
    <row r="867" spans="1:11" s="22" customFormat="1" ht="13.5" customHeight="1">
      <c r="A867" s="157"/>
      <c r="B867" s="30" t="s">
        <v>382</v>
      </c>
      <c r="C867" s="38">
        <f t="shared" si="23"/>
        <v>1612.81</v>
      </c>
      <c r="D867" s="38">
        <f t="shared" si="23"/>
        <v>1612.81</v>
      </c>
      <c r="E867" s="38">
        <f>E875+E886+E897+E908+E919+E941+E952+E930+E963+E974+E985+E996+E1007+E1018</f>
        <v>1612.81</v>
      </c>
      <c r="F867" s="160"/>
      <c r="G867" s="160"/>
      <c r="H867" s="160"/>
      <c r="I867" s="186"/>
      <c r="J867" s="25"/>
      <c r="K867" s="25"/>
    </row>
    <row r="868" spans="1:11" s="22" customFormat="1" ht="12.75" customHeight="1">
      <c r="A868" s="157"/>
      <c r="B868" s="30" t="s">
        <v>383</v>
      </c>
      <c r="C868" s="38">
        <v>0</v>
      </c>
      <c r="D868" s="38">
        <v>0</v>
      </c>
      <c r="E868" s="38">
        <v>0</v>
      </c>
      <c r="F868" s="160"/>
      <c r="G868" s="160"/>
      <c r="H868" s="160"/>
      <c r="I868" s="186"/>
      <c r="J868" s="25"/>
      <c r="K868" s="25"/>
    </row>
    <row r="869" spans="1:11" s="22" customFormat="1" ht="18.75" customHeight="1">
      <c r="A869" s="157"/>
      <c r="B869" s="30" t="s">
        <v>384</v>
      </c>
      <c r="C869" s="38">
        <v>0</v>
      </c>
      <c r="D869" s="38">
        <v>0</v>
      </c>
      <c r="E869" s="38">
        <v>0</v>
      </c>
      <c r="F869" s="160"/>
      <c r="G869" s="160"/>
      <c r="H869" s="160"/>
      <c r="I869" s="186"/>
      <c r="J869" s="25"/>
      <c r="K869" s="25"/>
    </row>
    <row r="870" spans="1:11" s="22" customFormat="1" ht="16.5">
      <c r="A870" s="157"/>
      <c r="B870" s="30" t="s">
        <v>154</v>
      </c>
      <c r="C870" s="38"/>
      <c r="D870" s="38"/>
      <c r="E870" s="38"/>
      <c r="F870" s="160"/>
      <c r="G870" s="160"/>
      <c r="H870" s="160"/>
      <c r="I870" s="186"/>
      <c r="J870" s="25"/>
      <c r="K870" s="25"/>
    </row>
    <row r="871" spans="1:11" s="22" customFormat="1" ht="12.75">
      <c r="A871" s="157"/>
      <c r="B871" s="30" t="s">
        <v>130</v>
      </c>
      <c r="C871" s="38">
        <v>0</v>
      </c>
      <c r="D871" s="38">
        <v>0</v>
      </c>
      <c r="E871" s="38">
        <v>0</v>
      </c>
      <c r="F871" s="160"/>
      <c r="G871" s="160"/>
      <c r="H871" s="160"/>
      <c r="I871" s="186"/>
      <c r="J871" s="25"/>
      <c r="K871" s="25"/>
    </row>
    <row r="872" spans="1:11" s="22" customFormat="1" ht="74.25" customHeight="1">
      <c r="A872" s="157" t="s">
        <v>83</v>
      </c>
      <c r="B872" s="183" t="s">
        <v>282</v>
      </c>
      <c r="C872" s="184"/>
      <c r="D872" s="184"/>
      <c r="E872" s="185"/>
      <c r="F872" s="160" t="s">
        <v>337</v>
      </c>
      <c r="G872" s="160" t="s">
        <v>338</v>
      </c>
      <c r="H872" s="160"/>
      <c r="I872" s="186"/>
      <c r="J872" s="25"/>
      <c r="K872" s="25"/>
    </row>
    <row r="873" spans="1:11" s="22" customFormat="1" ht="19.5" customHeight="1">
      <c r="A873" s="157"/>
      <c r="B873" s="30" t="s">
        <v>94</v>
      </c>
      <c r="C873" s="38">
        <f>SUM(C874:C879)</f>
        <v>14.81</v>
      </c>
      <c r="D873" s="38">
        <f>SUM(D874:D879)</f>
        <v>14.81</v>
      </c>
      <c r="E873" s="38">
        <f>SUM(E874:E879)</f>
        <v>14.81</v>
      </c>
      <c r="F873" s="160"/>
      <c r="G873" s="160"/>
      <c r="H873" s="160"/>
      <c r="I873" s="186"/>
      <c r="J873" s="25"/>
      <c r="K873" s="25"/>
    </row>
    <row r="874" spans="1:11" s="22" customFormat="1" ht="12.75">
      <c r="A874" s="157"/>
      <c r="B874" s="30" t="s">
        <v>358</v>
      </c>
      <c r="C874" s="38">
        <v>0</v>
      </c>
      <c r="D874" s="38">
        <v>0</v>
      </c>
      <c r="E874" s="38">
        <v>0</v>
      </c>
      <c r="F874" s="160"/>
      <c r="G874" s="160"/>
      <c r="H874" s="160"/>
      <c r="I874" s="186"/>
      <c r="J874" s="25"/>
      <c r="K874" s="25"/>
    </row>
    <row r="875" spans="1:11" s="22" customFormat="1" ht="12.75">
      <c r="A875" s="157"/>
      <c r="B875" s="30" t="s">
        <v>382</v>
      </c>
      <c r="C875" s="38">
        <v>14.81</v>
      </c>
      <c r="D875" s="38">
        <v>14.81</v>
      </c>
      <c r="E875" s="38">
        <v>14.81</v>
      </c>
      <c r="F875" s="160"/>
      <c r="G875" s="160"/>
      <c r="H875" s="160"/>
      <c r="I875" s="186"/>
      <c r="J875" s="25"/>
      <c r="K875" s="25"/>
    </row>
    <row r="876" spans="1:11" s="22" customFormat="1" ht="12.75">
      <c r="A876" s="157"/>
      <c r="B876" s="30" t="s">
        <v>383</v>
      </c>
      <c r="C876" s="38">
        <v>0</v>
      </c>
      <c r="D876" s="38">
        <v>0</v>
      </c>
      <c r="E876" s="38">
        <v>0</v>
      </c>
      <c r="F876" s="160"/>
      <c r="G876" s="160"/>
      <c r="H876" s="160"/>
      <c r="I876" s="186"/>
      <c r="J876" s="25"/>
      <c r="K876" s="25"/>
    </row>
    <row r="877" spans="1:11" s="22" customFormat="1" ht="12.75">
      <c r="A877" s="157"/>
      <c r="B877" s="30" t="s">
        <v>384</v>
      </c>
      <c r="C877" s="38">
        <v>0</v>
      </c>
      <c r="D877" s="38">
        <v>0</v>
      </c>
      <c r="E877" s="38">
        <v>0</v>
      </c>
      <c r="F877" s="160"/>
      <c r="G877" s="160"/>
      <c r="H877" s="160"/>
      <c r="I877" s="186"/>
      <c r="J877" s="25"/>
      <c r="K877" s="25"/>
    </row>
    <row r="878" spans="1:11" s="22" customFormat="1" ht="16.5">
      <c r="A878" s="157"/>
      <c r="B878" s="30" t="s">
        <v>154</v>
      </c>
      <c r="C878" s="38"/>
      <c r="D878" s="38"/>
      <c r="E878" s="38"/>
      <c r="F878" s="160"/>
      <c r="G878" s="160"/>
      <c r="H878" s="160"/>
      <c r="I878" s="186"/>
      <c r="J878" s="25"/>
      <c r="K878" s="25"/>
    </row>
    <row r="879" spans="1:11" s="22" customFormat="1" ht="12.75" customHeight="1">
      <c r="A879" s="157"/>
      <c r="B879" s="30" t="s">
        <v>130</v>
      </c>
      <c r="C879" s="38">
        <v>0</v>
      </c>
      <c r="D879" s="38">
        <v>0</v>
      </c>
      <c r="E879" s="38">
        <v>0</v>
      </c>
      <c r="F879" s="160"/>
      <c r="G879" s="160"/>
      <c r="H879" s="160"/>
      <c r="I879" s="186"/>
      <c r="J879" s="25"/>
      <c r="K879" s="25"/>
    </row>
    <row r="880" spans="1:11" s="22" customFormat="1" ht="18.75" customHeight="1">
      <c r="A880" s="94"/>
      <c r="B880" s="42" t="s">
        <v>379</v>
      </c>
      <c r="C880" s="38"/>
      <c r="D880" s="38"/>
      <c r="E880" s="38"/>
      <c r="F880" s="32"/>
      <c r="G880" s="32"/>
      <c r="H880" s="32"/>
      <c r="I880" s="109"/>
      <c r="J880" s="25"/>
      <c r="K880" s="25"/>
    </row>
    <row r="881" spans="1:11" s="22" customFormat="1" ht="15" customHeight="1">
      <c r="A881" s="94"/>
      <c r="B881" s="42" t="s">
        <v>131</v>
      </c>
      <c r="C881" s="31"/>
      <c r="D881" s="31"/>
      <c r="E881" s="31"/>
      <c r="F881" s="31"/>
      <c r="G881" s="31"/>
      <c r="H881" s="31"/>
      <c r="I881" s="96"/>
      <c r="J881" s="25"/>
      <c r="K881" s="25"/>
    </row>
    <row r="882" spans="1:11" s="22" customFormat="1" ht="18" customHeight="1">
      <c r="A882" s="94"/>
      <c r="B882" s="42" t="s">
        <v>132</v>
      </c>
      <c r="C882" s="31"/>
      <c r="D882" s="31"/>
      <c r="E882" s="31"/>
      <c r="F882" s="31"/>
      <c r="G882" s="31"/>
      <c r="H882" s="31"/>
      <c r="I882" s="96"/>
      <c r="J882" s="25"/>
      <c r="K882" s="25"/>
    </row>
    <row r="883" spans="1:11" s="22" customFormat="1" ht="28.5" customHeight="1">
      <c r="A883" s="157" t="s">
        <v>84</v>
      </c>
      <c r="B883" s="190" t="s">
        <v>283</v>
      </c>
      <c r="C883" s="190"/>
      <c r="D883" s="190"/>
      <c r="E883" s="190"/>
      <c r="F883" s="160" t="s">
        <v>337</v>
      </c>
      <c r="G883" s="160" t="s">
        <v>338</v>
      </c>
      <c r="H883" s="160"/>
      <c r="I883" s="186"/>
      <c r="J883" s="25"/>
      <c r="K883" s="25"/>
    </row>
    <row r="884" spans="1:11" s="22" customFormat="1" ht="12.75">
      <c r="A884" s="157"/>
      <c r="B884" s="30" t="s">
        <v>94</v>
      </c>
      <c r="C884" s="43">
        <f>C886</f>
        <v>150</v>
      </c>
      <c r="D884" s="43">
        <f>D886</f>
        <v>150</v>
      </c>
      <c r="E884" s="43">
        <f>E886</f>
        <v>150</v>
      </c>
      <c r="F884" s="160"/>
      <c r="G884" s="160"/>
      <c r="H884" s="160"/>
      <c r="I884" s="186"/>
      <c r="J884" s="25"/>
      <c r="K884" s="25"/>
    </row>
    <row r="885" spans="1:11" s="22" customFormat="1" ht="12.75">
      <c r="A885" s="157"/>
      <c r="B885" s="30" t="s">
        <v>358</v>
      </c>
      <c r="C885" s="43">
        <v>0</v>
      </c>
      <c r="D885" s="43">
        <v>0</v>
      </c>
      <c r="E885" s="43">
        <v>0</v>
      </c>
      <c r="F885" s="160"/>
      <c r="G885" s="160"/>
      <c r="H885" s="160"/>
      <c r="I885" s="186"/>
      <c r="J885" s="25"/>
      <c r="K885" s="25"/>
    </row>
    <row r="886" spans="1:11" s="22" customFormat="1" ht="12.75">
      <c r="A886" s="157"/>
      <c r="B886" s="30" t="s">
        <v>382</v>
      </c>
      <c r="C886" s="43">
        <v>150</v>
      </c>
      <c r="D886" s="43">
        <v>150</v>
      </c>
      <c r="E886" s="43">
        <v>150</v>
      </c>
      <c r="F886" s="160"/>
      <c r="G886" s="160"/>
      <c r="H886" s="160"/>
      <c r="I886" s="186"/>
      <c r="J886" s="25"/>
      <c r="K886" s="25"/>
    </row>
    <row r="887" spans="1:11" s="22" customFormat="1" ht="12.75">
      <c r="A887" s="157"/>
      <c r="B887" s="30" t="s">
        <v>383</v>
      </c>
      <c r="C887" s="43">
        <v>0</v>
      </c>
      <c r="D887" s="43">
        <v>0</v>
      </c>
      <c r="E887" s="43">
        <v>0</v>
      </c>
      <c r="F887" s="160"/>
      <c r="G887" s="160"/>
      <c r="H887" s="160"/>
      <c r="I887" s="186"/>
      <c r="J887" s="25"/>
      <c r="K887" s="25"/>
    </row>
    <row r="888" spans="1:11" s="22" customFormat="1" ht="12.75">
      <c r="A888" s="157"/>
      <c r="B888" s="30" t="s">
        <v>384</v>
      </c>
      <c r="C888" s="43">
        <v>0</v>
      </c>
      <c r="D888" s="43">
        <v>0</v>
      </c>
      <c r="E888" s="43">
        <v>0</v>
      </c>
      <c r="F888" s="160"/>
      <c r="G888" s="160"/>
      <c r="H888" s="160"/>
      <c r="I888" s="186"/>
      <c r="J888" s="25"/>
      <c r="K888" s="25"/>
    </row>
    <row r="889" spans="1:11" s="22" customFormat="1" ht="16.5">
      <c r="A889" s="157"/>
      <c r="B889" s="30" t="s">
        <v>154</v>
      </c>
      <c r="C889" s="43"/>
      <c r="D889" s="43"/>
      <c r="E889" s="43"/>
      <c r="F889" s="160"/>
      <c r="G889" s="160"/>
      <c r="H889" s="160"/>
      <c r="I889" s="186"/>
      <c r="J889" s="25"/>
      <c r="K889" s="25"/>
    </row>
    <row r="890" spans="1:11" s="22" customFormat="1" ht="12.75" customHeight="1">
      <c r="A890" s="157"/>
      <c r="B890" s="30" t="s">
        <v>130</v>
      </c>
      <c r="C890" s="43">
        <v>0</v>
      </c>
      <c r="D890" s="43">
        <v>0</v>
      </c>
      <c r="E890" s="43">
        <v>0</v>
      </c>
      <c r="F890" s="160"/>
      <c r="G890" s="160"/>
      <c r="H890" s="160"/>
      <c r="I890" s="186"/>
      <c r="J890" s="25"/>
      <c r="K890" s="25"/>
    </row>
    <row r="891" spans="1:11" s="22" customFormat="1" ht="17.25" customHeight="1">
      <c r="A891" s="94"/>
      <c r="B891" s="42" t="s">
        <v>379</v>
      </c>
      <c r="C891" s="43"/>
      <c r="D891" s="43"/>
      <c r="E891" s="43"/>
      <c r="F891" s="32"/>
      <c r="G891" s="32"/>
      <c r="H891" s="32"/>
      <c r="I891" s="109"/>
      <c r="J891" s="25"/>
      <c r="K891" s="25"/>
    </row>
    <row r="892" spans="1:11" s="22" customFormat="1" ht="18.75" customHeight="1">
      <c r="A892" s="94"/>
      <c r="B892" s="42" t="s">
        <v>131</v>
      </c>
      <c r="C892" s="43">
        <v>0</v>
      </c>
      <c r="D892" s="43">
        <v>0</v>
      </c>
      <c r="E892" s="43">
        <v>0</v>
      </c>
      <c r="F892" s="31"/>
      <c r="G892" s="31"/>
      <c r="H892" s="31"/>
      <c r="I892" s="96"/>
      <c r="J892" s="25"/>
      <c r="K892" s="25"/>
    </row>
    <row r="893" spans="1:11" s="22" customFormat="1" ht="60" customHeight="1">
      <c r="A893" s="94"/>
      <c r="B893" s="42" t="s">
        <v>132</v>
      </c>
      <c r="C893" s="43">
        <v>0</v>
      </c>
      <c r="D893" s="43">
        <v>0</v>
      </c>
      <c r="E893" s="43">
        <v>0</v>
      </c>
      <c r="F893" s="31"/>
      <c r="G893" s="31"/>
      <c r="H893" s="31"/>
      <c r="I893" s="96"/>
      <c r="J893" s="25"/>
      <c r="K893" s="25"/>
    </row>
    <row r="894" spans="1:11" s="22" customFormat="1" ht="39" customHeight="1">
      <c r="A894" s="157" t="s">
        <v>85</v>
      </c>
      <c r="B894" s="234" t="s">
        <v>91</v>
      </c>
      <c r="C894" s="235"/>
      <c r="D894" s="235"/>
      <c r="E894" s="236"/>
      <c r="F894" s="160"/>
      <c r="G894" s="160"/>
      <c r="H894" s="160"/>
      <c r="I894" s="186"/>
      <c r="J894" s="25"/>
      <c r="K894" s="25"/>
    </row>
    <row r="895" spans="1:11" s="22" customFormat="1" ht="12.75">
      <c r="A895" s="157"/>
      <c r="B895" s="30" t="s">
        <v>94</v>
      </c>
      <c r="C895" s="43">
        <f>C897</f>
        <v>0</v>
      </c>
      <c r="D895" s="43">
        <f>D897</f>
        <v>0</v>
      </c>
      <c r="E895" s="43">
        <f>E897</f>
        <v>0</v>
      </c>
      <c r="F895" s="160"/>
      <c r="G895" s="160"/>
      <c r="H895" s="160"/>
      <c r="I895" s="186"/>
      <c r="J895" s="25"/>
      <c r="K895" s="25"/>
    </row>
    <row r="896" spans="1:11" s="22" customFormat="1" ht="12.75">
      <c r="A896" s="157"/>
      <c r="B896" s="30" t="s">
        <v>358</v>
      </c>
      <c r="C896" s="43">
        <v>0</v>
      </c>
      <c r="D896" s="43">
        <v>0</v>
      </c>
      <c r="E896" s="43">
        <v>0</v>
      </c>
      <c r="F896" s="160"/>
      <c r="G896" s="160"/>
      <c r="H896" s="160"/>
      <c r="I896" s="186"/>
      <c r="J896" s="25"/>
      <c r="K896" s="25"/>
    </row>
    <row r="897" spans="1:11" s="22" customFormat="1" ht="12.75">
      <c r="A897" s="157"/>
      <c r="B897" s="30" t="s">
        <v>382</v>
      </c>
      <c r="C897" s="43">
        <v>0</v>
      </c>
      <c r="D897" s="43">
        <v>0</v>
      </c>
      <c r="E897" s="43">
        <v>0</v>
      </c>
      <c r="F897" s="160"/>
      <c r="G897" s="160"/>
      <c r="H897" s="160"/>
      <c r="I897" s="186"/>
      <c r="J897" s="25"/>
      <c r="K897" s="25"/>
    </row>
    <row r="898" spans="1:11" s="22" customFormat="1" ht="12.75">
      <c r="A898" s="157"/>
      <c r="B898" s="30" t="s">
        <v>383</v>
      </c>
      <c r="C898" s="43">
        <v>0</v>
      </c>
      <c r="D898" s="43">
        <v>0</v>
      </c>
      <c r="E898" s="43">
        <v>0</v>
      </c>
      <c r="F898" s="160"/>
      <c r="G898" s="160"/>
      <c r="H898" s="160"/>
      <c r="I898" s="186"/>
      <c r="J898" s="25"/>
      <c r="K898" s="25"/>
    </row>
    <row r="899" spans="1:11" s="22" customFormat="1" ht="12.75">
      <c r="A899" s="157"/>
      <c r="B899" s="30" t="s">
        <v>384</v>
      </c>
      <c r="C899" s="43">
        <v>0</v>
      </c>
      <c r="D899" s="43">
        <v>0</v>
      </c>
      <c r="E899" s="43">
        <v>0</v>
      </c>
      <c r="F899" s="160"/>
      <c r="G899" s="160"/>
      <c r="H899" s="160"/>
      <c r="I899" s="186"/>
      <c r="J899" s="25"/>
      <c r="K899" s="25"/>
    </row>
    <row r="900" spans="1:11" s="22" customFormat="1" ht="16.5">
      <c r="A900" s="157"/>
      <c r="B900" s="30" t="s">
        <v>154</v>
      </c>
      <c r="C900" s="43"/>
      <c r="D900" s="43"/>
      <c r="E900" s="43"/>
      <c r="F900" s="160"/>
      <c r="G900" s="160"/>
      <c r="H900" s="160"/>
      <c r="I900" s="186"/>
      <c r="J900" s="25"/>
      <c r="K900" s="25"/>
    </row>
    <row r="901" spans="1:11" s="22" customFormat="1" ht="12.75" customHeight="1">
      <c r="A901" s="157"/>
      <c r="B901" s="30" t="s">
        <v>130</v>
      </c>
      <c r="C901" s="43">
        <v>0</v>
      </c>
      <c r="D901" s="43">
        <v>0</v>
      </c>
      <c r="E901" s="43">
        <v>0</v>
      </c>
      <c r="F901" s="160"/>
      <c r="G901" s="160"/>
      <c r="H901" s="160"/>
      <c r="I901" s="186"/>
      <c r="J901" s="25"/>
      <c r="K901" s="25"/>
    </row>
    <row r="902" spans="1:11" s="22" customFormat="1" ht="22.5" customHeight="1">
      <c r="A902" s="94"/>
      <c r="B902" s="42" t="s">
        <v>379</v>
      </c>
      <c r="C902" s="38"/>
      <c r="D902" s="38"/>
      <c r="E902" s="38"/>
      <c r="F902" s="32"/>
      <c r="G902" s="32"/>
      <c r="H902" s="32"/>
      <c r="I902" s="109"/>
      <c r="J902" s="25"/>
      <c r="K902" s="25"/>
    </row>
    <row r="903" spans="1:11" s="22" customFormat="1" ht="20.25" customHeight="1">
      <c r="A903" s="94"/>
      <c r="B903" s="42" t="s">
        <v>131</v>
      </c>
      <c r="C903" s="31"/>
      <c r="D903" s="31"/>
      <c r="E903" s="31"/>
      <c r="F903" s="31"/>
      <c r="G903" s="31"/>
      <c r="H903" s="31"/>
      <c r="I903" s="96"/>
      <c r="J903" s="25"/>
      <c r="K903" s="25"/>
    </row>
    <row r="904" spans="1:11" s="22" customFormat="1" ht="12.75">
      <c r="A904" s="94"/>
      <c r="B904" s="42" t="s">
        <v>132</v>
      </c>
      <c r="C904" s="31"/>
      <c r="D904" s="31"/>
      <c r="E904" s="31"/>
      <c r="F904" s="31"/>
      <c r="G904" s="31"/>
      <c r="H904" s="31"/>
      <c r="I904" s="96"/>
      <c r="J904" s="25"/>
      <c r="K904" s="25"/>
    </row>
    <row r="905" spans="1:11" s="22" customFormat="1" ht="30" customHeight="1">
      <c r="A905" s="157" t="s">
        <v>86</v>
      </c>
      <c r="B905" s="183" t="s">
        <v>284</v>
      </c>
      <c r="C905" s="184"/>
      <c r="D905" s="184"/>
      <c r="E905" s="185"/>
      <c r="F905" s="160" t="s">
        <v>337</v>
      </c>
      <c r="G905" s="160" t="s">
        <v>140</v>
      </c>
      <c r="H905" s="160"/>
      <c r="I905" s="186"/>
      <c r="J905" s="25"/>
      <c r="K905" s="25"/>
    </row>
    <row r="906" spans="1:11" s="22" customFormat="1" ht="12.75">
      <c r="A906" s="157"/>
      <c r="B906" s="30" t="s">
        <v>94</v>
      </c>
      <c r="C906" s="43">
        <f>C908</f>
        <v>50</v>
      </c>
      <c r="D906" s="43">
        <f>D908</f>
        <v>50</v>
      </c>
      <c r="E906" s="43">
        <f>E908</f>
        <v>50</v>
      </c>
      <c r="F906" s="160"/>
      <c r="G906" s="160"/>
      <c r="H906" s="160"/>
      <c r="I906" s="186"/>
      <c r="J906" s="25"/>
      <c r="K906" s="25"/>
    </row>
    <row r="907" spans="1:11" s="22" customFormat="1" ht="12.75">
      <c r="A907" s="157"/>
      <c r="B907" s="30" t="s">
        <v>358</v>
      </c>
      <c r="C907" s="43">
        <v>0</v>
      </c>
      <c r="D907" s="43">
        <v>0</v>
      </c>
      <c r="E907" s="43">
        <v>0</v>
      </c>
      <c r="F907" s="160"/>
      <c r="G907" s="160"/>
      <c r="H907" s="160"/>
      <c r="I907" s="186"/>
      <c r="J907" s="25"/>
      <c r="K907" s="25"/>
    </row>
    <row r="908" spans="1:11" s="22" customFormat="1" ht="12.75">
      <c r="A908" s="157"/>
      <c r="B908" s="30" t="s">
        <v>382</v>
      </c>
      <c r="C908" s="43">
        <v>50</v>
      </c>
      <c r="D908" s="43">
        <v>50</v>
      </c>
      <c r="E908" s="43">
        <v>50</v>
      </c>
      <c r="F908" s="160"/>
      <c r="G908" s="160"/>
      <c r="H908" s="160"/>
      <c r="I908" s="186"/>
      <c r="J908" s="25"/>
      <c r="K908" s="25"/>
    </row>
    <row r="909" spans="1:11" s="22" customFormat="1" ht="12.75">
      <c r="A909" s="157"/>
      <c r="B909" s="30" t="s">
        <v>383</v>
      </c>
      <c r="C909" s="43">
        <v>0</v>
      </c>
      <c r="D909" s="43">
        <v>0</v>
      </c>
      <c r="E909" s="43">
        <v>0</v>
      </c>
      <c r="F909" s="160"/>
      <c r="G909" s="160"/>
      <c r="H909" s="160"/>
      <c r="I909" s="186"/>
      <c r="J909" s="25"/>
      <c r="K909" s="25"/>
    </row>
    <row r="910" spans="1:11" s="22" customFormat="1" ht="12.75">
      <c r="A910" s="157"/>
      <c r="B910" s="30" t="s">
        <v>384</v>
      </c>
      <c r="C910" s="43">
        <v>0</v>
      </c>
      <c r="D910" s="43">
        <v>0</v>
      </c>
      <c r="E910" s="43">
        <v>0</v>
      </c>
      <c r="F910" s="160"/>
      <c r="G910" s="160"/>
      <c r="H910" s="160"/>
      <c r="I910" s="186"/>
      <c r="J910" s="25"/>
      <c r="K910" s="25"/>
    </row>
    <row r="911" spans="1:11" s="22" customFormat="1" ht="16.5">
      <c r="A911" s="157"/>
      <c r="B911" s="30" t="s">
        <v>154</v>
      </c>
      <c r="C911" s="43"/>
      <c r="D911" s="43"/>
      <c r="E911" s="43"/>
      <c r="F911" s="160"/>
      <c r="G911" s="160"/>
      <c r="H911" s="160"/>
      <c r="I911" s="186"/>
      <c r="J911" s="25"/>
      <c r="K911" s="25"/>
    </row>
    <row r="912" spans="1:11" s="22" customFormat="1" ht="12.75" customHeight="1">
      <c r="A912" s="157"/>
      <c r="B912" s="30" t="s">
        <v>130</v>
      </c>
      <c r="C912" s="43">
        <v>0</v>
      </c>
      <c r="D912" s="43">
        <v>0</v>
      </c>
      <c r="E912" s="43">
        <v>0</v>
      </c>
      <c r="F912" s="160"/>
      <c r="G912" s="160"/>
      <c r="H912" s="160"/>
      <c r="I912" s="186"/>
      <c r="J912" s="25"/>
      <c r="K912" s="25"/>
    </row>
    <row r="913" spans="1:11" s="22" customFormat="1" ht="12.75">
      <c r="A913" s="94"/>
      <c r="B913" s="42" t="s">
        <v>379</v>
      </c>
      <c r="C913" s="38"/>
      <c r="D913" s="38"/>
      <c r="E913" s="38"/>
      <c r="F913" s="32"/>
      <c r="G913" s="32"/>
      <c r="H913" s="32"/>
      <c r="I913" s="109"/>
      <c r="J913" s="25"/>
      <c r="K913" s="25"/>
    </row>
    <row r="914" spans="1:11" s="22" customFormat="1" ht="12.75">
      <c r="A914" s="94"/>
      <c r="B914" s="42" t="s">
        <v>131</v>
      </c>
      <c r="C914" s="31"/>
      <c r="D914" s="31"/>
      <c r="E914" s="31"/>
      <c r="F914" s="31"/>
      <c r="G914" s="31"/>
      <c r="H914" s="31"/>
      <c r="I914" s="96"/>
      <c r="J914" s="25"/>
      <c r="K914" s="25"/>
    </row>
    <row r="915" spans="1:11" s="22" customFormat="1" ht="12.75">
      <c r="A915" s="94"/>
      <c r="B915" s="42" t="s">
        <v>132</v>
      </c>
      <c r="C915" s="31"/>
      <c r="D915" s="31"/>
      <c r="E915" s="31"/>
      <c r="F915" s="31"/>
      <c r="G915" s="31"/>
      <c r="H915" s="31"/>
      <c r="I915" s="96"/>
      <c r="J915" s="25"/>
      <c r="K915" s="25"/>
    </row>
    <row r="916" spans="1:11" s="22" customFormat="1" ht="33" customHeight="1">
      <c r="A916" s="157" t="s">
        <v>87</v>
      </c>
      <c r="B916" s="183" t="s">
        <v>285</v>
      </c>
      <c r="C916" s="184"/>
      <c r="D916" s="184"/>
      <c r="E916" s="185"/>
      <c r="F916" s="160" t="s">
        <v>337</v>
      </c>
      <c r="G916" s="160" t="s">
        <v>163</v>
      </c>
      <c r="H916" s="160"/>
      <c r="I916" s="186"/>
      <c r="J916" s="25"/>
      <c r="K916" s="25"/>
    </row>
    <row r="917" spans="1:11" s="22" customFormat="1" ht="12.75">
      <c r="A917" s="157"/>
      <c r="B917" s="30" t="s">
        <v>94</v>
      </c>
      <c r="C917" s="43">
        <f>C919</f>
        <v>250</v>
      </c>
      <c r="D917" s="43">
        <f>D919</f>
        <v>250</v>
      </c>
      <c r="E917" s="43">
        <f>E919</f>
        <v>250</v>
      </c>
      <c r="F917" s="160"/>
      <c r="G917" s="160"/>
      <c r="H917" s="160"/>
      <c r="I917" s="186"/>
      <c r="J917" s="25"/>
      <c r="K917" s="25"/>
    </row>
    <row r="918" spans="1:11" s="22" customFormat="1" ht="12.75">
      <c r="A918" s="157"/>
      <c r="B918" s="30" t="s">
        <v>358</v>
      </c>
      <c r="C918" s="43">
        <v>0</v>
      </c>
      <c r="D918" s="43">
        <v>0</v>
      </c>
      <c r="E918" s="43">
        <v>0</v>
      </c>
      <c r="F918" s="160"/>
      <c r="G918" s="160"/>
      <c r="H918" s="160"/>
      <c r="I918" s="186"/>
      <c r="J918" s="25"/>
      <c r="K918" s="25"/>
    </row>
    <row r="919" spans="1:11" s="22" customFormat="1" ht="12.75">
      <c r="A919" s="157"/>
      <c r="B919" s="30" t="s">
        <v>382</v>
      </c>
      <c r="C919" s="43">
        <v>250</v>
      </c>
      <c r="D919" s="43">
        <v>250</v>
      </c>
      <c r="E919" s="43">
        <v>250</v>
      </c>
      <c r="F919" s="160"/>
      <c r="G919" s="160"/>
      <c r="H919" s="160"/>
      <c r="I919" s="186"/>
      <c r="J919" s="25"/>
      <c r="K919" s="25"/>
    </row>
    <row r="920" spans="1:11" s="22" customFormat="1" ht="12.75">
      <c r="A920" s="157"/>
      <c r="B920" s="30" t="s">
        <v>383</v>
      </c>
      <c r="C920" s="43">
        <v>0</v>
      </c>
      <c r="D920" s="43">
        <v>0</v>
      </c>
      <c r="E920" s="43">
        <v>0</v>
      </c>
      <c r="F920" s="160"/>
      <c r="G920" s="160"/>
      <c r="H920" s="160"/>
      <c r="I920" s="186"/>
      <c r="J920" s="25"/>
      <c r="K920" s="25"/>
    </row>
    <row r="921" spans="1:11" s="22" customFormat="1" ht="12.75">
      <c r="A921" s="157"/>
      <c r="B921" s="30" t="s">
        <v>384</v>
      </c>
      <c r="C921" s="43">
        <v>0</v>
      </c>
      <c r="D921" s="43">
        <v>0</v>
      </c>
      <c r="E921" s="43">
        <v>0</v>
      </c>
      <c r="F921" s="160"/>
      <c r="G921" s="160"/>
      <c r="H921" s="160"/>
      <c r="I921" s="186"/>
      <c r="J921" s="25"/>
      <c r="K921" s="25"/>
    </row>
    <row r="922" spans="1:11" s="22" customFormat="1" ht="16.5">
      <c r="A922" s="157"/>
      <c r="B922" s="30" t="s">
        <v>154</v>
      </c>
      <c r="C922" s="43"/>
      <c r="D922" s="43"/>
      <c r="E922" s="43"/>
      <c r="F922" s="160"/>
      <c r="G922" s="160"/>
      <c r="H922" s="160"/>
      <c r="I922" s="186"/>
      <c r="J922" s="25"/>
      <c r="K922" s="25"/>
    </row>
    <row r="923" spans="1:11" s="22" customFormat="1" ht="12.75" customHeight="1">
      <c r="A923" s="157"/>
      <c r="B923" s="30" t="s">
        <v>130</v>
      </c>
      <c r="C923" s="43">
        <v>0</v>
      </c>
      <c r="D923" s="43">
        <v>0</v>
      </c>
      <c r="E923" s="43">
        <v>0</v>
      </c>
      <c r="F923" s="160"/>
      <c r="G923" s="160"/>
      <c r="H923" s="160"/>
      <c r="I923" s="186"/>
      <c r="J923" s="25"/>
      <c r="K923" s="25"/>
    </row>
    <row r="924" spans="1:11" s="22" customFormat="1" ht="12.75">
      <c r="A924" s="94"/>
      <c r="B924" s="42" t="s">
        <v>379</v>
      </c>
      <c r="C924" s="38"/>
      <c r="D924" s="38"/>
      <c r="E924" s="38"/>
      <c r="F924" s="32"/>
      <c r="G924" s="32"/>
      <c r="H924" s="32"/>
      <c r="I924" s="109"/>
      <c r="J924" s="25"/>
      <c r="K924" s="25"/>
    </row>
    <row r="925" spans="1:11" s="22" customFormat="1" ht="15" customHeight="1">
      <c r="A925" s="94"/>
      <c r="B925" s="42" t="s">
        <v>131</v>
      </c>
      <c r="C925" s="31"/>
      <c r="D925" s="31"/>
      <c r="E925" s="31"/>
      <c r="F925" s="31"/>
      <c r="G925" s="31"/>
      <c r="H925" s="31"/>
      <c r="I925" s="96"/>
      <c r="J925" s="25"/>
      <c r="K925" s="25"/>
    </row>
    <row r="926" spans="1:11" s="22" customFormat="1" ht="19.5" customHeight="1">
      <c r="A926" s="94"/>
      <c r="B926" s="42" t="s">
        <v>132</v>
      </c>
      <c r="C926" s="31"/>
      <c r="D926" s="31"/>
      <c r="E926" s="31"/>
      <c r="F926" s="31"/>
      <c r="G926" s="31"/>
      <c r="H926" s="31"/>
      <c r="I926" s="96"/>
      <c r="J926" s="25"/>
      <c r="K926" s="25"/>
    </row>
    <row r="927" spans="1:11" s="22" customFormat="1" ht="13.5" customHeight="1">
      <c r="A927" s="157" t="s">
        <v>88</v>
      </c>
      <c r="B927" s="183" t="s">
        <v>340</v>
      </c>
      <c r="C927" s="184"/>
      <c r="D927" s="184"/>
      <c r="E927" s="185"/>
      <c r="F927" s="160" t="s">
        <v>337</v>
      </c>
      <c r="G927" s="160" t="s">
        <v>48</v>
      </c>
      <c r="H927" s="160"/>
      <c r="I927" s="186" t="s">
        <v>413</v>
      </c>
      <c r="J927" s="25"/>
      <c r="K927" s="25"/>
    </row>
    <row r="928" spans="1:11" s="22" customFormat="1" ht="12.75">
      <c r="A928" s="157"/>
      <c r="B928" s="30" t="s">
        <v>94</v>
      </c>
      <c r="C928" s="43">
        <f>C930</f>
        <v>300</v>
      </c>
      <c r="D928" s="43">
        <f>D930</f>
        <v>300</v>
      </c>
      <c r="E928" s="43">
        <f>E930</f>
        <v>300</v>
      </c>
      <c r="F928" s="160"/>
      <c r="G928" s="160"/>
      <c r="H928" s="160"/>
      <c r="I928" s="186"/>
      <c r="J928" s="25"/>
      <c r="K928" s="25"/>
    </row>
    <row r="929" spans="1:11" s="22" customFormat="1" ht="12.75">
      <c r="A929" s="157"/>
      <c r="B929" s="30" t="s">
        <v>358</v>
      </c>
      <c r="C929" s="43">
        <v>0</v>
      </c>
      <c r="D929" s="43">
        <v>0</v>
      </c>
      <c r="E929" s="43">
        <v>0</v>
      </c>
      <c r="F929" s="160"/>
      <c r="G929" s="160"/>
      <c r="H929" s="160"/>
      <c r="I929" s="186"/>
      <c r="J929" s="25"/>
      <c r="K929" s="25"/>
    </row>
    <row r="930" spans="1:11" s="22" customFormat="1" ht="12.75">
      <c r="A930" s="157"/>
      <c r="B930" s="30" t="s">
        <v>382</v>
      </c>
      <c r="C930" s="43">
        <v>300</v>
      </c>
      <c r="D930" s="43">
        <v>300</v>
      </c>
      <c r="E930" s="43">
        <v>300</v>
      </c>
      <c r="F930" s="160"/>
      <c r="G930" s="160"/>
      <c r="H930" s="160"/>
      <c r="I930" s="186"/>
      <c r="J930" s="25"/>
      <c r="K930" s="25"/>
    </row>
    <row r="931" spans="1:11" s="22" customFormat="1" ht="12.75">
      <c r="A931" s="157"/>
      <c r="B931" s="30" t="s">
        <v>383</v>
      </c>
      <c r="C931" s="43">
        <v>0</v>
      </c>
      <c r="D931" s="43">
        <v>0</v>
      </c>
      <c r="E931" s="43">
        <v>0</v>
      </c>
      <c r="F931" s="160"/>
      <c r="G931" s="160"/>
      <c r="H931" s="160"/>
      <c r="I931" s="186"/>
      <c r="J931" s="25"/>
      <c r="K931" s="25"/>
    </row>
    <row r="932" spans="1:11" s="22" customFormat="1" ht="12.75">
      <c r="A932" s="157"/>
      <c r="B932" s="30" t="s">
        <v>384</v>
      </c>
      <c r="C932" s="43">
        <v>0</v>
      </c>
      <c r="D932" s="43">
        <v>0</v>
      </c>
      <c r="E932" s="43">
        <v>0</v>
      </c>
      <c r="F932" s="160"/>
      <c r="G932" s="160"/>
      <c r="H932" s="160"/>
      <c r="I932" s="186"/>
      <c r="J932" s="25"/>
      <c r="K932" s="25"/>
    </row>
    <row r="933" spans="1:11" s="22" customFormat="1" ht="16.5">
      <c r="A933" s="157"/>
      <c r="B933" s="30" t="s">
        <v>154</v>
      </c>
      <c r="C933" s="43"/>
      <c r="D933" s="43"/>
      <c r="E933" s="43"/>
      <c r="F933" s="160"/>
      <c r="G933" s="160"/>
      <c r="H933" s="160"/>
      <c r="I933" s="186"/>
      <c r="J933" s="25"/>
      <c r="K933" s="25"/>
    </row>
    <row r="934" spans="1:11" s="22" customFormat="1" ht="12.75" customHeight="1">
      <c r="A934" s="157"/>
      <c r="B934" s="30" t="s">
        <v>130</v>
      </c>
      <c r="C934" s="43">
        <v>0</v>
      </c>
      <c r="D934" s="43">
        <v>0</v>
      </c>
      <c r="E934" s="43">
        <v>0</v>
      </c>
      <c r="F934" s="160"/>
      <c r="G934" s="160"/>
      <c r="H934" s="160"/>
      <c r="I934" s="186"/>
      <c r="J934" s="25"/>
      <c r="K934" s="25"/>
    </row>
    <row r="935" spans="1:11" s="22" customFormat="1" ht="12.75">
      <c r="A935" s="94"/>
      <c r="B935" s="42" t="s">
        <v>379</v>
      </c>
      <c r="C935" s="38"/>
      <c r="D935" s="38"/>
      <c r="E935" s="38"/>
      <c r="F935" s="32"/>
      <c r="G935" s="32"/>
      <c r="H935" s="32"/>
      <c r="I935" s="109"/>
      <c r="J935" s="25"/>
      <c r="K935" s="25"/>
    </row>
    <row r="936" spans="1:11" s="22" customFormat="1" ht="14.25" customHeight="1">
      <c r="A936" s="94"/>
      <c r="B936" s="42" t="s">
        <v>131</v>
      </c>
      <c r="C936" s="31"/>
      <c r="D936" s="31"/>
      <c r="E936" s="31"/>
      <c r="F936" s="31"/>
      <c r="G936" s="31"/>
      <c r="H936" s="31"/>
      <c r="I936" s="96"/>
      <c r="J936" s="25"/>
      <c r="K936" s="25"/>
    </row>
    <row r="937" spans="1:11" s="22" customFormat="1" ht="18" customHeight="1">
      <c r="A937" s="94"/>
      <c r="B937" s="42" t="s">
        <v>132</v>
      </c>
      <c r="C937" s="31"/>
      <c r="D937" s="31"/>
      <c r="E937" s="31"/>
      <c r="F937" s="31"/>
      <c r="G937" s="31"/>
      <c r="H937" s="31"/>
      <c r="I937" s="96"/>
      <c r="J937" s="25"/>
      <c r="K937" s="25"/>
    </row>
    <row r="938" spans="1:11" s="22" customFormat="1" ht="57.75" customHeight="1">
      <c r="A938" s="157" t="s">
        <v>236</v>
      </c>
      <c r="B938" s="183" t="s">
        <v>341</v>
      </c>
      <c r="C938" s="184"/>
      <c r="D938" s="184"/>
      <c r="E938" s="185"/>
      <c r="F938" s="160" t="s">
        <v>48</v>
      </c>
      <c r="G938" s="160" t="s">
        <v>144</v>
      </c>
      <c r="H938" s="160"/>
      <c r="I938" s="186"/>
      <c r="J938" s="25"/>
      <c r="K938" s="25"/>
    </row>
    <row r="939" spans="1:11" s="22" customFormat="1" ht="12.75">
      <c r="A939" s="157"/>
      <c r="B939" s="30" t="s">
        <v>94</v>
      </c>
      <c r="C939" s="43">
        <f>C941</f>
        <v>98</v>
      </c>
      <c r="D939" s="43">
        <f>D941</f>
        <v>98</v>
      </c>
      <c r="E939" s="43">
        <f>E941</f>
        <v>98</v>
      </c>
      <c r="F939" s="160"/>
      <c r="G939" s="160"/>
      <c r="H939" s="160"/>
      <c r="I939" s="186"/>
      <c r="J939" s="25"/>
      <c r="K939" s="25"/>
    </row>
    <row r="940" spans="1:11" s="22" customFormat="1" ht="12.75">
      <c r="A940" s="157"/>
      <c r="B940" s="30" t="s">
        <v>358</v>
      </c>
      <c r="C940" s="43">
        <v>0</v>
      </c>
      <c r="D940" s="43">
        <v>0</v>
      </c>
      <c r="E940" s="43">
        <v>0</v>
      </c>
      <c r="F940" s="160"/>
      <c r="G940" s="160"/>
      <c r="H940" s="160"/>
      <c r="I940" s="186"/>
      <c r="J940" s="25"/>
      <c r="K940" s="25"/>
    </row>
    <row r="941" spans="1:11" s="22" customFormat="1" ht="12.75">
      <c r="A941" s="157"/>
      <c r="B941" s="30" t="s">
        <v>382</v>
      </c>
      <c r="C941" s="43">
        <v>98</v>
      </c>
      <c r="D941" s="43">
        <v>98</v>
      </c>
      <c r="E941" s="43">
        <v>98</v>
      </c>
      <c r="F941" s="160"/>
      <c r="G941" s="160"/>
      <c r="H941" s="160"/>
      <c r="I941" s="186"/>
      <c r="J941" s="25"/>
      <c r="K941" s="25"/>
    </row>
    <row r="942" spans="1:11" s="22" customFormat="1" ht="12.75">
      <c r="A942" s="157"/>
      <c r="B942" s="30" t="s">
        <v>383</v>
      </c>
      <c r="C942" s="43">
        <v>0</v>
      </c>
      <c r="D942" s="43">
        <v>0</v>
      </c>
      <c r="E942" s="43">
        <v>0</v>
      </c>
      <c r="F942" s="160"/>
      <c r="G942" s="160"/>
      <c r="H942" s="160"/>
      <c r="I942" s="186"/>
      <c r="J942" s="25"/>
      <c r="K942" s="25"/>
    </row>
    <row r="943" spans="1:11" s="22" customFormat="1" ht="12.75">
      <c r="A943" s="157"/>
      <c r="B943" s="30" t="s">
        <v>384</v>
      </c>
      <c r="C943" s="43">
        <v>0</v>
      </c>
      <c r="D943" s="43">
        <v>0</v>
      </c>
      <c r="E943" s="43">
        <v>0</v>
      </c>
      <c r="F943" s="160"/>
      <c r="G943" s="160"/>
      <c r="H943" s="160"/>
      <c r="I943" s="186"/>
      <c r="J943" s="25"/>
      <c r="K943" s="25"/>
    </row>
    <row r="944" spans="1:11" s="22" customFormat="1" ht="16.5">
      <c r="A944" s="157"/>
      <c r="B944" s="30" t="s">
        <v>154</v>
      </c>
      <c r="C944" s="43"/>
      <c r="D944" s="43"/>
      <c r="E944" s="43"/>
      <c r="F944" s="160"/>
      <c r="G944" s="160"/>
      <c r="H944" s="160"/>
      <c r="I944" s="186"/>
      <c r="J944" s="25"/>
      <c r="K944" s="25"/>
    </row>
    <row r="945" spans="1:11" s="22" customFormat="1" ht="21" customHeight="1">
      <c r="A945" s="157"/>
      <c r="B945" s="30" t="s">
        <v>130</v>
      </c>
      <c r="C945" s="43">
        <v>0</v>
      </c>
      <c r="D945" s="43">
        <v>0</v>
      </c>
      <c r="E945" s="43">
        <v>0</v>
      </c>
      <c r="F945" s="160"/>
      <c r="G945" s="160"/>
      <c r="H945" s="160"/>
      <c r="I945" s="186"/>
      <c r="J945" s="25"/>
      <c r="K945" s="25"/>
    </row>
    <row r="946" spans="1:11" s="22" customFormat="1" ht="12.75">
      <c r="A946" s="94"/>
      <c r="B946" s="42" t="s">
        <v>379</v>
      </c>
      <c r="C946" s="43"/>
      <c r="D946" s="43"/>
      <c r="E946" s="43"/>
      <c r="F946" s="32"/>
      <c r="G946" s="32"/>
      <c r="H946" s="32"/>
      <c r="I946" s="109"/>
      <c r="J946" s="25"/>
      <c r="K946" s="25"/>
    </row>
    <row r="947" spans="1:11" s="22" customFormat="1" ht="13.5" customHeight="1">
      <c r="A947" s="94"/>
      <c r="B947" s="42" t="s">
        <v>131</v>
      </c>
      <c r="C947" s="43">
        <v>0</v>
      </c>
      <c r="D947" s="43">
        <v>0</v>
      </c>
      <c r="E947" s="43">
        <v>0</v>
      </c>
      <c r="F947" s="31"/>
      <c r="G947" s="31"/>
      <c r="H947" s="31"/>
      <c r="I947" s="96"/>
      <c r="J947" s="25"/>
      <c r="K947" s="25"/>
    </row>
    <row r="948" spans="1:11" s="22" customFormat="1" ht="28.5" customHeight="1">
      <c r="A948" s="94"/>
      <c r="B948" s="42" t="s">
        <v>132</v>
      </c>
      <c r="C948" s="43">
        <v>0</v>
      </c>
      <c r="D948" s="43">
        <v>0</v>
      </c>
      <c r="E948" s="43">
        <v>0</v>
      </c>
      <c r="F948" s="31"/>
      <c r="G948" s="31"/>
      <c r="H948" s="31"/>
      <c r="I948" s="96"/>
      <c r="J948" s="25"/>
      <c r="K948" s="25"/>
    </row>
    <row r="949" spans="1:11" s="22" customFormat="1" ht="28.5" customHeight="1">
      <c r="A949" s="157" t="s">
        <v>237</v>
      </c>
      <c r="B949" s="181" t="s">
        <v>342</v>
      </c>
      <c r="C949" s="181"/>
      <c r="D949" s="181"/>
      <c r="E949" s="181"/>
      <c r="F949" s="160" t="s">
        <v>337</v>
      </c>
      <c r="G949" s="160" t="s">
        <v>405</v>
      </c>
      <c r="H949" s="160"/>
      <c r="I949" s="186"/>
      <c r="J949" s="25"/>
      <c r="K949" s="25"/>
    </row>
    <row r="950" spans="1:11" s="22" customFormat="1" ht="12.75">
      <c r="A950" s="157"/>
      <c r="B950" s="30" t="s">
        <v>94</v>
      </c>
      <c r="C950" s="43">
        <f>C952</f>
        <v>0</v>
      </c>
      <c r="D950" s="43">
        <f>D952</f>
        <v>0</v>
      </c>
      <c r="E950" s="43">
        <f>E952</f>
        <v>0</v>
      </c>
      <c r="F950" s="160"/>
      <c r="G950" s="160"/>
      <c r="H950" s="160"/>
      <c r="I950" s="186"/>
      <c r="J950" s="25"/>
      <c r="K950" s="25"/>
    </row>
    <row r="951" spans="1:11" s="22" customFormat="1" ht="12.75">
      <c r="A951" s="157"/>
      <c r="B951" s="30" t="s">
        <v>358</v>
      </c>
      <c r="C951" s="43">
        <v>0</v>
      </c>
      <c r="D951" s="43">
        <v>0</v>
      </c>
      <c r="E951" s="43">
        <v>0</v>
      </c>
      <c r="F951" s="160"/>
      <c r="G951" s="160"/>
      <c r="H951" s="160"/>
      <c r="I951" s="186"/>
      <c r="J951" s="25"/>
      <c r="K951" s="25"/>
    </row>
    <row r="952" spans="1:11" s="22" customFormat="1" ht="12.75">
      <c r="A952" s="157"/>
      <c r="B952" s="30" t="s">
        <v>382</v>
      </c>
      <c r="C952" s="43">
        <v>0</v>
      </c>
      <c r="D952" s="43">
        <v>0</v>
      </c>
      <c r="E952" s="43">
        <v>0</v>
      </c>
      <c r="F952" s="160"/>
      <c r="G952" s="160"/>
      <c r="H952" s="160"/>
      <c r="I952" s="186"/>
      <c r="J952" s="25"/>
      <c r="K952" s="25"/>
    </row>
    <row r="953" spans="1:11" s="22" customFormat="1" ht="12.75">
      <c r="A953" s="157"/>
      <c r="B953" s="30" t="s">
        <v>383</v>
      </c>
      <c r="C953" s="43">
        <v>0</v>
      </c>
      <c r="D953" s="43">
        <v>0</v>
      </c>
      <c r="E953" s="43">
        <v>0</v>
      </c>
      <c r="F953" s="160"/>
      <c r="G953" s="160"/>
      <c r="H953" s="160"/>
      <c r="I953" s="186"/>
      <c r="J953" s="25"/>
      <c r="K953" s="25"/>
    </row>
    <row r="954" spans="1:11" s="22" customFormat="1" ht="12.75">
      <c r="A954" s="157"/>
      <c r="B954" s="30" t="s">
        <v>384</v>
      </c>
      <c r="C954" s="43">
        <v>0</v>
      </c>
      <c r="D954" s="43">
        <v>0</v>
      </c>
      <c r="E954" s="43">
        <v>0</v>
      </c>
      <c r="F954" s="160"/>
      <c r="G954" s="160"/>
      <c r="H954" s="160"/>
      <c r="I954" s="186"/>
      <c r="J954" s="25"/>
      <c r="K954" s="25"/>
    </row>
    <row r="955" spans="1:11" s="22" customFormat="1" ht="16.5">
      <c r="A955" s="157"/>
      <c r="B955" s="30" t="s">
        <v>154</v>
      </c>
      <c r="C955" s="43"/>
      <c r="D955" s="43"/>
      <c r="E955" s="43"/>
      <c r="F955" s="160"/>
      <c r="G955" s="160"/>
      <c r="H955" s="160"/>
      <c r="I955" s="186"/>
      <c r="J955" s="25"/>
      <c r="K955" s="25"/>
    </row>
    <row r="956" spans="1:11" s="22" customFormat="1" ht="12.75" customHeight="1">
      <c r="A956" s="157"/>
      <c r="B956" s="30" t="s">
        <v>130</v>
      </c>
      <c r="C956" s="43">
        <v>0</v>
      </c>
      <c r="D956" s="43">
        <v>0</v>
      </c>
      <c r="E956" s="43">
        <v>0</v>
      </c>
      <c r="F956" s="160"/>
      <c r="G956" s="160"/>
      <c r="H956" s="160"/>
      <c r="I956" s="186"/>
      <c r="J956" s="25"/>
      <c r="K956" s="25"/>
    </row>
    <row r="957" spans="1:11" s="22" customFormat="1" ht="12.75">
      <c r="A957" s="94"/>
      <c r="B957" s="42" t="s">
        <v>379</v>
      </c>
      <c r="C957" s="38"/>
      <c r="D957" s="38"/>
      <c r="E957" s="38"/>
      <c r="F957" s="32"/>
      <c r="G957" s="32"/>
      <c r="H957" s="32"/>
      <c r="I957" s="109"/>
      <c r="J957" s="25"/>
      <c r="K957" s="25"/>
    </row>
    <row r="958" spans="1:11" s="22" customFormat="1" ht="15" customHeight="1">
      <c r="A958" s="94"/>
      <c r="B958" s="42" t="s">
        <v>131</v>
      </c>
      <c r="C958" s="31"/>
      <c r="D958" s="31"/>
      <c r="E958" s="31"/>
      <c r="F958" s="31"/>
      <c r="G958" s="31"/>
      <c r="H958" s="31"/>
      <c r="I958" s="96"/>
      <c r="J958" s="25"/>
      <c r="K958" s="25"/>
    </row>
    <row r="959" spans="1:11" s="22" customFormat="1" ht="15" customHeight="1">
      <c r="A959" s="94"/>
      <c r="B959" s="42" t="s">
        <v>132</v>
      </c>
      <c r="C959" s="31"/>
      <c r="D959" s="31"/>
      <c r="E959" s="31"/>
      <c r="F959" s="31"/>
      <c r="G959" s="31"/>
      <c r="H959" s="31"/>
      <c r="I959" s="96"/>
      <c r="J959" s="25"/>
      <c r="K959" s="25"/>
    </row>
    <row r="960" spans="1:11" s="22" customFormat="1" ht="28.5" customHeight="1">
      <c r="A960" s="157" t="s">
        <v>238</v>
      </c>
      <c r="B960" s="181" t="s">
        <v>343</v>
      </c>
      <c r="C960" s="181"/>
      <c r="D960" s="181"/>
      <c r="E960" s="181"/>
      <c r="F960" s="160" t="s">
        <v>337</v>
      </c>
      <c r="G960" s="160" t="s">
        <v>138</v>
      </c>
      <c r="H960" s="160"/>
      <c r="I960" s="186" t="s">
        <v>375</v>
      </c>
      <c r="J960" s="25"/>
      <c r="K960" s="25"/>
    </row>
    <row r="961" spans="1:11" s="22" customFormat="1" ht="12.75">
      <c r="A961" s="157"/>
      <c r="B961" s="30" t="s">
        <v>94</v>
      </c>
      <c r="C961" s="43">
        <f>C963</f>
        <v>150</v>
      </c>
      <c r="D961" s="43">
        <f>D963</f>
        <v>150</v>
      </c>
      <c r="E961" s="43">
        <f>E963</f>
        <v>150</v>
      </c>
      <c r="F961" s="160"/>
      <c r="G961" s="160"/>
      <c r="H961" s="160"/>
      <c r="I961" s="186"/>
      <c r="J961" s="25"/>
      <c r="K961" s="25"/>
    </row>
    <row r="962" spans="1:11" s="22" customFormat="1" ht="12.75">
      <c r="A962" s="157"/>
      <c r="B962" s="30" t="s">
        <v>358</v>
      </c>
      <c r="C962" s="43">
        <v>0</v>
      </c>
      <c r="D962" s="43">
        <v>0</v>
      </c>
      <c r="E962" s="43">
        <v>0</v>
      </c>
      <c r="F962" s="160"/>
      <c r="G962" s="160"/>
      <c r="H962" s="160"/>
      <c r="I962" s="186"/>
      <c r="J962" s="25"/>
      <c r="K962" s="25"/>
    </row>
    <row r="963" spans="1:11" s="22" customFormat="1" ht="12.75">
      <c r="A963" s="157"/>
      <c r="B963" s="30" t="s">
        <v>382</v>
      </c>
      <c r="C963" s="43">
        <v>150</v>
      </c>
      <c r="D963" s="43">
        <v>150</v>
      </c>
      <c r="E963" s="43">
        <v>150</v>
      </c>
      <c r="F963" s="160"/>
      <c r="G963" s="160"/>
      <c r="H963" s="160"/>
      <c r="I963" s="186"/>
      <c r="J963" s="25"/>
      <c r="K963" s="25"/>
    </row>
    <row r="964" spans="1:11" s="22" customFormat="1" ht="12.75">
      <c r="A964" s="157"/>
      <c r="B964" s="30" t="s">
        <v>383</v>
      </c>
      <c r="C964" s="43">
        <v>0</v>
      </c>
      <c r="D964" s="43">
        <v>0</v>
      </c>
      <c r="E964" s="43">
        <v>0</v>
      </c>
      <c r="F964" s="160"/>
      <c r="G964" s="160"/>
      <c r="H964" s="160"/>
      <c r="I964" s="186"/>
      <c r="J964" s="25"/>
      <c r="K964" s="25"/>
    </row>
    <row r="965" spans="1:11" s="22" customFormat="1" ht="12.75">
      <c r="A965" s="157"/>
      <c r="B965" s="30" t="s">
        <v>384</v>
      </c>
      <c r="C965" s="43">
        <v>0</v>
      </c>
      <c r="D965" s="43">
        <v>0</v>
      </c>
      <c r="E965" s="43">
        <v>0</v>
      </c>
      <c r="F965" s="160"/>
      <c r="G965" s="160"/>
      <c r="H965" s="160"/>
      <c r="I965" s="186"/>
      <c r="J965" s="25"/>
      <c r="K965" s="25"/>
    </row>
    <row r="966" spans="1:11" s="22" customFormat="1" ht="15.75" customHeight="1">
      <c r="A966" s="157"/>
      <c r="B966" s="30" t="s">
        <v>154</v>
      </c>
      <c r="C966" s="43"/>
      <c r="D966" s="43"/>
      <c r="E966" s="43"/>
      <c r="F966" s="160"/>
      <c r="G966" s="160"/>
      <c r="H966" s="160"/>
      <c r="I966" s="186"/>
      <c r="J966" s="25"/>
      <c r="K966" s="25"/>
    </row>
    <row r="967" spans="1:11" s="22" customFormat="1" ht="14.25" customHeight="1">
      <c r="A967" s="157"/>
      <c r="B967" s="30" t="s">
        <v>130</v>
      </c>
      <c r="C967" s="43">
        <v>0</v>
      </c>
      <c r="D967" s="43">
        <v>0</v>
      </c>
      <c r="E967" s="43">
        <v>0</v>
      </c>
      <c r="F967" s="160"/>
      <c r="G967" s="160"/>
      <c r="H967" s="160"/>
      <c r="I967" s="186"/>
      <c r="J967" s="25"/>
      <c r="K967" s="25"/>
    </row>
    <row r="968" spans="1:11" s="22" customFormat="1" ht="14.25" customHeight="1">
      <c r="A968" s="94"/>
      <c r="B968" s="42" t="s">
        <v>379</v>
      </c>
      <c r="C968" s="38"/>
      <c r="D968" s="38"/>
      <c r="E968" s="38"/>
      <c r="F968" s="32"/>
      <c r="G968" s="32"/>
      <c r="H968" s="32"/>
      <c r="I968" s="109"/>
      <c r="J968" s="25"/>
      <c r="K968" s="25"/>
    </row>
    <row r="969" spans="1:11" s="22" customFormat="1" ht="12.75">
      <c r="A969" s="94"/>
      <c r="B969" s="42" t="s">
        <v>131</v>
      </c>
      <c r="C969" s="31"/>
      <c r="D969" s="31"/>
      <c r="E969" s="31"/>
      <c r="F969" s="31"/>
      <c r="G969" s="31"/>
      <c r="H969" s="31"/>
      <c r="I969" s="96"/>
      <c r="J969" s="25"/>
      <c r="K969" s="25"/>
    </row>
    <row r="970" spans="1:11" s="22" customFormat="1" ht="19.5" customHeight="1">
      <c r="A970" s="94"/>
      <c r="B970" s="42" t="s">
        <v>132</v>
      </c>
      <c r="C970" s="31"/>
      <c r="D970" s="31"/>
      <c r="E970" s="31"/>
      <c r="F970" s="31"/>
      <c r="G970" s="31"/>
      <c r="H970" s="31"/>
      <c r="I970" s="96"/>
      <c r="J970" s="25"/>
      <c r="K970" s="25"/>
    </row>
    <row r="971" spans="1:11" s="22" customFormat="1" ht="27.75" customHeight="1">
      <c r="A971" s="157" t="s">
        <v>239</v>
      </c>
      <c r="B971" s="181" t="s">
        <v>344</v>
      </c>
      <c r="C971" s="181"/>
      <c r="D971" s="181"/>
      <c r="E971" s="181"/>
      <c r="F971" s="160" t="s">
        <v>337</v>
      </c>
      <c r="G971" s="160" t="s">
        <v>402</v>
      </c>
      <c r="H971" s="160"/>
      <c r="I971" s="186"/>
      <c r="J971" s="25"/>
      <c r="K971" s="25"/>
    </row>
    <row r="972" spans="1:11" s="22" customFormat="1" ht="12.75">
      <c r="A972" s="157"/>
      <c r="B972" s="30" t="s">
        <v>94</v>
      </c>
      <c r="C972" s="43">
        <f>C974</f>
        <v>400</v>
      </c>
      <c r="D972" s="43">
        <f>D974</f>
        <v>400</v>
      </c>
      <c r="E972" s="43">
        <f>E974</f>
        <v>400</v>
      </c>
      <c r="F972" s="160"/>
      <c r="G972" s="160"/>
      <c r="H972" s="160"/>
      <c r="I972" s="186"/>
      <c r="J972" s="25"/>
      <c r="K972" s="25"/>
    </row>
    <row r="973" spans="1:11" s="22" customFormat="1" ht="12.75">
      <c r="A973" s="157"/>
      <c r="B973" s="30" t="s">
        <v>358</v>
      </c>
      <c r="C973" s="43">
        <v>0</v>
      </c>
      <c r="D973" s="43">
        <v>0</v>
      </c>
      <c r="E973" s="43">
        <v>0</v>
      </c>
      <c r="F973" s="160"/>
      <c r="G973" s="160"/>
      <c r="H973" s="160"/>
      <c r="I973" s="186"/>
      <c r="J973" s="25"/>
      <c r="K973" s="25"/>
    </row>
    <row r="974" spans="1:11" s="22" customFormat="1" ht="12.75">
      <c r="A974" s="157"/>
      <c r="B974" s="30" t="s">
        <v>382</v>
      </c>
      <c r="C974" s="43">
        <v>400</v>
      </c>
      <c r="D974" s="43">
        <v>400</v>
      </c>
      <c r="E974" s="43">
        <v>400</v>
      </c>
      <c r="F974" s="160"/>
      <c r="G974" s="160"/>
      <c r="H974" s="160"/>
      <c r="I974" s="186"/>
      <c r="J974" s="25"/>
      <c r="K974" s="25"/>
    </row>
    <row r="975" spans="1:11" s="22" customFormat="1" ht="12.75">
      <c r="A975" s="157"/>
      <c r="B975" s="30" t="s">
        <v>383</v>
      </c>
      <c r="C975" s="43">
        <v>0</v>
      </c>
      <c r="D975" s="43">
        <v>0</v>
      </c>
      <c r="E975" s="43">
        <v>0</v>
      </c>
      <c r="F975" s="160"/>
      <c r="G975" s="160"/>
      <c r="H975" s="160"/>
      <c r="I975" s="186"/>
      <c r="J975" s="25"/>
      <c r="K975" s="25"/>
    </row>
    <row r="976" spans="1:11" s="22" customFormat="1" ht="12.75">
      <c r="A976" s="157"/>
      <c r="B976" s="30" t="s">
        <v>384</v>
      </c>
      <c r="C976" s="43">
        <v>0</v>
      </c>
      <c r="D976" s="43">
        <v>0</v>
      </c>
      <c r="E976" s="43">
        <v>0</v>
      </c>
      <c r="F976" s="160"/>
      <c r="G976" s="160"/>
      <c r="H976" s="160"/>
      <c r="I976" s="186"/>
      <c r="J976" s="25"/>
      <c r="K976" s="25"/>
    </row>
    <row r="977" spans="1:11" s="22" customFormat="1" ht="12.75" customHeight="1">
      <c r="A977" s="157"/>
      <c r="B977" s="30" t="s">
        <v>154</v>
      </c>
      <c r="C977" s="43"/>
      <c r="D977" s="43"/>
      <c r="E977" s="43"/>
      <c r="F977" s="160"/>
      <c r="G977" s="160"/>
      <c r="H977" s="160"/>
      <c r="I977" s="186"/>
      <c r="J977" s="25"/>
      <c r="K977" s="25"/>
    </row>
    <row r="978" spans="1:11" s="22" customFormat="1" ht="14.25" customHeight="1">
      <c r="A978" s="157"/>
      <c r="B978" s="30" t="s">
        <v>130</v>
      </c>
      <c r="C978" s="43">
        <v>0</v>
      </c>
      <c r="D978" s="43">
        <v>0</v>
      </c>
      <c r="E978" s="43">
        <v>0</v>
      </c>
      <c r="F978" s="160"/>
      <c r="G978" s="160"/>
      <c r="H978" s="160"/>
      <c r="I978" s="186"/>
      <c r="J978" s="25"/>
      <c r="K978" s="25"/>
    </row>
    <row r="979" spans="1:11" s="22" customFormat="1" ht="12.75">
      <c r="A979" s="94"/>
      <c r="B979" s="42" t="s">
        <v>379</v>
      </c>
      <c r="C979" s="38"/>
      <c r="D979" s="38"/>
      <c r="E979" s="38"/>
      <c r="F979" s="32"/>
      <c r="G979" s="32"/>
      <c r="H979" s="32"/>
      <c r="I979" s="109"/>
      <c r="J979" s="25"/>
      <c r="K979" s="25"/>
    </row>
    <row r="980" spans="1:11" s="22" customFormat="1" ht="12.75">
      <c r="A980" s="94"/>
      <c r="B980" s="42" t="s">
        <v>131</v>
      </c>
      <c r="C980" s="31"/>
      <c r="D980" s="31"/>
      <c r="E980" s="31"/>
      <c r="F980" s="31"/>
      <c r="G980" s="31"/>
      <c r="H980" s="31"/>
      <c r="I980" s="96"/>
      <c r="J980" s="25"/>
      <c r="K980" s="25"/>
    </row>
    <row r="981" spans="1:11" s="22" customFormat="1" ht="12.75">
      <c r="A981" s="94"/>
      <c r="B981" s="42" t="s">
        <v>132</v>
      </c>
      <c r="C981" s="31"/>
      <c r="D981" s="31"/>
      <c r="E981" s="31"/>
      <c r="F981" s="31"/>
      <c r="G981" s="31"/>
      <c r="H981" s="31"/>
      <c r="I981" s="96"/>
      <c r="J981" s="25"/>
      <c r="K981" s="25"/>
    </row>
    <row r="982" spans="1:11" s="22" customFormat="1" ht="12.75">
      <c r="A982" s="157" t="s">
        <v>351</v>
      </c>
      <c r="B982" s="181" t="s">
        <v>345</v>
      </c>
      <c r="C982" s="181"/>
      <c r="D982" s="181"/>
      <c r="E982" s="181"/>
      <c r="F982" s="160" t="s">
        <v>337</v>
      </c>
      <c r="G982" s="160" t="s">
        <v>338</v>
      </c>
      <c r="H982" s="160"/>
      <c r="I982" s="186" t="s">
        <v>374</v>
      </c>
      <c r="J982" s="25"/>
      <c r="K982" s="25"/>
    </row>
    <row r="983" spans="1:11" s="22" customFormat="1" ht="12.75">
      <c r="A983" s="157"/>
      <c r="B983" s="30" t="s">
        <v>94</v>
      </c>
      <c r="C983" s="43">
        <f>C985</f>
        <v>200</v>
      </c>
      <c r="D983" s="43">
        <f>D985</f>
        <v>200</v>
      </c>
      <c r="E983" s="43">
        <f>E985</f>
        <v>200</v>
      </c>
      <c r="F983" s="160"/>
      <c r="G983" s="160"/>
      <c r="H983" s="160"/>
      <c r="I983" s="186"/>
      <c r="J983" s="25"/>
      <c r="K983" s="25"/>
    </row>
    <row r="984" spans="1:11" s="22" customFormat="1" ht="15" customHeight="1">
      <c r="A984" s="157"/>
      <c r="B984" s="30" t="s">
        <v>358</v>
      </c>
      <c r="C984" s="43">
        <v>0</v>
      </c>
      <c r="D984" s="43">
        <v>0</v>
      </c>
      <c r="E984" s="43">
        <v>0</v>
      </c>
      <c r="F984" s="160"/>
      <c r="G984" s="160"/>
      <c r="H984" s="160"/>
      <c r="I984" s="186"/>
      <c r="J984" s="25"/>
      <c r="K984" s="25"/>
    </row>
    <row r="985" spans="1:11" s="22" customFormat="1" ht="15" customHeight="1">
      <c r="A985" s="157"/>
      <c r="B985" s="30" t="s">
        <v>382</v>
      </c>
      <c r="C985" s="43">
        <v>200</v>
      </c>
      <c r="D985" s="43">
        <v>200</v>
      </c>
      <c r="E985" s="43">
        <v>200</v>
      </c>
      <c r="F985" s="160"/>
      <c r="G985" s="160"/>
      <c r="H985" s="160"/>
      <c r="I985" s="186"/>
      <c r="J985" s="25"/>
      <c r="K985" s="25"/>
    </row>
    <row r="986" spans="1:11" s="22" customFormat="1" ht="15" customHeight="1">
      <c r="A986" s="157"/>
      <c r="B986" s="30" t="s">
        <v>383</v>
      </c>
      <c r="C986" s="43">
        <v>0</v>
      </c>
      <c r="D986" s="43">
        <v>0</v>
      </c>
      <c r="E986" s="43">
        <v>0</v>
      </c>
      <c r="F986" s="160"/>
      <c r="G986" s="160"/>
      <c r="H986" s="160"/>
      <c r="I986" s="186"/>
      <c r="J986" s="25"/>
      <c r="K986" s="25"/>
    </row>
    <row r="987" spans="1:11" s="22" customFormat="1" ht="15" customHeight="1">
      <c r="A987" s="157"/>
      <c r="B987" s="30" t="s">
        <v>384</v>
      </c>
      <c r="C987" s="43">
        <v>0</v>
      </c>
      <c r="D987" s="43">
        <v>0</v>
      </c>
      <c r="E987" s="43">
        <v>0</v>
      </c>
      <c r="F987" s="160"/>
      <c r="G987" s="160"/>
      <c r="H987" s="160"/>
      <c r="I987" s="186"/>
      <c r="J987" s="25"/>
      <c r="K987" s="25"/>
    </row>
    <row r="988" spans="1:11" s="22" customFormat="1" ht="12.75" customHeight="1">
      <c r="A988" s="157"/>
      <c r="B988" s="30" t="s">
        <v>154</v>
      </c>
      <c r="C988" s="43"/>
      <c r="D988" s="43"/>
      <c r="E988" s="43"/>
      <c r="F988" s="160"/>
      <c r="G988" s="160"/>
      <c r="H988" s="160"/>
      <c r="I988" s="186"/>
      <c r="J988" s="25"/>
      <c r="K988" s="25"/>
    </row>
    <row r="989" spans="1:11" s="22" customFormat="1" ht="18" customHeight="1">
      <c r="A989" s="157"/>
      <c r="B989" s="30" t="s">
        <v>130</v>
      </c>
      <c r="C989" s="43">
        <v>0</v>
      </c>
      <c r="D989" s="43">
        <v>0</v>
      </c>
      <c r="E989" s="43">
        <v>0</v>
      </c>
      <c r="F989" s="160"/>
      <c r="G989" s="160"/>
      <c r="H989" s="160"/>
      <c r="I989" s="186"/>
      <c r="J989" s="25"/>
      <c r="K989" s="25"/>
    </row>
    <row r="990" spans="1:11" s="22" customFormat="1" ht="12.75">
      <c r="A990" s="94"/>
      <c r="B990" s="42" t="s">
        <v>379</v>
      </c>
      <c r="C990" s="38"/>
      <c r="D990" s="38"/>
      <c r="E990" s="38"/>
      <c r="F990" s="32"/>
      <c r="G990" s="32"/>
      <c r="H990" s="32"/>
      <c r="I990" s="109"/>
      <c r="J990" s="25"/>
      <c r="K990" s="25"/>
    </row>
    <row r="991" spans="1:11" s="22" customFormat="1" ht="12.75" customHeight="1">
      <c r="A991" s="94"/>
      <c r="B991" s="42" t="s">
        <v>131</v>
      </c>
      <c r="C991" s="31"/>
      <c r="D991" s="31"/>
      <c r="E991" s="31"/>
      <c r="F991" s="31"/>
      <c r="G991" s="31"/>
      <c r="H991" s="31"/>
      <c r="I991" s="96"/>
      <c r="J991" s="25"/>
      <c r="K991" s="25"/>
    </row>
    <row r="992" spans="1:11" s="22" customFormat="1" ht="12.75">
      <c r="A992" s="94"/>
      <c r="B992" s="42" t="s">
        <v>132</v>
      </c>
      <c r="C992" s="31"/>
      <c r="D992" s="31"/>
      <c r="E992" s="31"/>
      <c r="F992" s="31"/>
      <c r="G992" s="31"/>
      <c r="H992" s="31"/>
      <c r="I992" s="96"/>
      <c r="J992" s="25"/>
      <c r="K992" s="25"/>
    </row>
    <row r="993" spans="1:11" s="22" customFormat="1" ht="12.75">
      <c r="A993" s="157" t="s">
        <v>352</v>
      </c>
      <c r="B993" s="181" t="s">
        <v>346</v>
      </c>
      <c r="C993" s="181"/>
      <c r="D993" s="181"/>
      <c r="E993" s="181"/>
      <c r="F993" s="160" t="s">
        <v>337</v>
      </c>
      <c r="G993" s="160" t="s">
        <v>338</v>
      </c>
      <c r="H993" s="160"/>
      <c r="I993" s="186"/>
      <c r="J993" s="25"/>
      <c r="K993" s="25"/>
    </row>
    <row r="994" spans="1:11" s="22" customFormat="1" ht="12.75">
      <c r="A994" s="157"/>
      <c r="B994" s="30" t="s">
        <v>94</v>
      </c>
      <c r="C994" s="43">
        <f>C996</f>
        <v>0</v>
      </c>
      <c r="D994" s="43">
        <f>D996</f>
        <v>0</v>
      </c>
      <c r="E994" s="43">
        <f>E996</f>
        <v>0</v>
      </c>
      <c r="F994" s="160"/>
      <c r="G994" s="160"/>
      <c r="H994" s="160"/>
      <c r="I994" s="186"/>
      <c r="J994" s="25"/>
      <c r="K994" s="25"/>
    </row>
    <row r="995" spans="1:11" s="22" customFormat="1" ht="12.75" customHeight="1">
      <c r="A995" s="157"/>
      <c r="B995" s="30" t="s">
        <v>358</v>
      </c>
      <c r="C995" s="43">
        <v>0</v>
      </c>
      <c r="D995" s="43">
        <v>0</v>
      </c>
      <c r="E995" s="43">
        <v>0</v>
      </c>
      <c r="F995" s="160"/>
      <c r="G995" s="160"/>
      <c r="H995" s="160"/>
      <c r="I995" s="186"/>
      <c r="J995" s="25"/>
      <c r="K995" s="25"/>
    </row>
    <row r="996" spans="1:11" s="22" customFormat="1" ht="12.75" customHeight="1">
      <c r="A996" s="157"/>
      <c r="B996" s="30" t="s">
        <v>382</v>
      </c>
      <c r="C996" s="43">
        <v>0</v>
      </c>
      <c r="D996" s="43">
        <v>0</v>
      </c>
      <c r="E996" s="43">
        <v>0</v>
      </c>
      <c r="F996" s="160"/>
      <c r="G996" s="160"/>
      <c r="H996" s="160"/>
      <c r="I996" s="186"/>
      <c r="J996" s="25"/>
      <c r="K996" s="25"/>
    </row>
    <row r="997" spans="1:11" s="22" customFormat="1" ht="12.75" customHeight="1">
      <c r="A997" s="157"/>
      <c r="B997" s="30" t="s">
        <v>383</v>
      </c>
      <c r="C997" s="43">
        <v>0</v>
      </c>
      <c r="D997" s="43">
        <v>0</v>
      </c>
      <c r="E997" s="43">
        <v>0</v>
      </c>
      <c r="F997" s="160"/>
      <c r="G997" s="160"/>
      <c r="H997" s="160"/>
      <c r="I997" s="186"/>
      <c r="J997" s="25"/>
      <c r="K997" s="25"/>
    </row>
    <row r="998" spans="1:11" s="22" customFormat="1" ht="15" customHeight="1">
      <c r="A998" s="157"/>
      <c r="B998" s="30" t="s">
        <v>384</v>
      </c>
      <c r="C998" s="43">
        <v>0</v>
      </c>
      <c r="D998" s="43">
        <v>0</v>
      </c>
      <c r="E998" s="43">
        <v>0</v>
      </c>
      <c r="F998" s="160"/>
      <c r="G998" s="160"/>
      <c r="H998" s="160"/>
      <c r="I998" s="186"/>
      <c r="J998" s="25"/>
      <c r="K998" s="25"/>
    </row>
    <row r="999" spans="1:11" s="22" customFormat="1" ht="13.5" customHeight="1">
      <c r="A999" s="157"/>
      <c r="B999" s="30" t="s">
        <v>154</v>
      </c>
      <c r="C999" s="43"/>
      <c r="D999" s="43"/>
      <c r="E999" s="43"/>
      <c r="F999" s="160"/>
      <c r="G999" s="160"/>
      <c r="H999" s="160"/>
      <c r="I999" s="186"/>
      <c r="J999" s="25"/>
      <c r="K999" s="25"/>
    </row>
    <row r="1000" spans="1:11" s="22" customFormat="1" ht="14.25" customHeight="1">
      <c r="A1000" s="157"/>
      <c r="B1000" s="30" t="s">
        <v>130</v>
      </c>
      <c r="C1000" s="43">
        <v>0</v>
      </c>
      <c r="D1000" s="43">
        <v>0</v>
      </c>
      <c r="E1000" s="43">
        <v>0</v>
      </c>
      <c r="F1000" s="160"/>
      <c r="G1000" s="160"/>
      <c r="H1000" s="160"/>
      <c r="I1000" s="186"/>
      <c r="J1000" s="25"/>
      <c r="K1000" s="25"/>
    </row>
    <row r="1001" spans="1:11" s="22" customFormat="1" ht="12.75">
      <c r="A1001" s="94"/>
      <c r="B1001" s="42" t="s">
        <v>379</v>
      </c>
      <c r="C1001" s="38"/>
      <c r="D1001" s="38"/>
      <c r="E1001" s="38"/>
      <c r="F1001" s="32"/>
      <c r="G1001" s="32"/>
      <c r="H1001" s="32"/>
      <c r="I1001" s="109"/>
      <c r="J1001" s="25"/>
      <c r="K1001" s="25"/>
    </row>
    <row r="1002" spans="1:11" s="22" customFormat="1" ht="15" customHeight="1">
      <c r="A1002" s="94"/>
      <c r="B1002" s="42" t="s">
        <v>131</v>
      </c>
      <c r="C1002" s="31"/>
      <c r="D1002" s="31"/>
      <c r="E1002" s="31"/>
      <c r="F1002" s="31"/>
      <c r="G1002" s="31"/>
      <c r="H1002" s="31"/>
      <c r="I1002" s="96"/>
      <c r="J1002" s="25"/>
      <c r="K1002" s="25"/>
    </row>
    <row r="1003" spans="1:11" s="22" customFormat="1" ht="12.75">
      <c r="A1003" s="94"/>
      <c r="B1003" s="42" t="s">
        <v>132</v>
      </c>
      <c r="C1003" s="31"/>
      <c r="D1003" s="31"/>
      <c r="E1003" s="31"/>
      <c r="F1003" s="31"/>
      <c r="G1003" s="31"/>
      <c r="H1003" s="31"/>
      <c r="I1003" s="96"/>
      <c r="J1003" s="25"/>
      <c r="K1003" s="25"/>
    </row>
    <row r="1004" spans="1:11" s="22" customFormat="1" ht="12.75">
      <c r="A1004" s="157" t="s">
        <v>353</v>
      </c>
      <c r="B1004" s="243" t="s">
        <v>347</v>
      </c>
      <c r="C1004" s="243"/>
      <c r="D1004" s="243"/>
      <c r="E1004" s="243"/>
      <c r="F1004" s="160"/>
      <c r="G1004" s="160"/>
      <c r="H1004" s="160"/>
      <c r="I1004" s="186"/>
      <c r="J1004" s="25"/>
      <c r="K1004" s="25"/>
    </row>
    <row r="1005" spans="1:11" s="22" customFormat="1" ht="12.75">
      <c r="A1005" s="157"/>
      <c r="B1005" s="30" t="s">
        <v>94</v>
      </c>
      <c r="C1005" s="43">
        <f>C1007</f>
        <v>0</v>
      </c>
      <c r="D1005" s="43">
        <f>D1007</f>
        <v>0</v>
      </c>
      <c r="E1005" s="43">
        <f>E1007</f>
        <v>0</v>
      </c>
      <c r="F1005" s="160"/>
      <c r="G1005" s="160"/>
      <c r="H1005" s="160"/>
      <c r="I1005" s="186"/>
      <c r="J1005" s="25"/>
      <c r="K1005" s="25"/>
    </row>
    <row r="1006" spans="1:11" s="22" customFormat="1" ht="13.5" customHeight="1">
      <c r="A1006" s="157"/>
      <c r="B1006" s="30" t="s">
        <v>358</v>
      </c>
      <c r="C1006" s="43">
        <v>0</v>
      </c>
      <c r="D1006" s="43">
        <v>0</v>
      </c>
      <c r="E1006" s="43">
        <v>0</v>
      </c>
      <c r="F1006" s="160"/>
      <c r="G1006" s="160"/>
      <c r="H1006" s="160"/>
      <c r="I1006" s="186"/>
      <c r="J1006" s="25"/>
      <c r="K1006" s="25"/>
    </row>
    <row r="1007" spans="1:11" s="22" customFormat="1" ht="13.5" customHeight="1">
      <c r="A1007" s="157"/>
      <c r="B1007" s="30" t="s">
        <v>382</v>
      </c>
      <c r="C1007" s="43">
        <v>0</v>
      </c>
      <c r="D1007" s="43">
        <v>0</v>
      </c>
      <c r="E1007" s="43">
        <v>0</v>
      </c>
      <c r="F1007" s="160"/>
      <c r="G1007" s="160"/>
      <c r="H1007" s="160"/>
      <c r="I1007" s="186"/>
      <c r="J1007" s="25"/>
      <c r="K1007" s="25"/>
    </row>
    <row r="1008" spans="1:11" s="22" customFormat="1" ht="13.5" customHeight="1">
      <c r="A1008" s="157"/>
      <c r="B1008" s="30" t="s">
        <v>383</v>
      </c>
      <c r="C1008" s="43">
        <v>0</v>
      </c>
      <c r="D1008" s="43">
        <v>0</v>
      </c>
      <c r="E1008" s="43">
        <v>0</v>
      </c>
      <c r="F1008" s="160"/>
      <c r="G1008" s="160"/>
      <c r="H1008" s="160"/>
      <c r="I1008" s="186"/>
      <c r="J1008" s="25"/>
      <c r="K1008" s="25"/>
    </row>
    <row r="1009" spans="1:11" s="22" customFormat="1" ht="13.5" customHeight="1">
      <c r="A1009" s="157"/>
      <c r="B1009" s="30" t="s">
        <v>384</v>
      </c>
      <c r="C1009" s="43">
        <v>0</v>
      </c>
      <c r="D1009" s="43">
        <v>0</v>
      </c>
      <c r="E1009" s="43">
        <v>0</v>
      </c>
      <c r="F1009" s="160"/>
      <c r="G1009" s="160"/>
      <c r="H1009" s="160"/>
      <c r="I1009" s="186"/>
      <c r="J1009" s="25"/>
      <c r="K1009" s="25"/>
    </row>
    <row r="1010" spans="1:11" s="22" customFormat="1" ht="12" customHeight="1">
      <c r="A1010" s="157"/>
      <c r="B1010" s="30" t="s">
        <v>154</v>
      </c>
      <c r="C1010" s="43"/>
      <c r="D1010" s="43"/>
      <c r="E1010" s="43"/>
      <c r="F1010" s="160"/>
      <c r="G1010" s="160"/>
      <c r="H1010" s="160"/>
      <c r="I1010" s="186"/>
      <c r="J1010" s="25"/>
      <c r="K1010" s="25"/>
    </row>
    <row r="1011" spans="1:11" s="22" customFormat="1" ht="16.5" customHeight="1">
      <c r="A1011" s="157"/>
      <c r="B1011" s="30" t="s">
        <v>130</v>
      </c>
      <c r="C1011" s="43">
        <v>0</v>
      </c>
      <c r="D1011" s="43">
        <v>0</v>
      </c>
      <c r="E1011" s="43">
        <v>0</v>
      </c>
      <c r="F1011" s="160"/>
      <c r="G1011" s="160"/>
      <c r="H1011" s="160"/>
      <c r="I1011" s="186"/>
      <c r="J1011" s="25"/>
      <c r="K1011" s="25"/>
    </row>
    <row r="1012" spans="1:11" s="22" customFormat="1" ht="140.25">
      <c r="A1012" s="94"/>
      <c r="B1012" s="42" t="s">
        <v>159</v>
      </c>
      <c r="C1012" s="38"/>
      <c r="D1012" s="38"/>
      <c r="E1012" s="38"/>
      <c r="F1012" s="32" t="s">
        <v>337</v>
      </c>
      <c r="G1012" s="32" t="s">
        <v>402</v>
      </c>
      <c r="H1012" s="32"/>
      <c r="I1012" s="109"/>
      <c r="J1012" s="25"/>
      <c r="K1012" s="25"/>
    </row>
    <row r="1013" spans="1:11" s="22" customFormat="1" ht="14.25" customHeight="1">
      <c r="A1013" s="94"/>
      <c r="B1013" s="42" t="s">
        <v>131</v>
      </c>
      <c r="C1013" s="31"/>
      <c r="D1013" s="31"/>
      <c r="E1013" s="31"/>
      <c r="F1013" s="31"/>
      <c r="G1013" s="31"/>
      <c r="H1013" s="31"/>
      <c r="I1013" s="96"/>
      <c r="J1013" s="25"/>
      <c r="K1013" s="25"/>
    </row>
    <row r="1014" spans="1:11" s="22" customFormat="1" ht="16.5" customHeight="1">
      <c r="A1014" s="94"/>
      <c r="B1014" s="42" t="s">
        <v>132</v>
      </c>
      <c r="C1014" s="31"/>
      <c r="D1014" s="31"/>
      <c r="E1014" s="31"/>
      <c r="F1014" s="31"/>
      <c r="G1014" s="31"/>
      <c r="H1014" s="31"/>
      <c r="I1014" s="96"/>
      <c r="J1014" s="25"/>
      <c r="K1014" s="25"/>
    </row>
    <row r="1015" spans="1:11" s="22" customFormat="1" ht="12.75">
      <c r="A1015" s="157" t="s">
        <v>354</v>
      </c>
      <c r="B1015" s="181" t="s">
        <v>348</v>
      </c>
      <c r="C1015" s="181"/>
      <c r="D1015" s="181"/>
      <c r="E1015" s="181"/>
      <c r="F1015" s="160"/>
      <c r="G1015" s="160"/>
      <c r="H1015" s="160"/>
      <c r="I1015" s="186"/>
      <c r="J1015" s="25"/>
      <c r="K1015" s="25"/>
    </row>
    <row r="1016" spans="1:11" s="22" customFormat="1" ht="12.75">
      <c r="A1016" s="157"/>
      <c r="B1016" s="30" t="s">
        <v>94</v>
      </c>
      <c r="C1016" s="43">
        <f>C1018</f>
        <v>0</v>
      </c>
      <c r="D1016" s="43">
        <f>D1018</f>
        <v>0</v>
      </c>
      <c r="E1016" s="43">
        <f>E1018</f>
        <v>0</v>
      </c>
      <c r="F1016" s="160"/>
      <c r="G1016" s="160"/>
      <c r="H1016" s="160"/>
      <c r="I1016" s="186"/>
      <c r="J1016" s="25"/>
      <c r="K1016" s="25"/>
    </row>
    <row r="1017" spans="1:11" s="22" customFormat="1" ht="12.75">
      <c r="A1017" s="157"/>
      <c r="B1017" s="30" t="s">
        <v>358</v>
      </c>
      <c r="C1017" s="43">
        <v>0</v>
      </c>
      <c r="D1017" s="43">
        <v>0</v>
      </c>
      <c r="E1017" s="43">
        <v>0</v>
      </c>
      <c r="F1017" s="160"/>
      <c r="G1017" s="160"/>
      <c r="H1017" s="160"/>
      <c r="I1017" s="186"/>
      <c r="J1017" s="25"/>
      <c r="K1017" s="25"/>
    </row>
    <row r="1018" spans="1:11" s="22" customFormat="1" ht="12.75">
      <c r="A1018" s="157"/>
      <c r="B1018" s="30" t="s">
        <v>382</v>
      </c>
      <c r="C1018" s="43">
        <v>0</v>
      </c>
      <c r="D1018" s="43">
        <v>0</v>
      </c>
      <c r="E1018" s="43">
        <v>0</v>
      </c>
      <c r="F1018" s="160"/>
      <c r="G1018" s="160"/>
      <c r="H1018" s="160"/>
      <c r="I1018" s="186"/>
      <c r="J1018" s="25"/>
      <c r="K1018" s="25"/>
    </row>
    <row r="1019" spans="1:11" s="22" customFormat="1" ht="12.75">
      <c r="A1019" s="157"/>
      <c r="B1019" s="30" t="s">
        <v>383</v>
      </c>
      <c r="C1019" s="43">
        <v>0</v>
      </c>
      <c r="D1019" s="43">
        <v>0</v>
      </c>
      <c r="E1019" s="43">
        <v>0</v>
      </c>
      <c r="F1019" s="160"/>
      <c r="G1019" s="160"/>
      <c r="H1019" s="160"/>
      <c r="I1019" s="186"/>
      <c r="J1019" s="25"/>
      <c r="K1019" s="25"/>
    </row>
    <row r="1020" spans="1:11" s="22" customFormat="1" ht="12.75">
      <c r="A1020" s="157"/>
      <c r="B1020" s="30" t="s">
        <v>384</v>
      </c>
      <c r="C1020" s="43">
        <v>0</v>
      </c>
      <c r="D1020" s="43">
        <v>0</v>
      </c>
      <c r="E1020" s="43">
        <v>0</v>
      </c>
      <c r="F1020" s="160"/>
      <c r="G1020" s="160"/>
      <c r="H1020" s="160"/>
      <c r="I1020" s="186"/>
      <c r="J1020" s="25"/>
      <c r="K1020" s="25"/>
    </row>
    <row r="1021" spans="1:11" s="22" customFormat="1" ht="10.5" customHeight="1">
      <c r="A1021" s="157"/>
      <c r="B1021" s="30" t="s">
        <v>154</v>
      </c>
      <c r="C1021" s="43"/>
      <c r="D1021" s="43"/>
      <c r="E1021" s="43"/>
      <c r="F1021" s="160"/>
      <c r="G1021" s="160"/>
      <c r="H1021" s="160"/>
      <c r="I1021" s="186"/>
      <c r="J1021" s="25"/>
      <c r="K1021" s="25"/>
    </row>
    <row r="1022" spans="1:11" s="22" customFormat="1" ht="24" customHeight="1">
      <c r="A1022" s="157"/>
      <c r="B1022" s="30" t="s">
        <v>130</v>
      </c>
      <c r="C1022" s="43">
        <v>0</v>
      </c>
      <c r="D1022" s="43">
        <v>0</v>
      </c>
      <c r="E1022" s="43">
        <v>0</v>
      </c>
      <c r="F1022" s="160"/>
      <c r="G1022" s="160"/>
      <c r="H1022" s="160"/>
      <c r="I1022" s="186"/>
      <c r="J1022" s="25"/>
      <c r="K1022" s="25"/>
    </row>
    <row r="1023" spans="1:11" s="22" customFormat="1" ht="12.75">
      <c r="A1023" s="94"/>
      <c r="B1023" s="42" t="s">
        <v>131</v>
      </c>
      <c r="C1023" s="31"/>
      <c r="D1023" s="31"/>
      <c r="E1023" s="31"/>
      <c r="F1023" s="31"/>
      <c r="G1023" s="31"/>
      <c r="H1023" s="31"/>
      <c r="I1023" s="96"/>
      <c r="J1023" s="25"/>
      <c r="K1023" s="25"/>
    </row>
    <row r="1024" spans="1:11" s="22" customFormat="1" ht="12.75">
      <c r="A1024" s="94"/>
      <c r="B1024" s="42" t="s">
        <v>132</v>
      </c>
      <c r="C1024" s="31"/>
      <c r="D1024" s="31"/>
      <c r="E1024" s="31"/>
      <c r="F1024" s="31"/>
      <c r="G1024" s="31"/>
      <c r="H1024" s="31"/>
      <c r="I1024" s="96"/>
      <c r="J1024" s="25"/>
      <c r="K1024" s="25"/>
    </row>
    <row r="1025" spans="1:11" s="22" customFormat="1" ht="27" customHeight="1">
      <c r="A1025" s="157" t="s">
        <v>274</v>
      </c>
      <c r="B1025" s="181" t="s">
        <v>349</v>
      </c>
      <c r="C1025" s="181"/>
      <c r="D1025" s="181"/>
      <c r="E1025" s="181"/>
      <c r="F1025" s="160"/>
      <c r="G1025" s="160"/>
      <c r="H1025" s="160"/>
      <c r="I1025" s="186"/>
      <c r="J1025" s="25"/>
      <c r="K1025" s="25"/>
    </row>
    <row r="1026" spans="1:11" s="22" customFormat="1" ht="13.5" customHeight="1">
      <c r="A1026" s="157"/>
      <c r="B1026" s="30" t="s">
        <v>94</v>
      </c>
      <c r="C1026" s="43">
        <f>C1028</f>
        <v>14212.456</v>
      </c>
      <c r="D1026" s="43">
        <f>D1028</f>
        <v>14105.456</v>
      </c>
      <c r="E1026" s="43">
        <f>E1028</f>
        <v>14105.456</v>
      </c>
      <c r="F1026" s="160"/>
      <c r="G1026" s="160"/>
      <c r="H1026" s="160"/>
      <c r="I1026" s="186"/>
      <c r="J1026" s="25"/>
      <c r="K1026" s="25"/>
    </row>
    <row r="1027" spans="1:11" s="22" customFormat="1" ht="13.5" customHeight="1">
      <c r="A1027" s="157"/>
      <c r="B1027" s="30" t="s">
        <v>358</v>
      </c>
      <c r="C1027" s="43">
        <f aca="true" t="shared" si="24" ref="C1027:E1028">C1035+C1046+C1057+C1068+C1079+C1090+C1101+C1112+C1123+C1134+C1145+C1156+C1167+C1178+C1189</f>
        <v>0</v>
      </c>
      <c r="D1027" s="43">
        <f t="shared" si="24"/>
        <v>0</v>
      </c>
      <c r="E1027" s="43">
        <f t="shared" si="24"/>
        <v>0</v>
      </c>
      <c r="F1027" s="160"/>
      <c r="G1027" s="160"/>
      <c r="H1027" s="160"/>
      <c r="I1027" s="186"/>
      <c r="J1027" s="25"/>
      <c r="K1027" s="25"/>
    </row>
    <row r="1028" spans="1:11" s="22" customFormat="1" ht="13.5" customHeight="1">
      <c r="A1028" s="157"/>
      <c r="B1028" s="30" t="s">
        <v>382</v>
      </c>
      <c r="C1028" s="43">
        <f t="shared" si="24"/>
        <v>14212.456</v>
      </c>
      <c r="D1028" s="43">
        <f t="shared" si="24"/>
        <v>14105.456</v>
      </c>
      <c r="E1028" s="43">
        <f t="shared" si="24"/>
        <v>14105.456</v>
      </c>
      <c r="F1028" s="160"/>
      <c r="G1028" s="160"/>
      <c r="H1028" s="160"/>
      <c r="I1028" s="186"/>
      <c r="J1028" s="25"/>
      <c r="K1028" s="25"/>
    </row>
    <row r="1029" spans="1:13" s="22" customFormat="1" ht="15.75" customHeight="1">
      <c r="A1029" s="157"/>
      <c r="B1029" s="30" t="s">
        <v>383</v>
      </c>
      <c r="C1029" s="43">
        <v>0</v>
      </c>
      <c r="D1029" s="43">
        <v>0</v>
      </c>
      <c r="E1029" s="43">
        <v>0</v>
      </c>
      <c r="F1029" s="160"/>
      <c r="G1029" s="160"/>
      <c r="H1029" s="160"/>
      <c r="I1029" s="186"/>
      <c r="J1029" s="25"/>
      <c r="K1029" s="25"/>
      <c r="M1029" s="22" t="s">
        <v>48</v>
      </c>
    </row>
    <row r="1030" spans="1:11" s="22" customFormat="1" ht="18" customHeight="1">
      <c r="A1030" s="157"/>
      <c r="B1030" s="30" t="s">
        <v>384</v>
      </c>
      <c r="C1030" s="43">
        <v>0</v>
      </c>
      <c r="D1030" s="43">
        <v>0</v>
      </c>
      <c r="E1030" s="43">
        <v>0</v>
      </c>
      <c r="F1030" s="160"/>
      <c r="G1030" s="160"/>
      <c r="H1030" s="160"/>
      <c r="I1030" s="186"/>
      <c r="J1030" s="25"/>
      <c r="K1030" s="25"/>
    </row>
    <row r="1031" spans="1:11" s="22" customFormat="1" ht="16.5">
      <c r="A1031" s="157"/>
      <c r="B1031" s="30" t="s">
        <v>154</v>
      </c>
      <c r="C1031" s="43"/>
      <c r="D1031" s="43"/>
      <c r="E1031" s="43"/>
      <c r="F1031" s="160"/>
      <c r="G1031" s="160"/>
      <c r="H1031" s="160"/>
      <c r="I1031" s="186"/>
      <c r="J1031" s="25"/>
      <c r="K1031" s="25"/>
    </row>
    <row r="1032" spans="1:11" s="22" customFormat="1" ht="17.25" customHeight="1">
      <c r="A1032" s="157"/>
      <c r="B1032" s="30" t="s">
        <v>130</v>
      </c>
      <c r="C1032" s="43">
        <v>0</v>
      </c>
      <c r="D1032" s="43">
        <v>0</v>
      </c>
      <c r="E1032" s="43">
        <v>0</v>
      </c>
      <c r="F1032" s="160"/>
      <c r="G1032" s="160"/>
      <c r="H1032" s="160"/>
      <c r="I1032" s="186"/>
      <c r="J1032" s="25"/>
      <c r="K1032" s="25"/>
    </row>
    <row r="1033" spans="1:11" s="22" customFormat="1" ht="38.25" customHeight="1">
      <c r="A1033" s="157" t="s">
        <v>251</v>
      </c>
      <c r="B1033" s="243" t="s">
        <v>350</v>
      </c>
      <c r="C1033" s="243"/>
      <c r="D1033" s="243"/>
      <c r="E1033" s="243"/>
      <c r="F1033" s="160" t="s">
        <v>337</v>
      </c>
      <c r="G1033" s="160" t="s">
        <v>144</v>
      </c>
      <c r="H1033" s="160"/>
      <c r="I1033" s="186" t="s">
        <v>373</v>
      </c>
      <c r="J1033" s="25"/>
      <c r="K1033" s="25"/>
    </row>
    <row r="1034" spans="1:11" s="22" customFormat="1" ht="15" customHeight="1">
      <c r="A1034" s="157"/>
      <c r="B1034" s="30" t="s">
        <v>94</v>
      </c>
      <c r="C1034" s="43">
        <f>SUM(C1035:C1040)</f>
        <v>2147.6</v>
      </c>
      <c r="D1034" s="43">
        <f>SUM(D1035:D1040)</f>
        <v>2147.6</v>
      </c>
      <c r="E1034" s="43">
        <f>SUM(E1035:E1040)</f>
        <v>2147.6</v>
      </c>
      <c r="F1034" s="160"/>
      <c r="G1034" s="160"/>
      <c r="H1034" s="160"/>
      <c r="I1034" s="186"/>
      <c r="J1034" s="25"/>
      <c r="K1034" s="25"/>
    </row>
    <row r="1035" spans="1:11" s="22" customFormat="1" ht="12.75">
      <c r="A1035" s="157"/>
      <c r="B1035" s="30" t="s">
        <v>358</v>
      </c>
      <c r="C1035" s="43">
        <v>0</v>
      </c>
      <c r="D1035" s="43">
        <v>0</v>
      </c>
      <c r="E1035" s="43">
        <v>0</v>
      </c>
      <c r="F1035" s="160"/>
      <c r="G1035" s="160"/>
      <c r="H1035" s="160"/>
      <c r="I1035" s="186"/>
      <c r="J1035" s="25"/>
      <c r="K1035" s="25"/>
    </row>
    <row r="1036" spans="1:11" s="22" customFormat="1" ht="15.75" customHeight="1">
      <c r="A1036" s="157"/>
      <c r="B1036" s="30" t="s">
        <v>382</v>
      </c>
      <c r="C1036" s="43">
        <f>1343.6+804</f>
        <v>2147.6</v>
      </c>
      <c r="D1036" s="43">
        <v>2147.6</v>
      </c>
      <c r="E1036" s="43">
        <v>2147.6</v>
      </c>
      <c r="F1036" s="160"/>
      <c r="G1036" s="160"/>
      <c r="H1036" s="160"/>
      <c r="I1036" s="186"/>
      <c r="J1036" s="25"/>
      <c r="K1036" s="25"/>
    </row>
    <row r="1037" spans="1:11" s="22" customFormat="1" ht="15.75" customHeight="1">
      <c r="A1037" s="157"/>
      <c r="B1037" s="30" t="s">
        <v>383</v>
      </c>
      <c r="C1037" s="43">
        <v>0</v>
      </c>
      <c r="D1037" s="43">
        <v>0</v>
      </c>
      <c r="E1037" s="43">
        <v>0</v>
      </c>
      <c r="F1037" s="160"/>
      <c r="G1037" s="160"/>
      <c r="H1037" s="160"/>
      <c r="I1037" s="186"/>
      <c r="J1037" s="25"/>
      <c r="K1037" s="25"/>
    </row>
    <row r="1038" spans="1:11" s="22" customFormat="1" ht="15.75" customHeight="1">
      <c r="A1038" s="157"/>
      <c r="B1038" s="30" t="s">
        <v>384</v>
      </c>
      <c r="C1038" s="43">
        <v>0</v>
      </c>
      <c r="D1038" s="43">
        <v>0</v>
      </c>
      <c r="E1038" s="43">
        <v>0</v>
      </c>
      <c r="F1038" s="160"/>
      <c r="G1038" s="160"/>
      <c r="H1038" s="160"/>
      <c r="I1038" s="186"/>
      <c r="J1038" s="25"/>
      <c r="K1038" s="25"/>
    </row>
    <row r="1039" spans="1:11" s="22" customFormat="1" ht="15.75" customHeight="1">
      <c r="A1039" s="157"/>
      <c r="B1039" s="30" t="s">
        <v>154</v>
      </c>
      <c r="C1039" s="43"/>
      <c r="D1039" s="43"/>
      <c r="E1039" s="43"/>
      <c r="F1039" s="160"/>
      <c r="G1039" s="160"/>
      <c r="H1039" s="160"/>
      <c r="I1039" s="186"/>
      <c r="J1039" s="25"/>
      <c r="K1039" s="25"/>
    </row>
    <row r="1040" spans="1:11" s="22" customFormat="1" ht="12.75" customHeight="1">
      <c r="A1040" s="157"/>
      <c r="B1040" s="30" t="s">
        <v>130</v>
      </c>
      <c r="C1040" s="43">
        <v>0</v>
      </c>
      <c r="D1040" s="43">
        <v>0</v>
      </c>
      <c r="E1040" s="43">
        <v>0</v>
      </c>
      <c r="F1040" s="160"/>
      <c r="G1040" s="160"/>
      <c r="H1040" s="160"/>
      <c r="I1040" s="186"/>
      <c r="J1040" s="25"/>
      <c r="K1040" s="25"/>
    </row>
    <row r="1041" spans="1:11" s="22" customFormat="1" ht="15" customHeight="1">
      <c r="A1041" s="94"/>
      <c r="B1041" s="42" t="s">
        <v>379</v>
      </c>
      <c r="C1041" s="43"/>
      <c r="D1041" s="43"/>
      <c r="E1041" s="43"/>
      <c r="F1041" s="32"/>
      <c r="G1041" s="32"/>
      <c r="H1041" s="32"/>
      <c r="I1041" s="109"/>
      <c r="J1041" s="25"/>
      <c r="K1041" s="25"/>
    </row>
    <row r="1042" spans="1:11" s="22" customFormat="1" ht="12.75">
      <c r="A1042" s="94"/>
      <c r="B1042" s="42" t="s">
        <v>131</v>
      </c>
      <c r="C1042" s="43">
        <v>0</v>
      </c>
      <c r="D1042" s="43">
        <v>0</v>
      </c>
      <c r="E1042" s="43">
        <v>0</v>
      </c>
      <c r="F1042" s="31"/>
      <c r="G1042" s="31"/>
      <c r="H1042" s="31"/>
      <c r="I1042" s="96"/>
      <c r="J1042" s="25"/>
      <c r="K1042" s="25"/>
    </row>
    <row r="1043" spans="1:11" s="22" customFormat="1" ht="18" customHeight="1">
      <c r="A1043" s="94"/>
      <c r="B1043" s="42" t="s">
        <v>132</v>
      </c>
      <c r="C1043" s="43">
        <v>0</v>
      </c>
      <c r="D1043" s="43">
        <v>0</v>
      </c>
      <c r="E1043" s="43">
        <v>0</v>
      </c>
      <c r="F1043" s="31"/>
      <c r="G1043" s="31"/>
      <c r="H1043" s="31"/>
      <c r="I1043" s="96"/>
      <c r="J1043" s="25"/>
      <c r="K1043" s="25"/>
    </row>
    <row r="1044" spans="1:11" s="22" customFormat="1" ht="28.5" customHeight="1">
      <c r="A1044" s="157" t="s">
        <v>254</v>
      </c>
      <c r="B1044" s="181" t="s">
        <v>55</v>
      </c>
      <c r="C1044" s="181"/>
      <c r="D1044" s="181"/>
      <c r="E1044" s="181"/>
      <c r="F1044" s="160" t="s">
        <v>337</v>
      </c>
      <c r="G1044" s="160" t="s">
        <v>216</v>
      </c>
      <c r="H1044" s="160"/>
      <c r="I1044" s="186" t="s">
        <v>372</v>
      </c>
      <c r="J1044" s="25"/>
      <c r="K1044" s="25"/>
    </row>
    <row r="1045" spans="1:11" s="22" customFormat="1" ht="12.75">
      <c r="A1045" s="157"/>
      <c r="B1045" s="30" t="s">
        <v>94</v>
      </c>
      <c r="C1045" s="43">
        <f>C1047</f>
        <v>3152.4</v>
      </c>
      <c r="D1045" s="43">
        <f>D1047</f>
        <v>3152.4</v>
      </c>
      <c r="E1045" s="43">
        <f>E1047</f>
        <v>3152.4</v>
      </c>
      <c r="F1045" s="160"/>
      <c r="G1045" s="160"/>
      <c r="H1045" s="160"/>
      <c r="I1045" s="186"/>
      <c r="J1045" s="25"/>
      <c r="K1045" s="25"/>
    </row>
    <row r="1046" spans="1:11" s="22" customFormat="1" ht="12.75">
      <c r="A1046" s="157"/>
      <c r="B1046" s="30" t="s">
        <v>358</v>
      </c>
      <c r="C1046" s="43">
        <v>0</v>
      </c>
      <c r="D1046" s="43">
        <v>0</v>
      </c>
      <c r="E1046" s="43">
        <v>0</v>
      </c>
      <c r="F1046" s="160"/>
      <c r="G1046" s="160"/>
      <c r="H1046" s="160"/>
      <c r="I1046" s="186"/>
      <c r="J1046" s="25"/>
      <c r="K1046" s="25"/>
    </row>
    <row r="1047" spans="1:11" s="22" customFormat="1" ht="12.75">
      <c r="A1047" s="157"/>
      <c r="B1047" s="30" t="s">
        <v>382</v>
      </c>
      <c r="C1047" s="43">
        <v>3152.4</v>
      </c>
      <c r="D1047" s="43">
        <v>3152.4</v>
      </c>
      <c r="E1047" s="43">
        <v>3152.4</v>
      </c>
      <c r="F1047" s="160"/>
      <c r="G1047" s="160"/>
      <c r="H1047" s="160"/>
      <c r="I1047" s="186"/>
      <c r="J1047" s="25"/>
      <c r="K1047" s="25"/>
    </row>
    <row r="1048" spans="1:11" s="22" customFormat="1" ht="12.75">
      <c r="A1048" s="157"/>
      <c r="B1048" s="30" t="s">
        <v>383</v>
      </c>
      <c r="C1048" s="43">
        <v>0</v>
      </c>
      <c r="D1048" s="43">
        <v>0</v>
      </c>
      <c r="E1048" s="43">
        <v>0</v>
      </c>
      <c r="F1048" s="160"/>
      <c r="G1048" s="160"/>
      <c r="H1048" s="160"/>
      <c r="I1048" s="186"/>
      <c r="J1048" s="25"/>
      <c r="K1048" s="25"/>
    </row>
    <row r="1049" spans="1:11" s="22" customFormat="1" ht="12.75">
      <c r="A1049" s="157"/>
      <c r="B1049" s="30" t="s">
        <v>384</v>
      </c>
      <c r="C1049" s="43">
        <v>0</v>
      </c>
      <c r="D1049" s="43">
        <v>0</v>
      </c>
      <c r="E1049" s="43">
        <v>0</v>
      </c>
      <c r="F1049" s="160"/>
      <c r="G1049" s="160"/>
      <c r="H1049" s="160"/>
      <c r="I1049" s="186"/>
      <c r="J1049" s="25"/>
      <c r="K1049" s="25"/>
    </row>
    <row r="1050" spans="1:11" s="22" customFormat="1" ht="16.5">
      <c r="A1050" s="157"/>
      <c r="B1050" s="30" t="s">
        <v>154</v>
      </c>
      <c r="C1050" s="43"/>
      <c r="D1050" s="43"/>
      <c r="E1050" s="43"/>
      <c r="F1050" s="160"/>
      <c r="G1050" s="160"/>
      <c r="H1050" s="160"/>
      <c r="I1050" s="186"/>
      <c r="J1050" s="25"/>
      <c r="K1050" s="25"/>
    </row>
    <row r="1051" spans="1:11" s="22" customFormat="1" ht="12.75" customHeight="1">
      <c r="A1051" s="157"/>
      <c r="B1051" s="30" t="s">
        <v>130</v>
      </c>
      <c r="C1051" s="43">
        <v>0</v>
      </c>
      <c r="D1051" s="43">
        <v>0</v>
      </c>
      <c r="E1051" s="43">
        <v>0</v>
      </c>
      <c r="F1051" s="160"/>
      <c r="G1051" s="160"/>
      <c r="H1051" s="160"/>
      <c r="I1051" s="186"/>
      <c r="J1051" s="25"/>
      <c r="K1051" s="25"/>
    </row>
    <row r="1052" spans="1:11" s="22" customFormat="1" ht="15.75" customHeight="1">
      <c r="A1052" s="94"/>
      <c r="B1052" s="42" t="s">
        <v>379</v>
      </c>
      <c r="C1052" s="43"/>
      <c r="D1052" s="43"/>
      <c r="E1052" s="43"/>
      <c r="F1052" s="32"/>
      <c r="G1052" s="32"/>
      <c r="H1052" s="32"/>
      <c r="I1052" s="109"/>
      <c r="J1052" s="25"/>
      <c r="K1052" s="25"/>
    </row>
    <row r="1053" spans="1:11" s="22" customFormat="1" ht="12.75">
      <c r="A1053" s="94"/>
      <c r="B1053" s="42" t="s">
        <v>131</v>
      </c>
      <c r="C1053" s="43">
        <v>0</v>
      </c>
      <c r="D1053" s="43">
        <v>0</v>
      </c>
      <c r="E1053" s="43">
        <v>0</v>
      </c>
      <c r="F1053" s="31"/>
      <c r="G1053" s="31"/>
      <c r="H1053" s="31"/>
      <c r="I1053" s="96"/>
      <c r="J1053" s="25"/>
      <c r="K1053" s="25"/>
    </row>
    <row r="1054" spans="1:11" s="22" customFormat="1" ht="16.5" customHeight="1">
      <c r="A1054" s="94"/>
      <c r="B1054" s="42" t="s">
        <v>158</v>
      </c>
      <c r="C1054" s="43">
        <v>0</v>
      </c>
      <c r="D1054" s="43">
        <v>0</v>
      </c>
      <c r="E1054" s="43">
        <v>0</v>
      </c>
      <c r="F1054" s="31"/>
      <c r="G1054" s="31"/>
      <c r="H1054" s="31"/>
      <c r="I1054" s="96"/>
      <c r="J1054" s="25"/>
      <c r="K1054" s="25"/>
    </row>
    <row r="1055" spans="1:11" s="22" customFormat="1" ht="20.25" customHeight="1">
      <c r="A1055" s="157" t="s">
        <v>250</v>
      </c>
      <c r="B1055" s="183" t="s">
        <v>56</v>
      </c>
      <c r="C1055" s="184"/>
      <c r="D1055" s="184"/>
      <c r="E1055" s="185"/>
      <c r="F1055" s="160" t="s">
        <v>337</v>
      </c>
      <c r="G1055" s="238" t="s">
        <v>138</v>
      </c>
      <c r="H1055" s="160"/>
      <c r="I1055" s="186" t="s">
        <v>371</v>
      </c>
      <c r="J1055" s="25"/>
      <c r="K1055" s="25"/>
    </row>
    <row r="1056" spans="1:11" s="22" customFormat="1" ht="12.75">
      <c r="A1056" s="157"/>
      <c r="B1056" s="30" t="s">
        <v>94</v>
      </c>
      <c r="C1056" s="43">
        <f>C1058</f>
        <v>450</v>
      </c>
      <c r="D1056" s="43">
        <f>D1058</f>
        <v>450</v>
      </c>
      <c r="E1056" s="43">
        <f>E1058</f>
        <v>450</v>
      </c>
      <c r="F1056" s="160"/>
      <c r="G1056" s="160"/>
      <c r="H1056" s="160"/>
      <c r="I1056" s="186"/>
      <c r="J1056" s="25"/>
      <c r="K1056" s="25"/>
    </row>
    <row r="1057" spans="1:11" s="22" customFormat="1" ht="12.75">
      <c r="A1057" s="157"/>
      <c r="B1057" s="30" t="s">
        <v>358</v>
      </c>
      <c r="C1057" s="43">
        <v>0</v>
      </c>
      <c r="D1057" s="43">
        <v>0</v>
      </c>
      <c r="E1057" s="43">
        <v>0</v>
      </c>
      <c r="F1057" s="160"/>
      <c r="G1057" s="160"/>
      <c r="H1057" s="160"/>
      <c r="I1057" s="186"/>
      <c r="J1057" s="25"/>
      <c r="K1057" s="25"/>
    </row>
    <row r="1058" spans="1:11" s="22" customFormat="1" ht="12.75">
      <c r="A1058" s="157"/>
      <c r="B1058" s="30" t="s">
        <v>382</v>
      </c>
      <c r="C1058" s="43">
        <v>450</v>
      </c>
      <c r="D1058" s="43">
        <v>450</v>
      </c>
      <c r="E1058" s="43">
        <v>450</v>
      </c>
      <c r="F1058" s="160"/>
      <c r="G1058" s="160"/>
      <c r="H1058" s="160"/>
      <c r="I1058" s="186"/>
      <c r="J1058" s="25"/>
      <c r="K1058" s="25"/>
    </row>
    <row r="1059" spans="1:11" s="22" customFormat="1" ht="12.75">
      <c r="A1059" s="157"/>
      <c r="B1059" s="30" t="s">
        <v>383</v>
      </c>
      <c r="C1059" s="43">
        <v>0</v>
      </c>
      <c r="D1059" s="43">
        <v>0</v>
      </c>
      <c r="E1059" s="43">
        <v>0</v>
      </c>
      <c r="F1059" s="160"/>
      <c r="G1059" s="160"/>
      <c r="H1059" s="160"/>
      <c r="I1059" s="186"/>
      <c r="J1059" s="25"/>
      <c r="K1059" s="25"/>
    </row>
    <row r="1060" spans="1:11" s="22" customFormat="1" ht="12.75">
      <c r="A1060" s="157"/>
      <c r="B1060" s="30" t="s">
        <v>384</v>
      </c>
      <c r="C1060" s="43">
        <v>0</v>
      </c>
      <c r="D1060" s="43">
        <v>0</v>
      </c>
      <c r="E1060" s="43">
        <v>0</v>
      </c>
      <c r="F1060" s="160"/>
      <c r="G1060" s="160"/>
      <c r="H1060" s="160"/>
      <c r="I1060" s="186"/>
      <c r="J1060" s="25"/>
      <c r="K1060" s="25"/>
    </row>
    <row r="1061" spans="1:11" s="22" customFormat="1" ht="16.5">
      <c r="A1061" s="157"/>
      <c r="B1061" s="30" t="s">
        <v>154</v>
      </c>
      <c r="C1061" s="43"/>
      <c r="D1061" s="43"/>
      <c r="E1061" s="43"/>
      <c r="F1061" s="160"/>
      <c r="G1061" s="160"/>
      <c r="H1061" s="160"/>
      <c r="I1061" s="186"/>
      <c r="J1061" s="25"/>
      <c r="K1061" s="25"/>
    </row>
    <row r="1062" spans="1:11" s="22" customFormat="1" ht="12.75" customHeight="1">
      <c r="A1062" s="157"/>
      <c r="B1062" s="30" t="s">
        <v>130</v>
      </c>
      <c r="C1062" s="43">
        <v>0</v>
      </c>
      <c r="D1062" s="43">
        <v>0</v>
      </c>
      <c r="E1062" s="43">
        <v>0</v>
      </c>
      <c r="F1062" s="160"/>
      <c r="G1062" s="160"/>
      <c r="H1062" s="160"/>
      <c r="I1062" s="186"/>
      <c r="J1062" s="25"/>
      <c r="K1062" s="25"/>
    </row>
    <row r="1063" spans="1:11" s="22" customFormat="1" ht="15" customHeight="1">
      <c r="A1063" s="94"/>
      <c r="B1063" s="42" t="s">
        <v>379</v>
      </c>
      <c r="C1063" s="43"/>
      <c r="D1063" s="43"/>
      <c r="E1063" s="43"/>
      <c r="F1063" s="32"/>
      <c r="G1063" s="32"/>
      <c r="H1063" s="32"/>
      <c r="I1063" s="109"/>
      <c r="J1063" s="25"/>
      <c r="K1063" s="25"/>
    </row>
    <row r="1064" spans="1:11" s="22" customFormat="1" ht="12.75">
      <c r="A1064" s="94"/>
      <c r="B1064" s="42" t="s">
        <v>131</v>
      </c>
      <c r="C1064" s="31"/>
      <c r="D1064" s="31"/>
      <c r="E1064" s="31"/>
      <c r="F1064" s="31"/>
      <c r="G1064" s="31"/>
      <c r="H1064" s="31"/>
      <c r="I1064" s="96"/>
      <c r="J1064" s="25"/>
      <c r="K1064" s="25"/>
    </row>
    <row r="1065" spans="1:11" s="22" customFormat="1" ht="12.75">
      <c r="A1065" s="94"/>
      <c r="B1065" s="42" t="s">
        <v>132</v>
      </c>
      <c r="C1065" s="31"/>
      <c r="D1065" s="31"/>
      <c r="E1065" s="31"/>
      <c r="F1065" s="31"/>
      <c r="G1065" s="31"/>
      <c r="H1065" s="31"/>
      <c r="I1065" s="96"/>
      <c r="J1065" s="25"/>
      <c r="K1065" s="25"/>
    </row>
    <row r="1066" spans="1:11" s="22" customFormat="1" ht="26.25" customHeight="1">
      <c r="A1066" s="157" t="s">
        <v>249</v>
      </c>
      <c r="B1066" s="183" t="s">
        <v>57</v>
      </c>
      <c r="C1066" s="184"/>
      <c r="D1066" s="184"/>
      <c r="E1066" s="185"/>
      <c r="F1066" s="160" t="s">
        <v>337</v>
      </c>
      <c r="G1066" s="160" t="s">
        <v>142</v>
      </c>
      <c r="H1066" s="160"/>
      <c r="I1066" s="186" t="s">
        <v>206</v>
      </c>
      <c r="J1066" s="25"/>
      <c r="K1066" s="25"/>
    </row>
    <row r="1067" spans="1:11" s="22" customFormat="1" ht="12.75">
      <c r="A1067" s="157"/>
      <c r="B1067" s="30" t="s">
        <v>94</v>
      </c>
      <c r="C1067" s="43">
        <f>C1069</f>
        <v>300</v>
      </c>
      <c r="D1067" s="43">
        <f>D1069</f>
        <v>300</v>
      </c>
      <c r="E1067" s="43">
        <f>E1069</f>
        <v>300</v>
      </c>
      <c r="F1067" s="160"/>
      <c r="G1067" s="160"/>
      <c r="H1067" s="160"/>
      <c r="I1067" s="186"/>
      <c r="J1067" s="25"/>
      <c r="K1067" s="25"/>
    </row>
    <row r="1068" spans="1:11" s="22" customFormat="1" ht="12.75">
      <c r="A1068" s="157"/>
      <c r="B1068" s="30" t="s">
        <v>358</v>
      </c>
      <c r="C1068" s="43">
        <v>0</v>
      </c>
      <c r="D1068" s="43">
        <v>0</v>
      </c>
      <c r="E1068" s="43">
        <v>0</v>
      </c>
      <c r="F1068" s="160"/>
      <c r="G1068" s="160"/>
      <c r="H1068" s="160"/>
      <c r="I1068" s="186"/>
      <c r="J1068" s="25"/>
      <c r="K1068" s="25"/>
    </row>
    <row r="1069" spans="1:11" s="22" customFormat="1" ht="12.75">
      <c r="A1069" s="157"/>
      <c r="B1069" s="30" t="s">
        <v>382</v>
      </c>
      <c r="C1069" s="43">
        <v>300</v>
      </c>
      <c r="D1069" s="43">
        <v>300</v>
      </c>
      <c r="E1069" s="43">
        <v>300</v>
      </c>
      <c r="F1069" s="160"/>
      <c r="G1069" s="160"/>
      <c r="H1069" s="160"/>
      <c r="I1069" s="186"/>
      <c r="J1069" s="25"/>
      <c r="K1069" s="25"/>
    </row>
    <row r="1070" spans="1:11" s="22" customFormat="1" ht="12.75">
      <c r="A1070" s="157"/>
      <c r="B1070" s="30" t="s">
        <v>383</v>
      </c>
      <c r="C1070" s="43">
        <v>0</v>
      </c>
      <c r="D1070" s="43">
        <v>0</v>
      </c>
      <c r="E1070" s="43">
        <v>0</v>
      </c>
      <c r="F1070" s="160"/>
      <c r="G1070" s="160"/>
      <c r="H1070" s="160"/>
      <c r="I1070" s="186"/>
      <c r="J1070" s="25"/>
      <c r="K1070" s="25"/>
    </row>
    <row r="1071" spans="1:11" s="22" customFormat="1" ht="15" customHeight="1">
      <c r="A1071" s="157"/>
      <c r="B1071" s="30" t="s">
        <v>384</v>
      </c>
      <c r="C1071" s="43">
        <v>0</v>
      </c>
      <c r="D1071" s="43">
        <v>0</v>
      </c>
      <c r="E1071" s="43">
        <v>0</v>
      </c>
      <c r="F1071" s="160"/>
      <c r="G1071" s="160"/>
      <c r="H1071" s="160"/>
      <c r="I1071" s="186"/>
      <c r="J1071" s="25"/>
      <c r="K1071" s="25"/>
    </row>
    <row r="1072" spans="1:11" s="22" customFormat="1" ht="16.5">
      <c r="A1072" s="157"/>
      <c r="B1072" s="30" t="s">
        <v>154</v>
      </c>
      <c r="C1072" s="43"/>
      <c r="D1072" s="43"/>
      <c r="E1072" s="43"/>
      <c r="F1072" s="160"/>
      <c r="G1072" s="160"/>
      <c r="H1072" s="160"/>
      <c r="I1072" s="186"/>
      <c r="J1072" s="25"/>
      <c r="K1072" s="25"/>
    </row>
    <row r="1073" spans="1:11" s="22" customFormat="1" ht="12.75" customHeight="1">
      <c r="A1073" s="157"/>
      <c r="B1073" s="30" t="s">
        <v>130</v>
      </c>
      <c r="C1073" s="43">
        <v>0</v>
      </c>
      <c r="D1073" s="43">
        <v>0</v>
      </c>
      <c r="E1073" s="43">
        <v>0</v>
      </c>
      <c r="F1073" s="160"/>
      <c r="G1073" s="160"/>
      <c r="H1073" s="160"/>
      <c r="I1073" s="186"/>
      <c r="J1073" s="25"/>
      <c r="K1073" s="25"/>
    </row>
    <row r="1074" spans="1:11" s="22" customFormat="1" ht="15" customHeight="1">
      <c r="A1074" s="94"/>
      <c r="B1074" s="42" t="s">
        <v>379</v>
      </c>
      <c r="C1074" s="43"/>
      <c r="D1074" s="43"/>
      <c r="E1074" s="43"/>
      <c r="F1074" s="32"/>
      <c r="G1074" s="32"/>
      <c r="H1074" s="32"/>
      <c r="I1074" s="109"/>
      <c r="J1074" s="25"/>
      <c r="K1074" s="25"/>
    </row>
    <row r="1075" spans="1:11" s="22" customFormat="1" ht="15" customHeight="1">
      <c r="A1075" s="94"/>
      <c r="B1075" s="42" t="s">
        <v>131</v>
      </c>
      <c r="C1075" s="31"/>
      <c r="D1075" s="31"/>
      <c r="E1075" s="31"/>
      <c r="F1075" s="31"/>
      <c r="G1075" s="31"/>
      <c r="H1075" s="31"/>
      <c r="I1075" s="96"/>
      <c r="J1075" s="25"/>
      <c r="K1075" s="25"/>
    </row>
    <row r="1076" spans="1:11" s="22" customFormat="1" ht="12.75" customHeight="1">
      <c r="A1076" s="94"/>
      <c r="B1076" s="42" t="s">
        <v>132</v>
      </c>
      <c r="C1076" s="31"/>
      <c r="D1076" s="31"/>
      <c r="E1076" s="31"/>
      <c r="F1076" s="31"/>
      <c r="G1076" s="31"/>
      <c r="H1076" s="31"/>
      <c r="I1076" s="96"/>
      <c r="J1076" s="25"/>
      <c r="K1076" s="25"/>
    </row>
    <row r="1077" spans="1:11" s="22" customFormat="1" ht="29.25" customHeight="1">
      <c r="A1077" s="157" t="s">
        <v>248</v>
      </c>
      <c r="B1077" s="183" t="s">
        <v>58</v>
      </c>
      <c r="C1077" s="184"/>
      <c r="D1077" s="184"/>
      <c r="E1077" s="185"/>
      <c r="F1077" s="160" t="s">
        <v>337</v>
      </c>
      <c r="G1077" s="160" t="s">
        <v>138</v>
      </c>
      <c r="H1077" s="160"/>
      <c r="I1077" s="186"/>
      <c r="J1077" s="25"/>
      <c r="K1077" s="25"/>
    </row>
    <row r="1078" spans="1:11" s="22" customFormat="1" ht="12.75">
      <c r="A1078" s="157"/>
      <c r="B1078" s="30" t="s">
        <v>94</v>
      </c>
      <c r="C1078" s="43">
        <f>C1080</f>
        <v>0</v>
      </c>
      <c r="D1078" s="43">
        <f>D1080</f>
        <v>0</v>
      </c>
      <c r="E1078" s="43">
        <f>E1080</f>
        <v>0</v>
      </c>
      <c r="F1078" s="160"/>
      <c r="G1078" s="160"/>
      <c r="H1078" s="160"/>
      <c r="I1078" s="186"/>
      <c r="J1078" s="25"/>
      <c r="K1078" s="25"/>
    </row>
    <row r="1079" spans="1:11" s="22" customFormat="1" ht="12.75">
      <c r="A1079" s="157"/>
      <c r="B1079" s="30" t="s">
        <v>358</v>
      </c>
      <c r="C1079" s="43">
        <v>0</v>
      </c>
      <c r="D1079" s="43">
        <v>0</v>
      </c>
      <c r="E1079" s="43">
        <v>0</v>
      </c>
      <c r="F1079" s="160"/>
      <c r="G1079" s="160"/>
      <c r="H1079" s="160"/>
      <c r="I1079" s="186"/>
      <c r="J1079" s="25"/>
      <c r="K1079" s="25"/>
    </row>
    <row r="1080" spans="1:11" s="22" customFormat="1" ht="12.75">
      <c r="A1080" s="157"/>
      <c r="B1080" s="30" t="s">
        <v>382</v>
      </c>
      <c r="C1080" s="43">
        <v>0</v>
      </c>
      <c r="D1080" s="43">
        <v>0</v>
      </c>
      <c r="E1080" s="43">
        <v>0</v>
      </c>
      <c r="F1080" s="160"/>
      <c r="G1080" s="160"/>
      <c r="H1080" s="160"/>
      <c r="I1080" s="186"/>
      <c r="J1080" s="25"/>
      <c r="K1080" s="25"/>
    </row>
    <row r="1081" spans="1:11" s="22" customFormat="1" ht="12.75">
      <c r="A1081" s="157"/>
      <c r="B1081" s="30" t="s">
        <v>383</v>
      </c>
      <c r="C1081" s="43">
        <v>0</v>
      </c>
      <c r="D1081" s="43">
        <v>0</v>
      </c>
      <c r="E1081" s="43">
        <v>0</v>
      </c>
      <c r="F1081" s="160"/>
      <c r="G1081" s="160"/>
      <c r="H1081" s="160"/>
      <c r="I1081" s="186"/>
      <c r="J1081" s="25"/>
      <c r="K1081" s="25"/>
    </row>
    <row r="1082" spans="1:11" s="22" customFormat="1" ht="16.5" customHeight="1">
      <c r="A1082" s="157"/>
      <c r="B1082" s="30" t="s">
        <v>384</v>
      </c>
      <c r="C1082" s="43">
        <v>0</v>
      </c>
      <c r="D1082" s="43">
        <v>0</v>
      </c>
      <c r="E1082" s="43">
        <v>0</v>
      </c>
      <c r="F1082" s="160"/>
      <c r="G1082" s="160"/>
      <c r="H1082" s="160"/>
      <c r="I1082" s="186"/>
      <c r="J1082" s="25"/>
      <c r="K1082" s="25"/>
    </row>
    <row r="1083" spans="1:11" s="22" customFormat="1" ht="16.5">
      <c r="A1083" s="157"/>
      <c r="B1083" s="30" t="s">
        <v>154</v>
      </c>
      <c r="C1083" s="43"/>
      <c r="D1083" s="43"/>
      <c r="E1083" s="43"/>
      <c r="F1083" s="160"/>
      <c r="G1083" s="160"/>
      <c r="H1083" s="160"/>
      <c r="I1083" s="186"/>
      <c r="J1083" s="25"/>
      <c r="K1083" s="25"/>
    </row>
    <row r="1084" spans="1:11" s="22" customFormat="1" ht="12.75" customHeight="1">
      <c r="A1084" s="157"/>
      <c r="B1084" s="30" t="s">
        <v>130</v>
      </c>
      <c r="C1084" s="43">
        <v>0</v>
      </c>
      <c r="D1084" s="43">
        <v>0</v>
      </c>
      <c r="E1084" s="43">
        <v>0</v>
      </c>
      <c r="F1084" s="160"/>
      <c r="G1084" s="160"/>
      <c r="H1084" s="160"/>
      <c r="I1084" s="186"/>
      <c r="J1084" s="25"/>
      <c r="K1084" s="25"/>
    </row>
    <row r="1085" spans="1:11" s="22" customFormat="1" ht="13.5" customHeight="1">
      <c r="A1085" s="94"/>
      <c r="B1085" s="42" t="s">
        <v>379</v>
      </c>
      <c r="C1085" s="43"/>
      <c r="D1085" s="43"/>
      <c r="E1085" s="43"/>
      <c r="F1085" s="32"/>
      <c r="G1085" s="32"/>
      <c r="H1085" s="32"/>
      <c r="I1085" s="109"/>
      <c r="J1085" s="25"/>
      <c r="K1085" s="25"/>
    </row>
    <row r="1086" spans="1:11" s="22" customFormat="1" ht="15" customHeight="1">
      <c r="A1086" s="94"/>
      <c r="B1086" s="42" t="s">
        <v>131</v>
      </c>
      <c r="C1086" s="31"/>
      <c r="D1086" s="31"/>
      <c r="E1086" s="31"/>
      <c r="F1086" s="31"/>
      <c r="G1086" s="31"/>
      <c r="H1086" s="31"/>
      <c r="I1086" s="96"/>
      <c r="J1086" s="25"/>
      <c r="K1086" s="25"/>
    </row>
    <row r="1087" spans="1:11" s="22" customFormat="1" ht="12.75" customHeight="1">
      <c r="A1087" s="94"/>
      <c r="B1087" s="42" t="s">
        <v>132</v>
      </c>
      <c r="C1087" s="31"/>
      <c r="D1087" s="31"/>
      <c r="E1087" s="31"/>
      <c r="F1087" s="31"/>
      <c r="G1087" s="31"/>
      <c r="H1087" s="31"/>
      <c r="I1087" s="96"/>
      <c r="J1087" s="25"/>
      <c r="K1087" s="25"/>
    </row>
    <row r="1088" spans="1:11" s="22" customFormat="1" ht="17.25" customHeight="1">
      <c r="A1088" s="157" t="s">
        <v>247</v>
      </c>
      <c r="B1088" s="183" t="s">
        <v>59</v>
      </c>
      <c r="C1088" s="184"/>
      <c r="D1088" s="184"/>
      <c r="E1088" s="185"/>
      <c r="F1088" s="160" t="s">
        <v>337</v>
      </c>
      <c r="G1088" s="160" t="s">
        <v>143</v>
      </c>
      <c r="H1088" s="160"/>
      <c r="I1088" s="186"/>
      <c r="J1088" s="25"/>
      <c r="K1088" s="25"/>
    </row>
    <row r="1089" spans="1:11" s="22" customFormat="1" ht="16.5" customHeight="1">
      <c r="A1089" s="157"/>
      <c r="B1089" s="30" t="s">
        <v>94</v>
      </c>
      <c r="C1089" s="43">
        <f>C1091</f>
        <v>0</v>
      </c>
      <c r="D1089" s="43">
        <f>D1091</f>
        <v>0</v>
      </c>
      <c r="E1089" s="43">
        <f>E1091</f>
        <v>0</v>
      </c>
      <c r="F1089" s="160"/>
      <c r="G1089" s="160"/>
      <c r="H1089" s="160"/>
      <c r="I1089" s="186"/>
      <c r="J1089" s="25"/>
      <c r="K1089" s="25"/>
    </row>
    <row r="1090" spans="1:11" s="22" customFormat="1" ht="16.5" customHeight="1">
      <c r="A1090" s="157"/>
      <c r="B1090" s="30" t="s">
        <v>358</v>
      </c>
      <c r="C1090" s="43">
        <v>0</v>
      </c>
      <c r="D1090" s="43">
        <v>0</v>
      </c>
      <c r="E1090" s="43">
        <v>0</v>
      </c>
      <c r="F1090" s="160"/>
      <c r="G1090" s="160"/>
      <c r="H1090" s="160"/>
      <c r="I1090" s="186"/>
      <c r="J1090" s="25"/>
      <c r="K1090" s="25"/>
    </row>
    <row r="1091" spans="1:11" s="22" customFormat="1" ht="12.75">
      <c r="A1091" s="157"/>
      <c r="B1091" s="30" t="s">
        <v>382</v>
      </c>
      <c r="C1091" s="43">
        <v>0</v>
      </c>
      <c r="D1091" s="43">
        <v>0</v>
      </c>
      <c r="E1091" s="43">
        <v>0</v>
      </c>
      <c r="F1091" s="160"/>
      <c r="G1091" s="160"/>
      <c r="H1091" s="160"/>
      <c r="I1091" s="186"/>
      <c r="J1091" s="25"/>
      <c r="K1091" s="25"/>
    </row>
    <row r="1092" spans="1:11" s="22" customFormat="1" ht="12.75">
      <c r="A1092" s="157"/>
      <c r="B1092" s="30" t="s">
        <v>383</v>
      </c>
      <c r="C1092" s="43">
        <v>0</v>
      </c>
      <c r="D1092" s="43">
        <v>0</v>
      </c>
      <c r="E1092" s="43">
        <v>0</v>
      </c>
      <c r="F1092" s="160"/>
      <c r="G1092" s="160"/>
      <c r="H1092" s="160"/>
      <c r="I1092" s="186"/>
      <c r="J1092" s="25"/>
      <c r="K1092" s="25"/>
    </row>
    <row r="1093" spans="1:11" s="22" customFormat="1" ht="15" customHeight="1">
      <c r="A1093" s="157"/>
      <c r="B1093" s="30" t="s">
        <v>384</v>
      </c>
      <c r="C1093" s="43">
        <v>0</v>
      </c>
      <c r="D1093" s="43">
        <v>0</v>
      </c>
      <c r="E1093" s="43">
        <v>0</v>
      </c>
      <c r="F1093" s="160"/>
      <c r="G1093" s="160"/>
      <c r="H1093" s="160"/>
      <c r="I1093" s="186"/>
      <c r="J1093" s="25"/>
      <c r="K1093" s="25"/>
    </row>
    <row r="1094" spans="1:11" s="22" customFormat="1" ht="16.5">
      <c r="A1094" s="157"/>
      <c r="B1094" s="30" t="s">
        <v>154</v>
      </c>
      <c r="C1094" s="43"/>
      <c r="D1094" s="43"/>
      <c r="E1094" s="43"/>
      <c r="F1094" s="160"/>
      <c r="G1094" s="160"/>
      <c r="H1094" s="160"/>
      <c r="I1094" s="186"/>
      <c r="J1094" s="25"/>
      <c r="K1094" s="25"/>
    </row>
    <row r="1095" spans="1:11" s="22" customFormat="1" ht="12.75" customHeight="1">
      <c r="A1095" s="157"/>
      <c r="B1095" s="30" t="s">
        <v>130</v>
      </c>
      <c r="C1095" s="43">
        <v>0</v>
      </c>
      <c r="D1095" s="43">
        <v>0</v>
      </c>
      <c r="E1095" s="43">
        <v>0</v>
      </c>
      <c r="F1095" s="160"/>
      <c r="G1095" s="160"/>
      <c r="H1095" s="160"/>
      <c r="I1095" s="186"/>
      <c r="J1095" s="25"/>
      <c r="K1095" s="25"/>
    </row>
    <row r="1096" spans="1:11" s="22" customFormat="1" ht="18" customHeight="1">
      <c r="A1096" s="94"/>
      <c r="B1096" s="42" t="s">
        <v>379</v>
      </c>
      <c r="C1096" s="43"/>
      <c r="D1096" s="43"/>
      <c r="E1096" s="43"/>
      <c r="F1096" s="32"/>
      <c r="G1096" s="32"/>
      <c r="H1096" s="32"/>
      <c r="I1096" s="109"/>
      <c r="J1096" s="25"/>
      <c r="K1096" s="25"/>
    </row>
    <row r="1097" spans="1:11" s="22" customFormat="1" ht="12.75">
      <c r="A1097" s="94"/>
      <c r="B1097" s="42" t="s">
        <v>131</v>
      </c>
      <c r="C1097" s="31"/>
      <c r="D1097" s="31"/>
      <c r="E1097" s="31"/>
      <c r="F1097" s="31"/>
      <c r="G1097" s="31"/>
      <c r="H1097" s="31"/>
      <c r="I1097" s="96"/>
      <c r="J1097" s="25"/>
      <c r="K1097" s="25"/>
    </row>
    <row r="1098" spans="1:11" s="22" customFormat="1" ht="12.75">
      <c r="A1098" s="94"/>
      <c r="B1098" s="42" t="s">
        <v>132</v>
      </c>
      <c r="C1098" s="31"/>
      <c r="D1098" s="31"/>
      <c r="E1098" s="31"/>
      <c r="F1098" s="31"/>
      <c r="G1098" s="31"/>
      <c r="H1098" s="31"/>
      <c r="I1098" s="96"/>
      <c r="J1098" s="25"/>
      <c r="K1098" s="25"/>
    </row>
    <row r="1099" spans="1:11" s="22" customFormat="1" ht="17.25" customHeight="1">
      <c r="A1099" s="157" t="s">
        <v>246</v>
      </c>
      <c r="B1099" s="181" t="s">
        <v>60</v>
      </c>
      <c r="C1099" s="181"/>
      <c r="D1099" s="181"/>
      <c r="E1099" s="181"/>
      <c r="F1099" s="160" t="s">
        <v>337</v>
      </c>
      <c r="G1099" s="160" t="s">
        <v>338</v>
      </c>
      <c r="H1099" s="160"/>
      <c r="I1099" s="186"/>
      <c r="J1099" s="25"/>
      <c r="K1099" s="25"/>
    </row>
    <row r="1100" spans="1:11" s="22" customFormat="1" ht="12.75" customHeight="1">
      <c r="A1100" s="157"/>
      <c r="B1100" s="30" t="s">
        <v>94</v>
      </c>
      <c r="C1100" s="43">
        <f>C1102</f>
        <v>0</v>
      </c>
      <c r="D1100" s="43">
        <f>D1102</f>
        <v>0</v>
      </c>
      <c r="E1100" s="43">
        <f>E1102</f>
        <v>0</v>
      </c>
      <c r="F1100" s="160"/>
      <c r="G1100" s="160"/>
      <c r="H1100" s="160"/>
      <c r="I1100" s="186"/>
      <c r="J1100" s="25"/>
      <c r="K1100" s="25"/>
    </row>
    <row r="1101" spans="1:11" s="22" customFormat="1" ht="12.75" customHeight="1">
      <c r="A1101" s="157"/>
      <c r="B1101" s="30" t="s">
        <v>358</v>
      </c>
      <c r="C1101" s="43">
        <v>0</v>
      </c>
      <c r="D1101" s="43">
        <v>0</v>
      </c>
      <c r="E1101" s="43">
        <v>0</v>
      </c>
      <c r="F1101" s="160"/>
      <c r="G1101" s="160"/>
      <c r="H1101" s="160"/>
      <c r="I1101" s="186"/>
      <c r="J1101" s="25"/>
      <c r="K1101" s="25"/>
    </row>
    <row r="1102" spans="1:11" s="22" customFormat="1" ht="12.75">
      <c r="A1102" s="157"/>
      <c r="B1102" s="30" t="s">
        <v>382</v>
      </c>
      <c r="C1102" s="43">
        <v>0</v>
      </c>
      <c r="D1102" s="43">
        <v>0</v>
      </c>
      <c r="E1102" s="43">
        <v>0</v>
      </c>
      <c r="F1102" s="160"/>
      <c r="G1102" s="160"/>
      <c r="H1102" s="160"/>
      <c r="I1102" s="186"/>
      <c r="J1102" s="25"/>
      <c r="K1102" s="25"/>
    </row>
    <row r="1103" spans="1:11" s="22" customFormat="1" ht="12.75">
      <c r="A1103" s="157"/>
      <c r="B1103" s="30" t="s">
        <v>383</v>
      </c>
      <c r="C1103" s="43">
        <v>0</v>
      </c>
      <c r="D1103" s="43">
        <v>0</v>
      </c>
      <c r="E1103" s="43">
        <v>0</v>
      </c>
      <c r="F1103" s="160"/>
      <c r="G1103" s="160"/>
      <c r="H1103" s="160"/>
      <c r="I1103" s="186"/>
      <c r="J1103" s="25"/>
      <c r="K1103" s="25"/>
    </row>
    <row r="1104" spans="1:11" s="22" customFormat="1" ht="17.25" customHeight="1">
      <c r="A1104" s="157"/>
      <c r="B1104" s="30" t="s">
        <v>384</v>
      </c>
      <c r="C1104" s="43">
        <v>0</v>
      </c>
      <c r="D1104" s="43">
        <v>0</v>
      </c>
      <c r="E1104" s="43">
        <v>0</v>
      </c>
      <c r="F1104" s="160"/>
      <c r="G1104" s="160"/>
      <c r="H1104" s="160"/>
      <c r="I1104" s="186"/>
      <c r="J1104" s="25"/>
      <c r="K1104" s="25"/>
    </row>
    <row r="1105" spans="1:11" s="22" customFormat="1" ht="16.5">
      <c r="A1105" s="157"/>
      <c r="B1105" s="30" t="s">
        <v>154</v>
      </c>
      <c r="C1105" s="43"/>
      <c r="D1105" s="43"/>
      <c r="E1105" s="43"/>
      <c r="F1105" s="160"/>
      <c r="G1105" s="160"/>
      <c r="H1105" s="160"/>
      <c r="I1105" s="186"/>
      <c r="J1105" s="25"/>
      <c r="K1105" s="25"/>
    </row>
    <row r="1106" spans="1:11" s="22" customFormat="1" ht="12.75" customHeight="1">
      <c r="A1106" s="157"/>
      <c r="B1106" s="30" t="s">
        <v>130</v>
      </c>
      <c r="C1106" s="43">
        <v>0</v>
      </c>
      <c r="D1106" s="43">
        <v>0</v>
      </c>
      <c r="E1106" s="43">
        <v>0</v>
      </c>
      <c r="F1106" s="160"/>
      <c r="G1106" s="160"/>
      <c r="H1106" s="160"/>
      <c r="I1106" s="186"/>
      <c r="J1106" s="25"/>
      <c r="K1106" s="25"/>
    </row>
    <row r="1107" spans="1:11" s="22" customFormat="1" ht="13.5" customHeight="1">
      <c r="A1107" s="94"/>
      <c r="B1107" s="42" t="s">
        <v>379</v>
      </c>
      <c r="C1107" s="43"/>
      <c r="D1107" s="43"/>
      <c r="E1107" s="43"/>
      <c r="F1107" s="32"/>
      <c r="G1107" s="32"/>
      <c r="H1107" s="32"/>
      <c r="I1107" s="109"/>
      <c r="J1107" s="25"/>
      <c r="K1107" s="25"/>
    </row>
    <row r="1108" spans="1:11" s="22" customFormat="1" ht="14.25" customHeight="1">
      <c r="A1108" s="94"/>
      <c r="B1108" s="42" t="s">
        <v>131</v>
      </c>
      <c r="C1108" s="31"/>
      <c r="D1108" s="31"/>
      <c r="E1108" s="31"/>
      <c r="F1108" s="31"/>
      <c r="G1108" s="31"/>
      <c r="H1108" s="31"/>
      <c r="I1108" s="96"/>
      <c r="J1108" s="25"/>
      <c r="K1108" s="25"/>
    </row>
    <row r="1109" spans="1:11" s="22" customFormat="1" ht="16.5" customHeight="1">
      <c r="A1109" s="94"/>
      <c r="B1109" s="42" t="s">
        <v>132</v>
      </c>
      <c r="C1109" s="31"/>
      <c r="D1109" s="31"/>
      <c r="E1109" s="31"/>
      <c r="F1109" s="31"/>
      <c r="G1109" s="31"/>
      <c r="H1109" s="31"/>
      <c r="I1109" s="96"/>
      <c r="J1109" s="25"/>
      <c r="K1109" s="25"/>
    </row>
    <row r="1110" spans="1:11" s="22" customFormat="1" ht="14.25" customHeight="1">
      <c r="A1110" s="157" t="s">
        <v>245</v>
      </c>
      <c r="B1110" s="181" t="s">
        <v>61</v>
      </c>
      <c r="C1110" s="181"/>
      <c r="D1110" s="181"/>
      <c r="E1110" s="181"/>
      <c r="F1110" s="160" t="s">
        <v>337</v>
      </c>
      <c r="G1110" s="160" t="s">
        <v>405</v>
      </c>
      <c r="H1110" s="160"/>
      <c r="I1110" s="186"/>
      <c r="J1110" s="25"/>
      <c r="K1110" s="25"/>
    </row>
    <row r="1111" spans="1:11" s="22" customFormat="1" ht="12.75" customHeight="1">
      <c r="A1111" s="157"/>
      <c r="B1111" s="30" t="s">
        <v>94</v>
      </c>
      <c r="C1111" s="43">
        <f>C1113</f>
        <v>299.995</v>
      </c>
      <c r="D1111" s="43">
        <f>D1113</f>
        <v>299.995</v>
      </c>
      <c r="E1111" s="43">
        <f>E1113</f>
        <v>299.995</v>
      </c>
      <c r="F1111" s="160"/>
      <c r="G1111" s="160"/>
      <c r="H1111" s="160"/>
      <c r="I1111" s="186"/>
      <c r="J1111" s="25"/>
      <c r="K1111" s="25"/>
    </row>
    <row r="1112" spans="1:11" s="22" customFormat="1" ht="12.75" customHeight="1">
      <c r="A1112" s="157"/>
      <c r="B1112" s="30" t="s">
        <v>358</v>
      </c>
      <c r="C1112" s="43">
        <v>0</v>
      </c>
      <c r="D1112" s="43">
        <v>0</v>
      </c>
      <c r="E1112" s="43">
        <v>0</v>
      </c>
      <c r="F1112" s="160"/>
      <c r="G1112" s="160"/>
      <c r="H1112" s="160"/>
      <c r="I1112" s="186"/>
      <c r="J1112" s="25"/>
      <c r="K1112" s="25"/>
    </row>
    <row r="1113" spans="1:11" s="22" customFormat="1" ht="12.75">
      <c r="A1113" s="157"/>
      <c r="B1113" s="30" t="s">
        <v>382</v>
      </c>
      <c r="C1113" s="43">
        <v>299.995</v>
      </c>
      <c r="D1113" s="43">
        <v>299.995</v>
      </c>
      <c r="E1113" s="43">
        <v>299.995</v>
      </c>
      <c r="F1113" s="160"/>
      <c r="G1113" s="160"/>
      <c r="H1113" s="160"/>
      <c r="I1113" s="186"/>
      <c r="J1113" s="25"/>
      <c r="K1113" s="25"/>
    </row>
    <row r="1114" spans="1:11" s="22" customFormat="1" ht="12.75">
      <c r="A1114" s="157"/>
      <c r="B1114" s="30" t="s">
        <v>383</v>
      </c>
      <c r="C1114" s="43">
        <v>0</v>
      </c>
      <c r="D1114" s="43">
        <v>0</v>
      </c>
      <c r="E1114" s="43">
        <v>0</v>
      </c>
      <c r="F1114" s="160"/>
      <c r="G1114" s="160"/>
      <c r="H1114" s="160"/>
      <c r="I1114" s="186"/>
      <c r="J1114" s="25"/>
      <c r="K1114" s="25"/>
    </row>
    <row r="1115" spans="1:11" s="22" customFormat="1" ht="15" customHeight="1">
      <c r="A1115" s="157"/>
      <c r="B1115" s="30" t="s">
        <v>384</v>
      </c>
      <c r="C1115" s="43">
        <v>0</v>
      </c>
      <c r="D1115" s="43">
        <v>0</v>
      </c>
      <c r="E1115" s="43">
        <v>0</v>
      </c>
      <c r="F1115" s="160"/>
      <c r="G1115" s="160"/>
      <c r="H1115" s="160"/>
      <c r="I1115" s="186"/>
      <c r="J1115" s="25"/>
      <c r="K1115" s="25"/>
    </row>
    <row r="1116" spans="1:11" s="22" customFormat="1" ht="16.5">
      <c r="A1116" s="157"/>
      <c r="B1116" s="30" t="s">
        <v>154</v>
      </c>
      <c r="C1116" s="43"/>
      <c r="D1116" s="43"/>
      <c r="E1116" s="43"/>
      <c r="F1116" s="160"/>
      <c r="G1116" s="160"/>
      <c r="H1116" s="160"/>
      <c r="I1116" s="186"/>
      <c r="J1116" s="25"/>
      <c r="K1116" s="25"/>
    </row>
    <row r="1117" spans="1:11" s="22" customFormat="1" ht="12.75" customHeight="1">
      <c r="A1117" s="157"/>
      <c r="B1117" s="30" t="s">
        <v>130</v>
      </c>
      <c r="C1117" s="43">
        <v>0</v>
      </c>
      <c r="D1117" s="43">
        <v>0</v>
      </c>
      <c r="E1117" s="43">
        <v>0</v>
      </c>
      <c r="F1117" s="160"/>
      <c r="G1117" s="160"/>
      <c r="H1117" s="160"/>
      <c r="I1117" s="186"/>
      <c r="J1117" s="25"/>
      <c r="K1117" s="25"/>
    </row>
    <row r="1118" spans="1:11" s="22" customFormat="1" ht="16.5" customHeight="1">
      <c r="A1118" s="94"/>
      <c r="B1118" s="42" t="s">
        <v>379</v>
      </c>
      <c r="C1118" s="43"/>
      <c r="D1118" s="43"/>
      <c r="E1118" s="43"/>
      <c r="F1118" s="32"/>
      <c r="G1118" s="32"/>
      <c r="H1118" s="32"/>
      <c r="I1118" s="109"/>
      <c r="J1118" s="25"/>
      <c r="K1118" s="25"/>
    </row>
    <row r="1119" spans="1:11" s="22" customFormat="1" ht="14.25" customHeight="1">
      <c r="A1119" s="94"/>
      <c r="B1119" s="42" t="s">
        <v>131</v>
      </c>
      <c r="C1119" s="31"/>
      <c r="D1119" s="31"/>
      <c r="E1119" s="31"/>
      <c r="F1119" s="31"/>
      <c r="G1119" s="31"/>
      <c r="H1119" s="31"/>
      <c r="I1119" s="96"/>
      <c r="J1119" s="25"/>
      <c r="K1119" s="25"/>
    </row>
    <row r="1120" spans="1:11" s="22" customFormat="1" ht="12.75">
      <c r="A1120" s="94"/>
      <c r="B1120" s="42" t="s">
        <v>132</v>
      </c>
      <c r="C1120" s="31"/>
      <c r="D1120" s="31"/>
      <c r="E1120" s="31"/>
      <c r="F1120" s="31"/>
      <c r="G1120" s="31"/>
      <c r="H1120" s="31"/>
      <c r="I1120" s="96"/>
      <c r="J1120" s="25"/>
      <c r="K1120" s="25"/>
    </row>
    <row r="1121" spans="1:11" s="22" customFormat="1" ht="19.5" customHeight="1">
      <c r="A1121" s="157" t="s">
        <v>244</v>
      </c>
      <c r="B1121" s="181" t="s">
        <v>62</v>
      </c>
      <c r="C1121" s="181"/>
      <c r="D1121" s="181"/>
      <c r="E1121" s="181"/>
      <c r="F1121" s="160" t="s">
        <v>337</v>
      </c>
      <c r="G1121" s="160" t="s">
        <v>138</v>
      </c>
      <c r="H1121" s="160"/>
      <c r="I1121" s="186"/>
      <c r="J1121" s="25"/>
      <c r="K1121" s="25"/>
    </row>
    <row r="1122" spans="1:11" s="22" customFormat="1" ht="13.5" customHeight="1">
      <c r="A1122" s="157"/>
      <c r="B1122" s="30" t="s">
        <v>94</v>
      </c>
      <c r="C1122" s="43">
        <f>C1124</f>
        <v>0</v>
      </c>
      <c r="D1122" s="43">
        <f>D1124</f>
        <v>0</v>
      </c>
      <c r="E1122" s="43">
        <f>E1124</f>
        <v>0</v>
      </c>
      <c r="F1122" s="160"/>
      <c r="G1122" s="160"/>
      <c r="H1122" s="160"/>
      <c r="I1122" s="186"/>
      <c r="J1122" s="25"/>
      <c r="K1122" s="25"/>
    </row>
    <row r="1123" spans="1:11" s="22" customFormat="1" ht="14.25" customHeight="1">
      <c r="A1123" s="157"/>
      <c r="B1123" s="30" t="s">
        <v>358</v>
      </c>
      <c r="C1123" s="43">
        <v>0</v>
      </c>
      <c r="D1123" s="43">
        <v>0</v>
      </c>
      <c r="E1123" s="43">
        <v>0</v>
      </c>
      <c r="F1123" s="160"/>
      <c r="G1123" s="160"/>
      <c r="H1123" s="160"/>
      <c r="I1123" s="186"/>
      <c r="J1123" s="25"/>
      <c r="K1123" s="25"/>
    </row>
    <row r="1124" spans="1:11" s="22" customFormat="1" ht="12.75">
      <c r="A1124" s="157"/>
      <c r="B1124" s="30" t="s">
        <v>382</v>
      </c>
      <c r="C1124" s="43">
        <v>0</v>
      </c>
      <c r="D1124" s="43">
        <v>0</v>
      </c>
      <c r="E1124" s="43">
        <v>0</v>
      </c>
      <c r="F1124" s="160"/>
      <c r="G1124" s="160"/>
      <c r="H1124" s="160"/>
      <c r="I1124" s="186"/>
      <c r="J1124" s="25"/>
      <c r="K1124" s="25"/>
    </row>
    <row r="1125" spans="1:11" s="22" customFormat="1" ht="12.75">
      <c r="A1125" s="157"/>
      <c r="B1125" s="30" t="s">
        <v>383</v>
      </c>
      <c r="C1125" s="43">
        <v>0</v>
      </c>
      <c r="D1125" s="43">
        <v>0</v>
      </c>
      <c r="E1125" s="43">
        <v>0</v>
      </c>
      <c r="F1125" s="160"/>
      <c r="G1125" s="160"/>
      <c r="H1125" s="160"/>
      <c r="I1125" s="186"/>
      <c r="J1125" s="25"/>
      <c r="K1125" s="25"/>
    </row>
    <row r="1126" spans="1:11" s="22" customFormat="1" ht="12" customHeight="1">
      <c r="A1126" s="157"/>
      <c r="B1126" s="30" t="s">
        <v>384</v>
      </c>
      <c r="C1126" s="43">
        <v>0</v>
      </c>
      <c r="D1126" s="43">
        <v>0</v>
      </c>
      <c r="E1126" s="43">
        <v>0</v>
      </c>
      <c r="F1126" s="160"/>
      <c r="G1126" s="160"/>
      <c r="H1126" s="160"/>
      <c r="I1126" s="186"/>
      <c r="J1126" s="25"/>
      <c r="K1126" s="25"/>
    </row>
    <row r="1127" spans="1:11" s="22" customFormat="1" ht="16.5">
      <c r="A1127" s="157"/>
      <c r="B1127" s="30" t="s">
        <v>154</v>
      </c>
      <c r="C1127" s="43"/>
      <c r="D1127" s="43"/>
      <c r="E1127" s="43"/>
      <c r="F1127" s="160"/>
      <c r="G1127" s="160"/>
      <c r="H1127" s="160"/>
      <c r="I1127" s="186"/>
      <c r="J1127" s="25"/>
      <c r="K1127" s="25"/>
    </row>
    <row r="1128" spans="1:11" s="22" customFormat="1" ht="12.75" customHeight="1">
      <c r="A1128" s="157"/>
      <c r="B1128" s="30" t="s">
        <v>130</v>
      </c>
      <c r="C1128" s="43">
        <v>0</v>
      </c>
      <c r="D1128" s="43">
        <v>0</v>
      </c>
      <c r="E1128" s="43">
        <v>0</v>
      </c>
      <c r="F1128" s="160"/>
      <c r="G1128" s="160"/>
      <c r="H1128" s="160"/>
      <c r="I1128" s="186"/>
      <c r="J1128" s="25"/>
      <c r="K1128" s="25"/>
    </row>
    <row r="1129" spans="1:11" s="22" customFormat="1" ht="14.25" customHeight="1">
      <c r="A1129" s="94"/>
      <c r="B1129" s="42" t="s">
        <v>379</v>
      </c>
      <c r="C1129" s="43"/>
      <c r="D1129" s="43"/>
      <c r="E1129" s="43"/>
      <c r="F1129" s="32"/>
      <c r="G1129" s="32"/>
      <c r="H1129" s="32"/>
      <c r="I1129" s="109"/>
      <c r="J1129" s="25"/>
      <c r="K1129" s="25"/>
    </row>
    <row r="1130" spans="1:11" s="22" customFormat="1" ht="13.5" customHeight="1">
      <c r="A1130" s="94"/>
      <c r="B1130" s="42" t="s">
        <v>131</v>
      </c>
      <c r="C1130" s="31"/>
      <c r="D1130" s="31"/>
      <c r="E1130" s="31"/>
      <c r="F1130" s="31"/>
      <c r="G1130" s="31"/>
      <c r="H1130" s="31"/>
      <c r="I1130" s="96"/>
      <c r="J1130" s="25"/>
      <c r="K1130" s="25"/>
    </row>
    <row r="1131" spans="1:11" s="22" customFormat="1" ht="18" customHeight="1">
      <c r="A1131" s="94"/>
      <c r="B1131" s="42" t="s">
        <v>132</v>
      </c>
      <c r="C1131" s="31"/>
      <c r="D1131" s="31"/>
      <c r="E1131" s="31"/>
      <c r="F1131" s="31"/>
      <c r="G1131" s="31"/>
      <c r="H1131" s="31"/>
      <c r="I1131" s="96"/>
      <c r="J1131" s="25"/>
      <c r="K1131" s="25"/>
    </row>
    <row r="1132" spans="1:11" s="22" customFormat="1" ht="30" customHeight="1">
      <c r="A1132" s="157" t="s">
        <v>243</v>
      </c>
      <c r="B1132" s="183" t="s">
        <v>63</v>
      </c>
      <c r="C1132" s="184"/>
      <c r="D1132" s="184"/>
      <c r="E1132" s="185"/>
      <c r="F1132" s="160" t="s">
        <v>142</v>
      </c>
      <c r="G1132" s="160" t="s">
        <v>140</v>
      </c>
      <c r="H1132" s="160"/>
      <c r="I1132" s="186"/>
      <c r="J1132" s="25"/>
      <c r="K1132" s="25"/>
    </row>
    <row r="1133" spans="1:11" s="22" customFormat="1" ht="12.75">
      <c r="A1133" s="157"/>
      <c r="B1133" s="30" t="s">
        <v>94</v>
      </c>
      <c r="C1133" s="43">
        <f>C1135</f>
        <v>0</v>
      </c>
      <c r="D1133" s="43">
        <f>D1135</f>
        <v>0</v>
      </c>
      <c r="E1133" s="43">
        <f>E1135</f>
        <v>0</v>
      </c>
      <c r="F1133" s="160"/>
      <c r="G1133" s="160"/>
      <c r="H1133" s="160"/>
      <c r="I1133" s="186"/>
      <c r="J1133" s="25"/>
      <c r="K1133" s="25"/>
    </row>
    <row r="1134" spans="1:11" s="22" customFormat="1" ht="12.75">
      <c r="A1134" s="157"/>
      <c r="B1134" s="30" t="s">
        <v>358</v>
      </c>
      <c r="C1134" s="43">
        <v>0</v>
      </c>
      <c r="D1134" s="43">
        <v>0</v>
      </c>
      <c r="E1134" s="43">
        <v>0</v>
      </c>
      <c r="F1134" s="160"/>
      <c r="G1134" s="160"/>
      <c r="H1134" s="160"/>
      <c r="I1134" s="186"/>
      <c r="J1134" s="25"/>
      <c r="K1134" s="25"/>
    </row>
    <row r="1135" spans="1:11" s="22" customFormat="1" ht="12.75">
      <c r="A1135" s="157"/>
      <c r="B1135" s="30" t="s">
        <v>382</v>
      </c>
      <c r="C1135" s="43">
        <v>0</v>
      </c>
      <c r="D1135" s="43">
        <v>0</v>
      </c>
      <c r="E1135" s="43">
        <v>0</v>
      </c>
      <c r="F1135" s="160"/>
      <c r="G1135" s="160"/>
      <c r="H1135" s="160"/>
      <c r="I1135" s="186"/>
      <c r="J1135" s="25"/>
      <c r="K1135" s="25"/>
    </row>
    <row r="1136" spans="1:11" s="22" customFormat="1" ht="12.75">
      <c r="A1136" s="157"/>
      <c r="B1136" s="30" t="s">
        <v>383</v>
      </c>
      <c r="C1136" s="43">
        <v>0</v>
      </c>
      <c r="D1136" s="43">
        <v>0</v>
      </c>
      <c r="E1136" s="43">
        <v>0</v>
      </c>
      <c r="F1136" s="160"/>
      <c r="G1136" s="160"/>
      <c r="H1136" s="160"/>
      <c r="I1136" s="186"/>
      <c r="J1136" s="25"/>
      <c r="K1136" s="25"/>
    </row>
    <row r="1137" spans="1:11" s="22" customFormat="1" ht="16.5" customHeight="1">
      <c r="A1137" s="157"/>
      <c r="B1137" s="30" t="s">
        <v>384</v>
      </c>
      <c r="C1137" s="43">
        <v>0</v>
      </c>
      <c r="D1137" s="43">
        <v>0</v>
      </c>
      <c r="E1137" s="43">
        <v>0</v>
      </c>
      <c r="F1137" s="160"/>
      <c r="G1137" s="160"/>
      <c r="H1137" s="160"/>
      <c r="I1137" s="186"/>
      <c r="J1137" s="25"/>
      <c r="K1137" s="25"/>
    </row>
    <row r="1138" spans="1:11" s="22" customFormat="1" ht="16.5">
      <c r="A1138" s="157"/>
      <c r="B1138" s="30" t="s">
        <v>154</v>
      </c>
      <c r="C1138" s="43"/>
      <c r="D1138" s="43"/>
      <c r="E1138" s="43"/>
      <c r="F1138" s="160"/>
      <c r="G1138" s="160"/>
      <c r="H1138" s="160"/>
      <c r="I1138" s="186"/>
      <c r="J1138" s="25"/>
      <c r="K1138" s="25"/>
    </row>
    <row r="1139" spans="1:11" s="22" customFormat="1" ht="15.75" customHeight="1">
      <c r="A1139" s="157"/>
      <c r="B1139" s="30" t="s">
        <v>130</v>
      </c>
      <c r="C1139" s="43">
        <v>0</v>
      </c>
      <c r="D1139" s="43">
        <v>0</v>
      </c>
      <c r="E1139" s="43">
        <v>0</v>
      </c>
      <c r="F1139" s="160"/>
      <c r="G1139" s="160"/>
      <c r="H1139" s="160"/>
      <c r="I1139" s="186"/>
      <c r="J1139" s="25"/>
      <c r="K1139" s="25"/>
    </row>
    <row r="1140" spans="1:11" s="22" customFormat="1" ht="15" customHeight="1">
      <c r="A1140" s="94"/>
      <c r="B1140" s="42" t="s">
        <v>379</v>
      </c>
      <c r="C1140" s="43"/>
      <c r="D1140" s="43"/>
      <c r="E1140" s="43"/>
      <c r="F1140" s="32"/>
      <c r="G1140" s="32"/>
      <c r="H1140" s="32"/>
      <c r="I1140" s="109"/>
      <c r="J1140" s="25"/>
      <c r="K1140" s="25"/>
    </row>
    <row r="1141" spans="1:11" s="22" customFormat="1" ht="12.75">
      <c r="A1141" s="94"/>
      <c r="B1141" s="42" t="s">
        <v>131</v>
      </c>
      <c r="C1141" s="31"/>
      <c r="D1141" s="31"/>
      <c r="E1141" s="31"/>
      <c r="F1141" s="31"/>
      <c r="G1141" s="31"/>
      <c r="H1141" s="31"/>
      <c r="I1141" s="96"/>
      <c r="J1141" s="25"/>
      <c r="K1141" s="25"/>
    </row>
    <row r="1142" spans="1:11" s="22" customFormat="1" ht="18" customHeight="1">
      <c r="A1142" s="94"/>
      <c r="B1142" s="42" t="s">
        <v>132</v>
      </c>
      <c r="C1142" s="31"/>
      <c r="D1142" s="31"/>
      <c r="E1142" s="31"/>
      <c r="F1142" s="31"/>
      <c r="G1142" s="31"/>
      <c r="H1142" s="31"/>
      <c r="I1142" s="96"/>
      <c r="J1142" s="25"/>
      <c r="K1142" s="25"/>
    </row>
    <row r="1143" spans="1:11" s="22" customFormat="1" ht="27.75" customHeight="1">
      <c r="A1143" s="157" t="s">
        <v>242</v>
      </c>
      <c r="B1143" s="234" t="s">
        <v>64</v>
      </c>
      <c r="C1143" s="235"/>
      <c r="D1143" s="235"/>
      <c r="E1143" s="236"/>
      <c r="F1143" s="160" t="s">
        <v>337</v>
      </c>
      <c r="G1143" s="160" t="s">
        <v>338</v>
      </c>
      <c r="H1143" s="160"/>
      <c r="I1143" s="186"/>
      <c r="J1143" s="25"/>
      <c r="K1143" s="25"/>
    </row>
    <row r="1144" spans="1:11" s="22" customFormat="1" ht="12.75">
      <c r="A1144" s="157"/>
      <c r="B1144" s="30" t="s">
        <v>94</v>
      </c>
      <c r="C1144" s="43">
        <f>C1146</f>
        <v>0</v>
      </c>
      <c r="D1144" s="43">
        <f>D1146</f>
        <v>0</v>
      </c>
      <c r="E1144" s="43">
        <f>E1146</f>
        <v>0</v>
      </c>
      <c r="F1144" s="160"/>
      <c r="G1144" s="160"/>
      <c r="H1144" s="160"/>
      <c r="I1144" s="186"/>
      <c r="J1144" s="25"/>
      <c r="K1144" s="25"/>
    </row>
    <row r="1145" spans="1:11" s="22" customFormat="1" ht="12.75">
      <c r="A1145" s="157"/>
      <c r="B1145" s="30" t="s">
        <v>358</v>
      </c>
      <c r="C1145" s="43">
        <v>0</v>
      </c>
      <c r="D1145" s="43">
        <v>0</v>
      </c>
      <c r="E1145" s="43">
        <v>0</v>
      </c>
      <c r="F1145" s="160"/>
      <c r="G1145" s="160"/>
      <c r="H1145" s="160"/>
      <c r="I1145" s="186"/>
      <c r="J1145" s="25"/>
      <c r="K1145" s="25"/>
    </row>
    <row r="1146" spans="1:11" s="22" customFormat="1" ht="12.75">
      <c r="A1146" s="157"/>
      <c r="B1146" s="30" t="s">
        <v>382</v>
      </c>
      <c r="C1146" s="43">
        <v>0</v>
      </c>
      <c r="D1146" s="43">
        <v>0</v>
      </c>
      <c r="E1146" s="43">
        <v>0</v>
      </c>
      <c r="F1146" s="160"/>
      <c r="G1146" s="160"/>
      <c r="H1146" s="160"/>
      <c r="I1146" s="186"/>
      <c r="J1146" s="25"/>
      <c r="K1146" s="25"/>
    </row>
    <row r="1147" spans="1:11" s="22" customFormat="1" ht="12.75">
      <c r="A1147" s="157"/>
      <c r="B1147" s="30" t="s">
        <v>383</v>
      </c>
      <c r="C1147" s="43">
        <v>0</v>
      </c>
      <c r="D1147" s="43">
        <v>0</v>
      </c>
      <c r="E1147" s="43">
        <v>0</v>
      </c>
      <c r="F1147" s="160"/>
      <c r="G1147" s="160"/>
      <c r="H1147" s="160"/>
      <c r="I1147" s="186"/>
      <c r="J1147" s="25"/>
      <c r="K1147" s="25"/>
    </row>
    <row r="1148" spans="1:11" s="22" customFormat="1" ht="12.75" customHeight="1">
      <c r="A1148" s="157"/>
      <c r="B1148" s="30" t="s">
        <v>384</v>
      </c>
      <c r="C1148" s="43">
        <v>0</v>
      </c>
      <c r="D1148" s="43">
        <v>0</v>
      </c>
      <c r="E1148" s="43">
        <v>0</v>
      </c>
      <c r="F1148" s="160"/>
      <c r="G1148" s="160"/>
      <c r="H1148" s="160"/>
      <c r="I1148" s="186"/>
      <c r="J1148" s="25"/>
      <c r="K1148" s="25"/>
    </row>
    <row r="1149" spans="1:11" s="22" customFormat="1" ht="16.5">
      <c r="A1149" s="157"/>
      <c r="B1149" s="30" t="s">
        <v>154</v>
      </c>
      <c r="C1149" s="43"/>
      <c r="D1149" s="43"/>
      <c r="E1149" s="43"/>
      <c r="F1149" s="160"/>
      <c r="G1149" s="160"/>
      <c r="H1149" s="160"/>
      <c r="I1149" s="186"/>
      <c r="J1149" s="25"/>
      <c r="K1149" s="25"/>
    </row>
    <row r="1150" spans="1:11" s="22" customFormat="1" ht="18" customHeight="1">
      <c r="A1150" s="157"/>
      <c r="B1150" s="30" t="s">
        <v>130</v>
      </c>
      <c r="C1150" s="43">
        <v>0</v>
      </c>
      <c r="D1150" s="43">
        <v>0</v>
      </c>
      <c r="E1150" s="43">
        <v>0</v>
      </c>
      <c r="F1150" s="160"/>
      <c r="G1150" s="160"/>
      <c r="H1150" s="160"/>
      <c r="I1150" s="186"/>
      <c r="J1150" s="25"/>
      <c r="K1150" s="25"/>
    </row>
    <row r="1151" spans="1:11" s="22" customFormat="1" ht="12.75" customHeight="1">
      <c r="A1151" s="94"/>
      <c r="B1151" s="42" t="s">
        <v>379</v>
      </c>
      <c r="C1151" s="43"/>
      <c r="D1151" s="43"/>
      <c r="E1151" s="43"/>
      <c r="F1151" s="32"/>
      <c r="G1151" s="32"/>
      <c r="H1151" s="32"/>
      <c r="I1151" s="109"/>
      <c r="J1151" s="25"/>
      <c r="K1151" s="25"/>
    </row>
    <row r="1152" spans="1:11" s="22" customFormat="1" ht="12.75">
      <c r="A1152" s="94"/>
      <c r="B1152" s="42" t="s">
        <v>131</v>
      </c>
      <c r="C1152" s="31"/>
      <c r="D1152" s="31"/>
      <c r="E1152" s="31"/>
      <c r="F1152" s="31"/>
      <c r="G1152" s="31"/>
      <c r="H1152" s="31"/>
      <c r="I1152" s="96"/>
      <c r="J1152" s="25"/>
      <c r="K1152" s="25"/>
    </row>
    <row r="1153" spans="1:11" s="22" customFormat="1" ht="14.25" customHeight="1">
      <c r="A1153" s="94"/>
      <c r="B1153" s="42" t="s">
        <v>132</v>
      </c>
      <c r="C1153" s="31"/>
      <c r="D1153" s="31"/>
      <c r="E1153" s="31"/>
      <c r="F1153" s="31"/>
      <c r="G1153" s="31"/>
      <c r="H1153" s="31"/>
      <c r="I1153" s="96"/>
      <c r="J1153" s="25"/>
      <c r="K1153" s="25"/>
    </row>
    <row r="1154" spans="1:11" s="22" customFormat="1" ht="30.75" customHeight="1">
      <c r="A1154" s="157" t="s">
        <v>241</v>
      </c>
      <c r="B1154" s="183" t="s">
        <v>65</v>
      </c>
      <c r="C1154" s="184"/>
      <c r="D1154" s="184"/>
      <c r="E1154" s="185"/>
      <c r="F1154" s="160" t="s">
        <v>337</v>
      </c>
      <c r="G1154" s="160" t="s">
        <v>338</v>
      </c>
      <c r="H1154" s="160"/>
      <c r="I1154" s="186"/>
      <c r="J1154" s="25"/>
      <c r="K1154" s="25"/>
    </row>
    <row r="1155" spans="1:11" s="22" customFormat="1" ht="12.75">
      <c r="A1155" s="157"/>
      <c r="B1155" s="30" t="s">
        <v>94</v>
      </c>
      <c r="C1155" s="43">
        <f>C1157</f>
        <v>400</v>
      </c>
      <c r="D1155" s="43">
        <f>D1157</f>
        <v>400</v>
      </c>
      <c r="E1155" s="43">
        <f>E1157</f>
        <v>400</v>
      </c>
      <c r="F1155" s="160"/>
      <c r="G1155" s="160"/>
      <c r="H1155" s="160"/>
      <c r="I1155" s="186"/>
      <c r="J1155" s="25"/>
      <c r="K1155" s="25"/>
    </row>
    <row r="1156" spans="1:11" s="22" customFormat="1" ht="12.75">
      <c r="A1156" s="157"/>
      <c r="B1156" s="30" t="s">
        <v>358</v>
      </c>
      <c r="C1156" s="43">
        <v>0</v>
      </c>
      <c r="D1156" s="43">
        <v>0</v>
      </c>
      <c r="E1156" s="43">
        <v>0</v>
      </c>
      <c r="F1156" s="160"/>
      <c r="G1156" s="160"/>
      <c r="H1156" s="160"/>
      <c r="I1156" s="186"/>
      <c r="J1156" s="25"/>
      <c r="K1156" s="25"/>
    </row>
    <row r="1157" spans="1:11" s="22" customFormat="1" ht="12.75">
      <c r="A1157" s="157"/>
      <c r="B1157" s="30" t="s">
        <v>382</v>
      </c>
      <c r="C1157" s="43">
        <v>400</v>
      </c>
      <c r="D1157" s="43">
        <v>400</v>
      </c>
      <c r="E1157" s="43">
        <v>400</v>
      </c>
      <c r="F1157" s="160"/>
      <c r="G1157" s="160"/>
      <c r="H1157" s="160"/>
      <c r="I1157" s="186"/>
      <c r="J1157" s="25"/>
      <c r="K1157" s="25"/>
    </row>
    <row r="1158" spans="1:11" s="22" customFormat="1" ht="12.75">
      <c r="A1158" s="157"/>
      <c r="B1158" s="30" t="s">
        <v>383</v>
      </c>
      <c r="C1158" s="43">
        <v>0</v>
      </c>
      <c r="D1158" s="43">
        <v>0</v>
      </c>
      <c r="E1158" s="43">
        <v>0</v>
      </c>
      <c r="F1158" s="160"/>
      <c r="G1158" s="160"/>
      <c r="H1158" s="160"/>
      <c r="I1158" s="186"/>
      <c r="J1158" s="25"/>
      <c r="K1158" s="25"/>
    </row>
    <row r="1159" spans="1:11" s="22" customFormat="1" ht="17.25" customHeight="1">
      <c r="A1159" s="157"/>
      <c r="B1159" s="30" t="s">
        <v>384</v>
      </c>
      <c r="C1159" s="43">
        <v>0</v>
      </c>
      <c r="D1159" s="43">
        <v>0</v>
      </c>
      <c r="E1159" s="43">
        <v>0</v>
      </c>
      <c r="F1159" s="160"/>
      <c r="G1159" s="160"/>
      <c r="H1159" s="160"/>
      <c r="I1159" s="186"/>
      <c r="J1159" s="25"/>
      <c r="K1159" s="25"/>
    </row>
    <row r="1160" spans="1:11" s="22" customFormat="1" ht="16.5">
      <c r="A1160" s="157"/>
      <c r="B1160" s="30" t="s">
        <v>154</v>
      </c>
      <c r="C1160" s="43"/>
      <c r="D1160" s="43"/>
      <c r="E1160" s="43"/>
      <c r="F1160" s="160"/>
      <c r="G1160" s="160"/>
      <c r="H1160" s="160"/>
      <c r="I1160" s="186"/>
      <c r="J1160" s="25"/>
      <c r="K1160" s="25"/>
    </row>
    <row r="1161" spans="1:11" s="22" customFormat="1" ht="12.75" customHeight="1">
      <c r="A1161" s="157"/>
      <c r="B1161" s="30" t="s">
        <v>130</v>
      </c>
      <c r="C1161" s="43">
        <v>0</v>
      </c>
      <c r="D1161" s="43">
        <v>0</v>
      </c>
      <c r="E1161" s="43">
        <v>0</v>
      </c>
      <c r="F1161" s="160"/>
      <c r="G1161" s="160"/>
      <c r="H1161" s="160"/>
      <c r="I1161" s="186"/>
      <c r="J1161" s="25"/>
      <c r="K1161" s="25"/>
    </row>
    <row r="1162" spans="1:11" s="22" customFormat="1" ht="17.25" customHeight="1">
      <c r="A1162" s="94"/>
      <c r="B1162" s="42" t="s">
        <v>379</v>
      </c>
      <c r="C1162" s="43"/>
      <c r="D1162" s="43"/>
      <c r="E1162" s="43"/>
      <c r="F1162" s="32"/>
      <c r="G1162" s="32"/>
      <c r="H1162" s="32"/>
      <c r="I1162" s="109"/>
      <c r="J1162" s="25"/>
      <c r="K1162" s="25"/>
    </row>
    <row r="1163" spans="1:11" s="22" customFormat="1" ht="17.25" customHeight="1">
      <c r="A1163" s="94"/>
      <c r="B1163" s="42" t="s">
        <v>131</v>
      </c>
      <c r="C1163" s="43">
        <v>0</v>
      </c>
      <c r="D1163" s="43">
        <v>0</v>
      </c>
      <c r="E1163" s="43">
        <v>0</v>
      </c>
      <c r="F1163" s="31"/>
      <c r="G1163" s="31"/>
      <c r="H1163" s="31"/>
      <c r="I1163" s="96"/>
      <c r="J1163" s="25"/>
      <c r="K1163" s="25"/>
    </row>
    <row r="1164" spans="1:11" s="22" customFormat="1" ht="58.5" customHeight="1">
      <c r="A1164" s="94"/>
      <c r="B1164" s="42" t="s">
        <v>132</v>
      </c>
      <c r="C1164" s="43">
        <v>0</v>
      </c>
      <c r="D1164" s="43">
        <v>0</v>
      </c>
      <c r="E1164" s="43">
        <v>0</v>
      </c>
      <c r="F1164" s="31"/>
      <c r="G1164" s="31"/>
      <c r="H1164" s="31"/>
      <c r="I1164" s="96"/>
      <c r="J1164" s="25"/>
      <c r="K1164" s="25"/>
    </row>
    <row r="1165" spans="1:11" s="22" customFormat="1" ht="16.5" customHeight="1">
      <c r="A1165" s="157" t="s">
        <v>240</v>
      </c>
      <c r="B1165" s="234" t="s">
        <v>66</v>
      </c>
      <c r="C1165" s="235"/>
      <c r="D1165" s="235"/>
      <c r="E1165" s="236"/>
      <c r="F1165" s="160"/>
      <c r="G1165" s="160"/>
      <c r="H1165" s="160"/>
      <c r="I1165" s="186"/>
      <c r="J1165" s="25"/>
      <c r="K1165" s="25"/>
    </row>
    <row r="1166" spans="1:11" s="22" customFormat="1" ht="12.75">
      <c r="A1166" s="157"/>
      <c r="B1166" s="30" t="s">
        <v>94</v>
      </c>
      <c r="C1166" s="43">
        <f>C1168</f>
        <v>0</v>
      </c>
      <c r="D1166" s="43">
        <f>D1168</f>
        <v>0</v>
      </c>
      <c r="E1166" s="43">
        <f>E1168</f>
        <v>0</v>
      </c>
      <c r="F1166" s="160"/>
      <c r="G1166" s="160"/>
      <c r="H1166" s="160"/>
      <c r="I1166" s="186"/>
      <c r="J1166" s="25"/>
      <c r="K1166" s="25"/>
    </row>
    <row r="1167" spans="1:11" s="22" customFormat="1" ht="12.75">
      <c r="A1167" s="157"/>
      <c r="B1167" s="30" t="s">
        <v>358</v>
      </c>
      <c r="C1167" s="43">
        <v>0</v>
      </c>
      <c r="D1167" s="43">
        <v>0</v>
      </c>
      <c r="E1167" s="43">
        <v>0</v>
      </c>
      <c r="F1167" s="160"/>
      <c r="G1167" s="160"/>
      <c r="H1167" s="160"/>
      <c r="I1167" s="186"/>
      <c r="J1167" s="25"/>
      <c r="K1167" s="25"/>
    </row>
    <row r="1168" spans="1:11" s="22" customFormat="1" ht="12.75">
      <c r="A1168" s="157"/>
      <c r="B1168" s="30" t="s">
        <v>382</v>
      </c>
      <c r="C1168" s="43">
        <v>0</v>
      </c>
      <c r="D1168" s="43">
        <v>0</v>
      </c>
      <c r="E1168" s="43">
        <v>0</v>
      </c>
      <c r="F1168" s="160"/>
      <c r="G1168" s="160"/>
      <c r="H1168" s="160"/>
      <c r="I1168" s="186"/>
      <c r="J1168" s="25"/>
      <c r="K1168" s="25"/>
    </row>
    <row r="1169" spans="1:11" s="22" customFormat="1" ht="12.75">
      <c r="A1169" s="157"/>
      <c r="B1169" s="30" t="s">
        <v>383</v>
      </c>
      <c r="C1169" s="43">
        <v>0</v>
      </c>
      <c r="D1169" s="43">
        <v>0</v>
      </c>
      <c r="E1169" s="43">
        <v>0</v>
      </c>
      <c r="F1169" s="160"/>
      <c r="G1169" s="160"/>
      <c r="H1169" s="160"/>
      <c r="I1169" s="186"/>
      <c r="J1169" s="25"/>
      <c r="K1169" s="25"/>
    </row>
    <row r="1170" spans="1:11" s="22" customFormat="1" ht="15" customHeight="1">
      <c r="A1170" s="157"/>
      <c r="B1170" s="30" t="s">
        <v>384</v>
      </c>
      <c r="C1170" s="43">
        <v>0</v>
      </c>
      <c r="D1170" s="43">
        <v>0</v>
      </c>
      <c r="E1170" s="43">
        <v>0</v>
      </c>
      <c r="F1170" s="160"/>
      <c r="G1170" s="160"/>
      <c r="H1170" s="160"/>
      <c r="I1170" s="186"/>
      <c r="J1170" s="25"/>
      <c r="K1170" s="25"/>
    </row>
    <row r="1171" spans="1:11" s="22" customFormat="1" ht="12.75" customHeight="1">
      <c r="A1171" s="157"/>
      <c r="B1171" s="30" t="s">
        <v>154</v>
      </c>
      <c r="C1171" s="43"/>
      <c r="D1171" s="43"/>
      <c r="E1171" s="43"/>
      <c r="F1171" s="160"/>
      <c r="G1171" s="160"/>
      <c r="H1171" s="160"/>
      <c r="I1171" s="186"/>
      <c r="J1171" s="25"/>
      <c r="K1171" s="25"/>
    </row>
    <row r="1172" spans="1:11" s="22" customFormat="1" ht="15" customHeight="1">
      <c r="A1172" s="157"/>
      <c r="B1172" s="30" t="s">
        <v>130</v>
      </c>
      <c r="C1172" s="43">
        <v>0</v>
      </c>
      <c r="D1172" s="43">
        <v>0</v>
      </c>
      <c r="E1172" s="43">
        <v>0</v>
      </c>
      <c r="F1172" s="160"/>
      <c r="G1172" s="160"/>
      <c r="H1172" s="160"/>
      <c r="I1172" s="186"/>
      <c r="J1172" s="25"/>
      <c r="K1172" s="25"/>
    </row>
    <row r="1173" spans="1:11" s="22" customFormat="1" ht="18" customHeight="1">
      <c r="A1173" s="94"/>
      <c r="B1173" s="42" t="s">
        <v>379</v>
      </c>
      <c r="C1173" s="43"/>
      <c r="D1173" s="43"/>
      <c r="E1173" s="43"/>
      <c r="F1173" s="32"/>
      <c r="G1173" s="32"/>
      <c r="H1173" s="32"/>
      <c r="I1173" s="109"/>
      <c r="J1173" s="25"/>
      <c r="K1173" s="25"/>
    </row>
    <row r="1174" spans="1:11" s="22" customFormat="1" ht="12.75">
      <c r="A1174" s="94"/>
      <c r="B1174" s="42" t="s">
        <v>131</v>
      </c>
      <c r="C1174" s="43">
        <v>0</v>
      </c>
      <c r="D1174" s="43">
        <v>0</v>
      </c>
      <c r="E1174" s="43">
        <v>0</v>
      </c>
      <c r="F1174" s="31"/>
      <c r="G1174" s="31"/>
      <c r="H1174" s="31"/>
      <c r="I1174" s="96"/>
      <c r="J1174" s="25"/>
      <c r="K1174" s="25"/>
    </row>
    <row r="1175" spans="1:11" s="22" customFormat="1" ht="60" customHeight="1">
      <c r="A1175" s="94"/>
      <c r="B1175" s="42" t="s">
        <v>132</v>
      </c>
      <c r="C1175" s="43">
        <v>0</v>
      </c>
      <c r="D1175" s="43">
        <v>0</v>
      </c>
      <c r="E1175" s="43">
        <v>0</v>
      </c>
      <c r="F1175" s="31"/>
      <c r="G1175" s="31"/>
      <c r="H1175" s="31"/>
      <c r="I1175" s="96"/>
      <c r="J1175" s="25"/>
      <c r="K1175" s="25"/>
    </row>
    <row r="1176" spans="1:11" s="22" customFormat="1" ht="18" customHeight="1">
      <c r="A1176" s="157" t="s">
        <v>252</v>
      </c>
      <c r="B1176" s="183" t="s">
        <v>67</v>
      </c>
      <c r="C1176" s="184"/>
      <c r="D1176" s="184"/>
      <c r="E1176" s="185"/>
      <c r="F1176" s="160" t="s">
        <v>337</v>
      </c>
      <c r="G1176" s="160" t="s">
        <v>338</v>
      </c>
      <c r="H1176" s="160"/>
      <c r="I1176" s="186"/>
      <c r="J1176" s="25"/>
      <c r="K1176" s="25"/>
    </row>
    <row r="1177" spans="1:11" s="22" customFormat="1" ht="15" customHeight="1">
      <c r="A1177" s="157"/>
      <c r="B1177" s="30" t="s">
        <v>94</v>
      </c>
      <c r="C1177" s="43">
        <f>C1179</f>
        <v>6677.461</v>
      </c>
      <c r="D1177" s="43">
        <f>D1179</f>
        <v>6655.461</v>
      </c>
      <c r="E1177" s="43">
        <f>E1179</f>
        <v>6655.461</v>
      </c>
      <c r="F1177" s="160"/>
      <c r="G1177" s="160"/>
      <c r="H1177" s="160"/>
      <c r="I1177" s="186"/>
      <c r="J1177" s="25"/>
      <c r="K1177" s="25"/>
    </row>
    <row r="1178" spans="1:11" s="22" customFormat="1" ht="15" customHeight="1">
      <c r="A1178" s="157"/>
      <c r="B1178" s="30" t="s">
        <v>358</v>
      </c>
      <c r="C1178" s="47">
        <v>0</v>
      </c>
      <c r="D1178" s="47">
        <v>0</v>
      </c>
      <c r="E1178" s="47">
        <v>0</v>
      </c>
      <c r="F1178" s="160"/>
      <c r="G1178" s="160"/>
      <c r="H1178" s="160"/>
      <c r="I1178" s="186"/>
      <c r="J1178" s="25"/>
      <c r="K1178" s="25"/>
    </row>
    <row r="1179" spans="1:11" s="22" customFormat="1" ht="15" customHeight="1">
      <c r="A1179" s="157"/>
      <c r="B1179" s="30" t="s">
        <v>382</v>
      </c>
      <c r="C1179" s="43">
        <v>6677.461</v>
      </c>
      <c r="D1179" s="43">
        <v>6655.461</v>
      </c>
      <c r="E1179" s="43">
        <v>6655.461</v>
      </c>
      <c r="F1179" s="160"/>
      <c r="G1179" s="160"/>
      <c r="H1179" s="160"/>
      <c r="I1179" s="186"/>
      <c r="J1179" s="25"/>
      <c r="K1179" s="25"/>
    </row>
    <row r="1180" spans="1:11" s="22" customFormat="1" ht="15" customHeight="1">
      <c r="A1180" s="157"/>
      <c r="B1180" s="30" t="s">
        <v>383</v>
      </c>
      <c r="C1180" s="43">
        <v>0</v>
      </c>
      <c r="D1180" s="43">
        <v>0</v>
      </c>
      <c r="E1180" s="43">
        <v>0</v>
      </c>
      <c r="F1180" s="160"/>
      <c r="G1180" s="160"/>
      <c r="H1180" s="160"/>
      <c r="I1180" s="186"/>
      <c r="J1180" s="25"/>
      <c r="K1180" s="25"/>
    </row>
    <row r="1181" spans="1:11" s="22" customFormat="1" ht="15" customHeight="1">
      <c r="A1181" s="157"/>
      <c r="B1181" s="30" t="s">
        <v>384</v>
      </c>
      <c r="C1181" s="43">
        <v>0</v>
      </c>
      <c r="D1181" s="43">
        <v>0</v>
      </c>
      <c r="E1181" s="43">
        <v>0</v>
      </c>
      <c r="F1181" s="160"/>
      <c r="G1181" s="160"/>
      <c r="H1181" s="160"/>
      <c r="I1181" s="186"/>
      <c r="J1181" s="25"/>
      <c r="K1181" s="25"/>
    </row>
    <row r="1182" spans="1:11" s="22" customFormat="1" ht="12" customHeight="1">
      <c r="A1182" s="157"/>
      <c r="B1182" s="30" t="s">
        <v>154</v>
      </c>
      <c r="C1182" s="43"/>
      <c r="D1182" s="43"/>
      <c r="E1182" s="43"/>
      <c r="F1182" s="160"/>
      <c r="G1182" s="160"/>
      <c r="H1182" s="160"/>
      <c r="I1182" s="186"/>
      <c r="J1182" s="25"/>
      <c r="K1182" s="25"/>
    </row>
    <row r="1183" spans="1:11" s="22" customFormat="1" ht="15.75" customHeight="1">
      <c r="A1183" s="157"/>
      <c r="B1183" s="30" t="s">
        <v>130</v>
      </c>
      <c r="C1183" s="43">
        <v>0</v>
      </c>
      <c r="D1183" s="43">
        <v>0</v>
      </c>
      <c r="E1183" s="43">
        <v>0</v>
      </c>
      <c r="F1183" s="160"/>
      <c r="G1183" s="160"/>
      <c r="H1183" s="160"/>
      <c r="I1183" s="186"/>
      <c r="J1183" s="25"/>
      <c r="K1183" s="25"/>
    </row>
    <row r="1184" spans="1:11" s="22" customFormat="1" ht="90.75" customHeight="1">
      <c r="A1184" s="94"/>
      <c r="B1184" s="42" t="s">
        <v>160</v>
      </c>
      <c r="C1184" s="43"/>
      <c r="D1184" s="43"/>
      <c r="E1184" s="43"/>
      <c r="F1184" s="32" t="s">
        <v>140</v>
      </c>
      <c r="G1184" s="32" t="s">
        <v>163</v>
      </c>
      <c r="H1184" s="32"/>
      <c r="I1184" s="109"/>
      <c r="J1184" s="25"/>
      <c r="K1184" s="25"/>
    </row>
    <row r="1185" spans="1:11" s="22" customFormat="1" ht="12" customHeight="1">
      <c r="A1185" s="94"/>
      <c r="B1185" s="42" t="s">
        <v>131</v>
      </c>
      <c r="C1185" s="43">
        <v>0</v>
      </c>
      <c r="D1185" s="43">
        <v>0</v>
      </c>
      <c r="E1185" s="43">
        <v>0</v>
      </c>
      <c r="F1185" s="31"/>
      <c r="G1185" s="31"/>
      <c r="H1185" s="31"/>
      <c r="I1185" s="96"/>
      <c r="J1185" s="25"/>
      <c r="K1185" s="25"/>
    </row>
    <row r="1186" spans="1:11" s="22" customFormat="1" ht="20.25" customHeight="1">
      <c r="A1186" s="94"/>
      <c r="B1186" s="42" t="s">
        <v>132</v>
      </c>
      <c r="C1186" s="43">
        <v>0</v>
      </c>
      <c r="D1186" s="43">
        <v>0</v>
      </c>
      <c r="E1186" s="43">
        <v>0</v>
      </c>
      <c r="F1186" s="31"/>
      <c r="G1186" s="31"/>
      <c r="H1186" s="31"/>
      <c r="I1186" s="96"/>
      <c r="J1186" s="25"/>
      <c r="K1186" s="25"/>
    </row>
    <row r="1187" spans="1:11" s="22" customFormat="1" ht="12.75">
      <c r="A1187" s="157" t="s">
        <v>339</v>
      </c>
      <c r="B1187" s="181" t="s">
        <v>68</v>
      </c>
      <c r="C1187" s="181"/>
      <c r="D1187" s="181"/>
      <c r="E1187" s="181"/>
      <c r="F1187" s="240" t="s">
        <v>261</v>
      </c>
      <c r="G1187" s="242" t="s">
        <v>338</v>
      </c>
      <c r="H1187" s="160"/>
      <c r="I1187" s="186"/>
      <c r="J1187" s="25"/>
      <c r="K1187" s="25"/>
    </row>
    <row r="1188" spans="1:11" s="22" customFormat="1" ht="12.75">
      <c r="A1188" s="157"/>
      <c r="B1188" s="30" t="s">
        <v>94</v>
      </c>
      <c r="C1188" s="43">
        <f>C1190</f>
        <v>785</v>
      </c>
      <c r="D1188" s="43">
        <f>D1190</f>
        <v>700</v>
      </c>
      <c r="E1188" s="43">
        <f>E1190</f>
        <v>700</v>
      </c>
      <c r="F1188" s="240"/>
      <c r="G1188" s="160"/>
      <c r="H1188" s="160"/>
      <c r="I1188" s="186"/>
      <c r="J1188" s="25"/>
      <c r="K1188" s="25"/>
    </row>
    <row r="1189" spans="1:11" s="22" customFormat="1" ht="12.75">
      <c r="A1189" s="157"/>
      <c r="B1189" s="30" t="s">
        <v>358</v>
      </c>
      <c r="C1189" s="43">
        <v>0</v>
      </c>
      <c r="D1189" s="43">
        <v>0</v>
      </c>
      <c r="E1189" s="43">
        <v>0</v>
      </c>
      <c r="F1189" s="240"/>
      <c r="G1189" s="160"/>
      <c r="H1189" s="160"/>
      <c r="I1189" s="186"/>
      <c r="J1189" s="25"/>
      <c r="K1189" s="25"/>
    </row>
    <row r="1190" spans="1:11" s="22" customFormat="1" ht="18.75" customHeight="1">
      <c r="A1190" s="157"/>
      <c r="B1190" s="30" t="s">
        <v>382</v>
      </c>
      <c r="C1190" s="43">
        <v>785</v>
      </c>
      <c r="D1190" s="43">
        <v>700</v>
      </c>
      <c r="E1190" s="43">
        <v>700</v>
      </c>
      <c r="F1190" s="240"/>
      <c r="G1190" s="160"/>
      <c r="H1190" s="160"/>
      <c r="I1190" s="186"/>
      <c r="J1190" s="25"/>
      <c r="K1190" s="25"/>
    </row>
    <row r="1191" spans="1:11" s="22" customFormat="1" ht="15.75" customHeight="1">
      <c r="A1191" s="157"/>
      <c r="B1191" s="30" t="s">
        <v>383</v>
      </c>
      <c r="C1191" s="43">
        <v>0</v>
      </c>
      <c r="D1191" s="43">
        <v>0</v>
      </c>
      <c r="E1191" s="43">
        <v>0</v>
      </c>
      <c r="F1191" s="240"/>
      <c r="G1191" s="160"/>
      <c r="H1191" s="160"/>
      <c r="I1191" s="186"/>
      <c r="J1191" s="25"/>
      <c r="K1191" s="25"/>
    </row>
    <row r="1192" spans="1:11" s="22" customFormat="1" ht="15" customHeight="1">
      <c r="A1192" s="157"/>
      <c r="B1192" s="30" t="s">
        <v>384</v>
      </c>
      <c r="C1192" s="43">
        <v>0</v>
      </c>
      <c r="D1192" s="43">
        <v>0</v>
      </c>
      <c r="E1192" s="43">
        <v>0</v>
      </c>
      <c r="F1192" s="240"/>
      <c r="G1192" s="160"/>
      <c r="H1192" s="160"/>
      <c r="I1192" s="186"/>
      <c r="J1192" s="25"/>
      <c r="K1192" s="25"/>
    </row>
    <row r="1193" spans="1:11" s="22" customFormat="1" ht="16.5">
      <c r="A1193" s="157"/>
      <c r="B1193" s="30" t="s">
        <v>154</v>
      </c>
      <c r="C1193" s="43"/>
      <c r="D1193" s="43"/>
      <c r="E1193" s="43"/>
      <c r="F1193" s="240"/>
      <c r="G1193" s="160"/>
      <c r="H1193" s="160"/>
      <c r="I1193" s="186"/>
      <c r="J1193" s="25"/>
      <c r="K1193" s="25"/>
    </row>
    <row r="1194" spans="1:11" s="22" customFormat="1" ht="12.75">
      <c r="A1194" s="157"/>
      <c r="B1194" s="30" t="s">
        <v>130</v>
      </c>
      <c r="C1194" s="43">
        <v>0</v>
      </c>
      <c r="D1194" s="43">
        <v>0</v>
      </c>
      <c r="E1194" s="43">
        <v>0</v>
      </c>
      <c r="F1194" s="240"/>
      <c r="G1194" s="160"/>
      <c r="H1194" s="160"/>
      <c r="I1194" s="186"/>
      <c r="J1194" s="25"/>
      <c r="K1194" s="25"/>
    </row>
    <row r="1195" spans="1:11" s="22" customFormat="1" ht="12.75">
      <c r="A1195" s="94"/>
      <c r="B1195" s="42" t="s">
        <v>131</v>
      </c>
      <c r="C1195" s="31"/>
      <c r="D1195" s="31"/>
      <c r="E1195" s="31"/>
      <c r="F1195" s="31"/>
      <c r="G1195" s="31"/>
      <c r="H1195" s="31"/>
      <c r="I1195" s="96"/>
      <c r="J1195" s="25"/>
      <c r="K1195" s="25"/>
    </row>
    <row r="1196" spans="1:11" s="22" customFormat="1" ht="12.75">
      <c r="A1196" s="94"/>
      <c r="B1196" s="42" t="s">
        <v>132</v>
      </c>
      <c r="C1196" s="31"/>
      <c r="D1196" s="31"/>
      <c r="E1196" s="31"/>
      <c r="F1196" s="31"/>
      <c r="G1196" s="31"/>
      <c r="H1196" s="31"/>
      <c r="I1196" s="96"/>
      <c r="J1196" s="25"/>
      <c r="K1196" s="25"/>
    </row>
    <row r="1197" spans="1:11" s="22" customFormat="1" ht="20.25" customHeight="1">
      <c r="A1197" s="157" t="s">
        <v>275</v>
      </c>
      <c r="B1197" s="241" t="s">
        <v>362</v>
      </c>
      <c r="C1197" s="241"/>
      <c r="D1197" s="241"/>
      <c r="E1197" s="241"/>
      <c r="F1197" s="160"/>
      <c r="G1197" s="160"/>
      <c r="H1197" s="160"/>
      <c r="I1197" s="186"/>
      <c r="J1197" s="25"/>
      <c r="K1197" s="25"/>
    </row>
    <row r="1198" spans="1:11" s="22" customFormat="1" ht="17.25" customHeight="1">
      <c r="A1198" s="157"/>
      <c r="B1198" s="30" t="s">
        <v>94</v>
      </c>
      <c r="C1198" s="43">
        <f>SUM(C1199:C1204)</f>
        <v>210</v>
      </c>
      <c r="D1198" s="43">
        <f>SUM(D1199:D1204)</f>
        <v>210</v>
      </c>
      <c r="E1198" s="43">
        <f>SUM(E1199:E1204)</f>
        <v>210</v>
      </c>
      <c r="F1198" s="160"/>
      <c r="G1198" s="160"/>
      <c r="H1198" s="160"/>
      <c r="I1198" s="186"/>
      <c r="J1198" s="25"/>
      <c r="K1198" s="25"/>
    </row>
    <row r="1199" spans="1:11" s="22" customFormat="1" ht="12.75">
      <c r="A1199" s="157"/>
      <c r="B1199" s="30" t="s">
        <v>358</v>
      </c>
      <c r="C1199" s="43">
        <f aca="true" t="shared" si="25" ref="C1199:E1200">C1210</f>
        <v>0</v>
      </c>
      <c r="D1199" s="43">
        <f t="shared" si="25"/>
        <v>0</v>
      </c>
      <c r="E1199" s="43">
        <f t="shared" si="25"/>
        <v>0</v>
      </c>
      <c r="F1199" s="160"/>
      <c r="G1199" s="160"/>
      <c r="H1199" s="160"/>
      <c r="I1199" s="186"/>
      <c r="J1199" s="25"/>
      <c r="K1199" s="25"/>
    </row>
    <row r="1200" spans="1:11" s="22" customFormat="1" ht="12.75">
      <c r="A1200" s="157"/>
      <c r="B1200" s="30" t="s">
        <v>382</v>
      </c>
      <c r="C1200" s="43">
        <f t="shared" si="25"/>
        <v>210</v>
      </c>
      <c r="D1200" s="43">
        <f t="shared" si="25"/>
        <v>210</v>
      </c>
      <c r="E1200" s="43">
        <f t="shared" si="25"/>
        <v>210</v>
      </c>
      <c r="F1200" s="160"/>
      <c r="G1200" s="160"/>
      <c r="H1200" s="160"/>
      <c r="I1200" s="186"/>
      <c r="J1200" s="25"/>
      <c r="K1200" s="25"/>
    </row>
    <row r="1201" spans="1:11" s="22" customFormat="1" ht="16.5" customHeight="1">
      <c r="A1201" s="157"/>
      <c r="B1201" s="30" t="s">
        <v>383</v>
      </c>
      <c r="C1201" s="43">
        <f>C1212</f>
        <v>0</v>
      </c>
      <c r="D1201" s="43">
        <v>0</v>
      </c>
      <c r="E1201" s="43">
        <v>0</v>
      </c>
      <c r="F1201" s="160"/>
      <c r="G1201" s="160"/>
      <c r="H1201" s="160"/>
      <c r="I1201" s="186"/>
      <c r="J1201" s="25"/>
      <c r="K1201" s="25"/>
    </row>
    <row r="1202" spans="1:11" s="22" customFormat="1" ht="12.75">
      <c r="A1202" s="157"/>
      <c r="B1202" s="30" t="s">
        <v>384</v>
      </c>
      <c r="C1202" s="43">
        <f>C1213</f>
        <v>0</v>
      </c>
      <c r="D1202" s="43">
        <v>0</v>
      </c>
      <c r="E1202" s="43">
        <v>0</v>
      </c>
      <c r="F1202" s="160"/>
      <c r="G1202" s="160"/>
      <c r="H1202" s="160"/>
      <c r="I1202" s="186"/>
      <c r="J1202" s="25"/>
      <c r="K1202" s="25"/>
    </row>
    <row r="1203" spans="1:11" s="22" customFormat="1" ht="15" customHeight="1">
      <c r="A1203" s="157"/>
      <c r="B1203" s="30" t="s">
        <v>154</v>
      </c>
      <c r="C1203" s="43">
        <f>C1214</f>
        <v>0</v>
      </c>
      <c r="D1203" s="43"/>
      <c r="E1203" s="43"/>
      <c r="F1203" s="160"/>
      <c r="G1203" s="160"/>
      <c r="H1203" s="160"/>
      <c r="I1203" s="186"/>
      <c r="J1203" s="25"/>
      <c r="K1203" s="25"/>
    </row>
    <row r="1204" spans="1:11" s="22" customFormat="1" ht="14.25" customHeight="1">
      <c r="A1204" s="157"/>
      <c r="B1204" s="30" t="s">
        <v>130</v>
      </c>
      <c r="C1204" s="43">
        <f>C1215</f>
        <v>0</v>
      </c>
      <c r="D1204" s="43">
        <v>0</v>
      </c>
      <c r="E1204" s="43">
        <v>0</v>
      </c>
      <c r="F1204" s="160"/>
      <c r="G1204" s="160"/>
      <c r="H1204" s="160"/>
      <c r="I1204" s="186"/>
      <c r="J1204" s="25"/>
      <c r="K1204" s="25"/>
    </row>
    <row r="1205" spans="1:11" s="22" customFormat="1" ht="12.75">
      <c r="A1205" s="94"/>
      <c r="B1205" s="42" t="s">
        <v>379</v>
      </c>
      <c r="C1205" s="43"/>
      <c r="D1205" s="43"/>
      <c r="E1205" s="43"/>
      <c r="F1205" s="32"/>
      <c r="G1205" s="32"/>
      <c r="H1205" s="32"/>
      <c r="I1205" s="109"/>
      <c r="J1205" s="25"/>
      <c r="K1205" s="25"/>
    </row>
    <row r="1206" spans="1:11" s="22" customFormat="1" ht="12.75">
      <c r="A1206" s="94"/>
      <c r="B1206" s="42" t="s">
        <v>131</v>
      </c>
      <c r="C1206" s="31"/>
      <c r="D1206" s="31"/>
      <c r="E1206" s="31"/>
      <c r="F1206" s="31"/>
      <c r="G1206" s="31"/>
      <c r="H1206" s="31"/>
      <c r="I1206" s="96"/>
      <c r="J1206" s="25"/>
      <c r="K1206" s="25"/>
    </row>
    <row r="1207" spans="1:11" s="22" customFormat="1" ht="12.75">
      <c r="A1207" s="94"/>
      <c r="B1207" s="42" t="s">
        <v>132</v>
      </c>
      <c r="C1207" s="31"/>
      <c r="D1207" s="31"/>
      <c r="E1207" s="31"/>
      <c r="F1207" s="31"/>
      <c r="G1207" s="31"/>
      <c r="H1207" s="31"/>
      <c r="I1207" s="96"/>
      <c r="J1207" s="25"/>
      <c r="K1207" s="25"/>
    </row>
    <row r="1208" spans="1:11" s="22" customFormat="1" ht="12.75">
      <c r="A1208" s="157" t="s">
        <v>89</v>
      </c>
      <c r="B1208" s="181" t="s">
        <v>69</v>
      </c>
      <c r="C1208" s="181"/>
      <c r="D1208" s="181"/>
      <c r="E1208" s="181"/>
      <c r="F1208" s="160" t="s">
        <v>402</v>
      </c>
      <c r="G1208" s="160" t="s">
        <v>143</v>
      </c>
      <c r="H1208" s="160"/>
      <c r="I1208" s="186"/>
      <c r="J1208" s="25"/>
      <c r="K1208" s="25"/>
    </row>
    <row r="1209" spans="1:11" s="22" customFormat="1" ht="15" customHeight="1">
      <c r="A1209" s="157"/>
      <c r="B1209" s="30" t="s">
        <v>94</v>
      </c>
      <c r="C1209" s="43">
        <f>SUM(C1210:C1215)</f>
        <v>210</v>
      </c>
      <c r="D1209" s="43">
        <f>SUM(D1210:D1215)</f>
        <v>210</v>
      </c>
      <c r="E1209" s="43">
        <f>SUM(E1210:E1215)</f>
        <v>210</v>
      </c>
      <c r="F1209" s="160"/>
      <c r="G1209" s="160"/>
      <c r="H1209" s="160"/>
      <c r="I1209" s="186"/>
      <c r="J1209" s="25"/>
      <c r="K1209" s="25"/>
    </row>
    <row r="1210" spans="1:11" s="22" customFormat="1" ht="12.75">
      <c r="A1210" s="157"/>
      <c r="B1210" s="30" t="s">
        <v>358</v>
      </c>
      <c r="C1210" s="43">
        <v>0</v>
      </c>
      <c r="D1210" s="43">
        <v>0</v>
      </c>
      <c r="E1210" s="43">
        <v>0</v>
      </c>
      <c r="F1210" s="160"/>
      <c r="G1210" s="160"/>
      <c r="H1210" s="160"/>
      <c r="I1210" s="186"/>
      <c r="J1210" s="25"/>
      <c r="K1210" s="25"/>
    </row>
    <row r="1211" spans="1:11" s="22" customFormat="1" ht="12.75">
      <c r="A1211" s="157"/>
      <c r="B1211" s="30" t="s">
        <v>382</v>
      </c>
      <c r="C1211" s="43">
        <v>210</v>
      </c>
      <c r="D1211" s="43">
        <v>210</v>
      </c>
      <c r="E1211" s="43">
        <v>210</v>
      </c>
      <c r="F1211" s="160"/>
      <c r="G1211" s="160"/>
      <c r="H1211" s="160"/>
      <c r="I1211" s="186"/>
      <c r="J1211" s="25"/>
      <c r="K1211" s="25"/>
    </row>
    <row r="1212" spans="1:11" s="22" customFormat="1" ht="13.5" customHeight="1">
      <c r="A1212" s="157"/>
      <c r="B1212" s="30" t="s">
        <v>383</v>
      </c>
      <c r="C1212" s="43">
        <v>0</v>
      </c>
      <c r="D1212" s="43">
        <v>0</v>
      </c>
      <c r="E1212" s="43">
        <v>0</v>
      </c>
      <c r="F1212" s="160"/>
      <c r="G1212" s="160"/>
      <c r="H1212" s="160"/>
      <c r="I1212" s="186"/>
      <c r="J1212" s="25"/>
      <c r="K1212" s="25"/>
    </row>
    <row r="1213" spans="1:11" s="22" customFormat="1" ht="17.25" customHeight="1">
      <c r="A1213" s="157"/>
      <c r="B1213" s="30" t="s">
        <v>384</v>
      </c>
      <c r="C1213" s="43">
        <v>0</v>
      </c>
      <c r="D1213" s="43">
        <v>0</v>
      </c>
      <c r="E1213" s="43">
        <v>0</v>
      </c>
      <c r="F1213" s="160"/>
      <c r="G1213" s="160"/>
      <c r="H1213" s="160"/>
      <c r="I1213" s="186"/>
      <c r="J1213" s="25"/>
      <c r="K1213" s="25"/>
    </row>
    <row r="1214" spans="1:11" s="22" customFormat="1" ht="17.25" customHeight="1">
      <c r="A1214" s="157"/>
      <c r="B1214" s="30" t="s">
        <v>154</v>
      </c>
      <c r="C1214" s="43"/>
      <c r="D1214" s="43"/>
      <c r="E1214" s="43"/>
      <c r="F1214" s="160"/>
      <c r="G1214" s="160"/>
      <c r="H1214" s="160"/>
      <c r="I1214" s="186"/>
      <c r="J1214" s="25"/>
      <c r="K1214" s="25"/>
    </row>
    <row r="1215" spans="1:11" s="22" customFormat="1" ht="19.5" customHeight="1">
      <c r="A1215" s="157"/>
      <c r="B1215" s="30" t="s">
        <v>130</v>
      </c>
      <c r="C1215" s="43">
        <v>0</v>
      </c>
      <c r="D1215" s="43">
        <v>0</v>
      </c>
      <c r="E1215" s="43">
        <v>0</v>
      </c>
      <c r="F1215" s="160"/>
      <c r="G1215" s="160"/>
      <c r="H1215" s="160"/>
      <c r="I1215" s="186"/>
      <c r="J1215" s="25"/>
      <c r="K1215" s="25"/>
    </row>
    <row r="1216" spans="1:11" s="22" customFormat="1" ht="64.5" customHeight="1">
      <c r="A1216" s="99"/>
      <c r="B1216" s="49" t="s">
        <v>161</v>
      </c>
      <c r="C1216" s="50"/>
      <c r="D1216" s="51"/>
      <c r="E1216" s="51"/>
      <c r="F1216" s="51" t="s">
        <v>402</v>
      </c>
      <c r="G1216" s="51" t="s">
        <v>143</v>
      </c>
      <c r="H1216" s="51"/>
      <c r="I1216" s="115"/>
      <c r="J1216" s="25"/>
      <c r="K1216" s="25"/>
    </row>
    <row r="1217" spans="1:11" s="22" customFormat="1" ht="12.75">
      <c r="A1217" s="99"/>
      <c r="B1217" s="42" t="s">
        <v>131</v>
      </c>
      <c r="C1217" s="31"/>
      <c r="D1217" s="31"/>
      <c r="E1217" s="31"/>
      <c r="F1217" s="31"/>
      <c r="G1217" s="31"/>
      <c r="H1217" s="31"/>
      <c r="I1217" s="96"/>
      <c r="J1217" s="25"/>
      <c r="K1217" s="25"/>
    </row>
    <row r="1218" spans="1:11" s="22" customFormat="1" ht="12.75">
      <c r="A1218" s="99"/>
      <c r="B1218" s="42" t="s">
        <v>132</v>
      </c>
      <c r="C1218" s="31"/>
      <c r="D1218" s="31"/>
      <c r="E1218" s="31"/>
      <c r="F1218" s="31"/>
      <c r="G1218" s="31"/>
      <c r="H1218" s="31"/>
      <c r="I1218" s="96"/>
      <c r="J1218" s="25"/>
      <c r="K1218" s="25"/>
    </row>
    <row r="1219" spans="1:11" s="22" customFormat="1" ht="18" customHeight="1">
      <c r="A1219" s="157" t="s">
        <v>276</v>
      </c>
      <c r="B1219" s="181" t="s">
        <v>70</v>
      </c>
      <c r="C1219" s="181"/>
      <c r="D1219" s="181"/>
      <c r="E1219" s="181"/>
      <c r="F1219" s="160"/>
      <c r="G1219" s="160"/>
      <c r="H1219" s="160"/>
      <c r="I1219" s="186"/>
      <c r="J1219" s="25"/>
      <c r="K1219" s="25"/>
    </row>
    <row r="1220" spans="1:11" s="22" customFormat="1" ht="27.75" customHeight="1">
      <c r="A1220" s="157"/>
      <c r="B1220" s="30" t="s">
        <v>94</v>
      </c>
      <c r="C1220" s="43">
        <f>SUM(C1221:C1226)</f>
        <v>28790.190000000002</v>
      </c>
      <c r="D1220" s="43">
        <f>SUM(D1221:D1226)</f>
        <v>26838.80689</v>
      </c>
      <c r="E1220" s="43">
        <f>SUM(E1221:E1226)</f>
        <v>26838.80689</v>
      </c>
      <c r="F1220" s="160"/>
      <c r="G1220" s="160"/>
      <c r="H1220" s="160"/>
      <c r="I1220" s="186"/>
      <c r="J1220" s="25"/>
      <c r="K1220" s="25"/>
    </row>
    <row r="1221" spans="1:11" s="22" customFormat="1" ht="12.75">
      <c r="A1221" s="157"/>
      <c r="B1221" s="30" t="s">
        <v>358</v>
      </c>
      <c r="C1221" s="43">
        <f aca="true" t="shared" si="26" ref="C1221:E1222">C1229+C1240</f>
        <v>0</v>
      </c>
      <c r="D1221" s="43">
        <f t="shared" si="26"/>
        <v>0</v>
      </c>
      <c r="E1221" s="43">
        <f t="shared" si="26"/>
        <v>0</v>
      </c>
      <c r="F1221" s="160"/>
      <c r="G1221" s="160"/>
      <c r="H1221" s="160"/>
      <c r="I1221" s="186"/>
      <c r="J1221" s="25"/>
      <c r="K1221" s="25"/>
    </row>
    <row r="1222" spans="1:11" s="22" customFormat="1" ht="12.75">
      <c r="A1222" s="157"/>
      <c r="B1222" s="30" t="s">
        <v>382</v>
      </c>
      <c r="C1222" s="43">
        <f t="shared" si="26"/>
        <v>28790.190000000002</v>
      </c>
      <c r="D1222" s="43">
        <f t="shared" si="26"/>
        <v>26838.80689</v>
      </c>
      <c r="E1222" s="43">
        <f t="shared" si="26"/>
        <v>26838.80689</v>
      </c>
      <c r="F1222" s="160"/>
      <c r="G1222" s="160"/>
      <c r="H1222" s="160"/>
      <c r="I1222" s="186"/>
      <c r="J1222" s="25"/>
      <c r="K1222" s="25"/>
    </row>
    <row r="1223" spans="1:11" s="22" customFormat="1" ht="13.5" customHeight="1">
      <c r="A1223" s="157"/>
      <c r="B1223" s="30" t="s">
        <v>383</v>
      </c>
      <c r="C1223" s="43">
        <f aca="true" t="shared" si="27" ref="C1223:E1226">C1231+C1242</f>
        <v>0</v>
      </c>
      <c r="D1223" s="43">
        <v>0</v>
      </c>
      <c r="E1223" s="43">
        <v>0</v>
      </c>
      <c r="F1223" s="160"/>
      <c r="G1223" s="160"/>
      <c r="H1223" s="160"/>
      <c r="I1223" s="186"/>
      <c r="J1223" s="25"/>
      <c r="K1223" s="25"/>
    </row>
    <row r="1224" spans="1:11" s="22" customFormat="1" ht="12.75">
      <c r="A1224" s="157"/>
      <c r="B1224" s="30" t="s">
        <v>384</v>
      </c>
      <c r="C1224" s="43">
        <f t="shared" si="27"/>
        <v>0</v>
      </c>
      <c r="D1224" s="43">
        <f t="shared" si="27"/>
        <v>0</v>
      </c>
      <c r="E1224" s="43">
        <f t="shared" si="27"/>
        <v>0</v>
      </c>
      <c r="F1224" s="160"/>
      <c r="G1224" s="160"/>
      <c r="H1224" s="160"/>
      <c r="I1224" s="186"/>
      <c r="J1224" s="25"/>
      <c r="K1224" s="25"/>
    </row>
    <row r="1225" spans="1:11" s="22" customFormat="1" ht="20.25" customHeight="1">
      <c r="A1225" s="157"/>
      <c r="B1225" s="30" t="s">
        <v>154</v>
      </c>
      <c r="C1225" s="43">
        <f t="shared" si="27"/>
        <v>0</v>
      </c>
      <c r="D1225" s="43">
        <f t="shared" si="27"/>
        <v>0</v>
      </c>
      <c r="E1225" s="43">
        <f t="shared" si="27"/>
        <v>0</v>
      </c>
      <c r="F1225" s="160"/>
      <c r="G1225" s="160"/>
      <c r="H1225" s="160"/>
      <c r="I1225" s="186"/>
      <c r="J1225" s="25"/>
      <c r="K1225" s="25"/>
    </row>
    <row r="1226" spans="1:11" s="22" customFormat="1" ht="12.75">
      <c r="A1226" s="157"/>
      <c r="B1226" s="30" t="s">
        <v>130</v>
      </c>
      <c r="C1226" s="43">
        <f t="shared" si="27"/>
        <v>0</v>
      </c>
      <c r="D1226" s="43">
        <v>0</v>
      </c>
      <c r="E1226" s="43">
        <v>0</v>
      </c>
      <c r="F1226" s="160"/>
      <c r="G1226" s="160"/>
      <c r="H1226" s="160"/>
      <c r="I1226" s="186"/>
      <c r="J1226" s="25"/>
      <c r="K1226" s="25"/>
    </row>
    <row r="1227" spans="1:11" s="22" customFormat="1" ht="18" customHeight="1">
      <c r="A1227" s="157" t="s">
        <v>90</v>
      </c>
      <c r="B1227" s="181" t="s">
        <v>71</v>
      </c>
      <c r="C1227" s="181"/>
      <c r="D1227" s="181"/>
      <c r="E1227" s="181"/>
      <c r="F1227" s="160" t="s">
        <v>337</v>
      </c>
      <c r="G1227" s="160" t="s">
        <v>338</v>
      </c>
      <c r="H1227" s="160"/>
      <c r="I1227" s="186"/>
      <c r="J1227" s="25"/>
      <c r="K1227" s="25"/>
    </row>
    <row r="1228" spans="1:11" s="22" customFormat="1" ht="12.75">
      <c r="A1228" s="157"/>
      <c r="B1228" s="30" t="s">
        <v>94</v>
      </c>
      <c r="C1228" s="43">
        <f>C1230</f>
        <v>14368.99</v>
      </c>
      <c r="D1228" s="43">
        <f>D1230</f>
        <v>13985.0795</v>
      </c>
      <c r="E1228" s="43">
        <f>E1230</f>
        <v>13985.0795</v>
      </c>
      <c r="F1228" s="160"/>
      <c r="G1228" s="160"/>
      <c r="H1228" s="160"/>
      <c r="I1228" s="186"/>
      <c r="J1228" s="25"/>
      <c r="K1228" s="25"/>
    </row>
    <row r="1229" spans="1:11" s="22" customFormat="1" ht="12.75">
      <c r="A1229" s="157"/>
      <c r="B1229" s="30" t="s">
        <v>358</v>
      </c>
      <c r="C1229" s="43">
        <v>0</v>
      </c>
      <c r="D1229" s="43">
        <v>0</v>
      </c>
      <c r="E1229" s="43">
        <v>0</v>
      </c>
      <c r="F1229" s="160"/>
      <c r="G1229" s="160"/>
      <c r="H1229" s="160"/>
      <c r="I1229" s="186"/>
      <c r="J1229" s="25"/>
      <c r="K1229" s="25"/>
    </row>
    <row r="1230" spans="1:11" s="22" customFormat="1" ht="12.75">
      <c r="A1230" s="157"/>
      <c r="B1230" s="30" t="s">
        <v>382</v>
      </c>
      <c r="C1230" s="38">
        <v>14368.99</v>
      </c>
      <c r="D1230" s="38">
        <v>13985.0795</v>
      </c>
      <c r="E1230" s="39">
        <v>13985.0795</v>
      </c>
      <c r="F1230" s="160"/>
      <c r="G1230" s="160"/>
      <c r="H1230" s="160"/>
      <c r="I1230" s="186"/>
      <c r="J1230" s="25"/>
      <c r="K1230" s="25"/>
    </row>
    <row r="1231" spans="1:11" s="22" customFormat="1" ht="15.75" customHeight="1">
      <c r="A1231" s="157"/>
      <c r="B1231" s="30" t="s">
        <v>383</v>
      </c>
      <c r="C1231" s="43">
        <v>0</v>
      </c>
      <c r="D1231" s="43">
        <v>0</v>
      </c>
      <c r="E1231" s="43">
        <v>0</v>
      </c>
      <c r="F1231" s="160"/>
      <c r="G1231" s="160"/>
      <c r="H1231" s="160"/>
      <c r="I1231" s="186"/>
      <c r="J1231" s="25"/>
      <c r="K1231" s="25"/>
    </row>
    <row r="1232" spans="1:11" s="22" customFormat="1" ht="14.25" customHeight="1">
      <c r="A1232" s="157"/>
      <c r="B1232" s="30" t="s">
        <v>384</v>
      </c>
      <c r="C1232" s="43">
        <v>0</v>
      </c>
      <c r="D1232" s="43">
        <v>0</v>
      </c>
      <c r="E1232" s="43">
        <v>0</v>
      </c>
      <c r="F1232" s="160"/>
      <c r="G1232" s="160"/>
      <c r="H1232" s="160"/>
      <c r="I1232" s="186"/>
      <c r="J1232" s="25"/>
      <c r="K1232" s="25"/>
    </row>
    <row r="1233" spans="1:11" s="22" customFormat="1" ht="14.25" customHeight="1">
      <c r="A1233" s="157"/>
      <c r="B1233" s="30" t="s">
        <v>154</v>
      </c>
      <c r="C1233" s="43"/>
      <c r="D1233" s="43"/>
      <c r="E1233" s="43"/>
      <c r="F1233" s="160"/>
      <c r="G1233" s="160"/>
      <c r="H1233" s="160"/>
      <c r="I1233" s="186"/>
      <c r="J1233" s="25"/>
      <c r="K1233" s="25"/>
    </row>
    <row r="1234" spans="1:11" s="22" customFormat="1" ht="18" customHeight="1">
      <c r="A1234" s="157"/>
      <c r="B1234" s="30" t="s">
        <v>130</v>
      </c>
      <c r="C1234" s="43">
        <v>0</v>
      </c>
      <c r="D1234" s="43">
        <v>0</v>
      </c>
      <c r="E1234" s="43">
        <v>0</v>
      </c>
      <c r="F1234" s="160"/>
      <c r="G1234" s="160"/>
      <c r="H1234" s="160"/>
      <c r="I1234" s="186"/>
      <c r="J1234" s="25"/>
      <c r="K1234" s="25"/>
    </row>
    <row r="1235" spans="1:11" s="22" customFormat="1" ht="72.75" customHeight="1">
      <c r="A1235" s="94"/>
      <c r="B1235" s="52" t="s">
        <v>162</v>
      </c>
      <c r="C1235" s="43"/>
      <c r="D1235" s="43"/>
      <c r="E1235" s="43"/>
      <c r="F1235" s="32" t="s">
        <v>337</v>
      </c>
      <c r="G1235" s="32" t="s">
        <v>140</v>
      </c>
      <c r="H1235" s="32"/>
      <c r="I1235" s="109"/>
      <c r="J1235" s="25"/>
      <c r="K1235" s="25"/>
    </row>
    <row r="1236" spans="1:11" s="22" customFormat="1" ht="12.75">
      <c r="A1236" s="94"/>
      <c r="B1236" s="42" t="s">
        <v>131</v>
      </c>
      <c r="C1236" s="31"/>
      <c r="D1236" s="31"/>
      <c r="E1236" s="31"/>
      <c r="F1236" s="31"/>
      <c r="G1236" s="31"/>
      <c r="H1236" s="31"/>
      <c r="I1236" s="96"/>
      <c r="J1236" s="25"/>
      <c r="K1236" s="25"/>
    </row>
    <row r="1237" spans="1:11" s="22" customFormat="1" ht="12.75">
      <c r="A1237" s="94"/>
      <c r="B1237" s="42" t="s">
        <v>132</v>
      </c>
      <c r="C1237" s="31"/>
      <c r="D1237" s="31"/>
      <c r="E1237" s="31"/>
      <c r="F1237" s="31"/>
      <c r="G1237" s="31"/>
      <c r="H1237" s="31"/>
      <c r="I1237" s="96"/>
      <c r="J1237" s="25"/>
      <c r="K1237" s="25"/>
    </row>
    <row r="1238" spans="1:11" s="22" customFormat="1" ht="25.5" customHeight="1">
      <c r="A1238" s="157" t="s">
        <v>253</v>
      </c>
      <c r="B1238" s="181" t="s">
        <v>72</v>
      </c>
      <c r="C1238" s="181"/>
      <c r="D1238" s="181"/>
      <c r="E1238" s="181"/>
      <c r="F1238" s="160" t="s">
        <v>337</v>
      </c>
      <c r="G1238" s="160" t="s">
        <v>338</v>
      </c>
      <c r="H1238" s="160"/>
      <c r="I1238" s="174">
        <f>E1239*100/C1239</f>
        <v>89.13077545557928</v>
      </c>
      <c r="J1238" s="25"/>
      <c r="K1238" s="25"/>
    </row>
    <row r="1239" spans="1:11" s="22" customFormat="1" ht="12.75">
      <c r="A1239" s="157"/>
      <c r="B1239" s="30" t="s">
        <v>94</v>
      </c>
      <c r="C1239" s="43">
        <f>C1241</f>
        <v>14421.2</v>
      </c>
      <c r="D1239" s="43">
        <f>D1241</f>
        <v>12853.72739</v>
      </c>
      <c r="E1239" s="43">
        <f>E1241</f>
        <v>12853.72739</v>
      </c>
      <c r="F1239" s="160"/>
      <c r="G1239" s="160"/>
      <c r="H1239" s="160"/>
      <c r="I1239" s="174"/>
      <c r="J1239" s="25"/>
      <c r="K1239" s="25"/>
    </row>
    <row r="1240" spans="1:11" s="22" customFormat="1" ht="12.75">
      <c r="A1240" s="157"/>
      <c r="B1240" s="30" t="s">
        <v>358</v>
      </c>
      <c r="C1240" s="43">
        <v>0</v>
      </c>
      <c r="D1240" s="43">
        <v>0</v>
      </c>
      <c r="E1240" s="43">
        <v>0</v>
      </c>
      <c r="F1240" s="160"/>
      <c r="G1240" s="160"/>
      <c r="H1240" s="160"/>
      <c r="I1240" s="174"/>
      <c r="J1240" s="25"/>
      <c r="K1240" s="25"/>
    </row>
    <row r="1241" spans="1:11" s="22" customFormat="1" ht="12.75">
      <c r="A1241" s="157"/>
      <c r="B1241" s="30" t="s">
        <v>382</v>
      </c>
      <c r="C1241" s="38">
        <v>14421.2</v>
      </c>
      <c r="D1241" s="38">
        <v>12853.72739</v>
      </c>
      <c r="E1241" s="39">
        <v>12853.72739</v>
      </c>
      <c r="F1241" s="160"/>
      <c r="G1241" s="160"/>
      <c r="H1241" s="160"/>
      <c r="I1241" s="174"/>
      <c r="J1241" s="25"/>
      <c r="K1241" s="25"/>
    </row>
    <row r="1242" spans="1:11" s="22" customFormat="1" ht="12.75" customHeight="1">
      <c r="A1242" s="157"/>
      <c r="B1242" s="30" t="s">
        <v>383</v>
      </c>
      <c r="C1242" s="43">
        <v>0</v>
      </c>
      <c r="D1242" s="43">
        <v>0</v>
      </c>
      <c r="E1242" s="43">
        <v>0</v>
      </c>
      <c r="F1242" s="160"/>
      <c r="G1242" s="160"/>
      <c r="H1242" s="160"/>
      <c r="I1242" s="174"/>
      <c r="J1242" s="25"/>
      <c r="K1242" s="25"/>
    </row>
    <row r="1243" spans="1:11" s="22" customFormat="1" ht="19.5" customHeight="1">
      <c r="A1243" s="157"/>
      <c r="B1243" s="30" t="s">
        <v>384</v>
      </c>
      <c r="C1243" s="43">
        <v>0</v>
      </c>
      <c r="D1243" s="43">
        <v>0</v>
      </c>
      <c r="E1243" s="43">
        <v>0</v>
      </c>
      <c r="F1243" s="160"/>
      <c r="G1243" s="160"/>
      <c r="H1243" s="160"/>
      <c r="I1243" s="174"/>
      <c r="J1243" s="25"/>
      <c r="K1243" s="25"/>
    </row>
    <row r="1244" spans="1:11" s="22" customFormat="1" ht="15.75" customHeight="1">
      <c r="A1244" s="157"/>
      <c r="B1244" s="30" t="s">
        <v>154</v>
      </c>
      <c r="C1244" s="43"/>
      <c r="D1244" s="43"/>
      <c r="E1244" s="43"/>
      <c r="F1244" s="160"/>
      <c r="G1244" s="160"/>
      <c r="H1244" s="160"/>
      <c r="I1244" s="174"/>
      <c r="J1244" s="25"/>
      <c r="K1244" s="25"/>
    </row>
    <row r="1245" spans="1:11" s="22" customFormat="1" ht="12.75">
      <c r="A1245" s="157"/>
      <c r="B1245" s="30" t="s">
        <v>130</v>
      </c>
      <c r="C1245" s="43">
        <v>0</v>
      </c>
      <c r="D1245" s="43">
        <v>0</v>
      </c>
      <c r="E1245" s="43">
        <v>0</v>
      </c>
      <c r="F1245" s="160"/>
      <c r="G1245" s="160"/>
      <c r="H1245" s="160"/>
      <c r="I1245" s="174"/>
      <c r="J1245" s="25"/>
      <c r="K1245" s="25"/>
    </row>
    <row r="1246" spans="1:11" s="22" customFormat="1" ht="12.75">
      <c r="A1246" s="94"/>
      <c r="B1246" s="53" t="s">
        <v>133</v>
      </c>
      <c r="C1246" s="43"/>
      <c r="D1246" s="43"/>
      <c r="E1246" s="43"/>
      <c r="F1246" s="32"/>
      <c r="G1246" s="32"/>
      <c r="H1246" s="32"/>
      <c r="I1246" s="109"/>
      <c r="J1246" s="25"/>
      <c r="K1246" s="25"/>
    </row>
    <row r="1247" spans="1:11" s="22" customFormat="1" ht="12.75">
      <c r="A1247" s="94"/>
      <c r="B1247" s="42" t="s">
        <v>131</v>
      </c>
      <c r="C1247" s="43"/>
      <c r="D1247" s="43"/>
      <c r="E1247" s="43"/>
      <c r="F1247" s="32"/>
      <c r="G1247" s="32"/>
      <c r="H1247" s="32"/>
      <c r="I1247" s="109"/>
      <c r="J1247" s="25"/>
      <c r="K1247" s="25"/>
    </row>
    <row r="1248" spans="1:11" s="22" customFormat="1" ht="12.75">
      <c r="A1248" s="94"/>
      <c r="B1248" s="42" t="s">
        <v>132</v>
      </c>
      <c r="C1248" s="43"/>
      <c r="D1248" s="43"/>
      <c r="E1248" s="43"/>
      <c r="F1248" s="32"/>
      <c r="G1248" s="32"/>
      <c r="H1248" s="32"/>
      <c r="I1248" s="109"/>
      <c r="J1248" s="25"/>
      <c r="K1248" s="25"/>
    </row>
    <row r="1249" spans="1:11" s="22" customFormat="1" ht="38.25" customHeight="1">
      <c r="A1249" s="157" t="s">
        <v>315</v>
      </c>
      <c r="B1249" s="181" t="s">
        <v>399</v>
      </c>
      <c r="C1249" s="181"/>
      <c r="D1249" s="181"/>
      <c r="E1249" s="181"/>
      <c r="F1249" s="160"/>
      <c r="G1249" s="160"/>
      <c r="H1249" s="160"/>
      <c r="I1249" s="186"/>
      <c r="J1249" s="25"/>
      <c r="K1249" s="25"/>
    </row>
    <row r="1250" spans="1:11" s="22" customFormat="1" ht="18.75" customHeight="1">
      <c r="A1250" s="157"/>
      <c r="B1250" s="30" t="s">
        <v>94</v>
      </c>
      <c r="C1250" s="43">
        <f>SUM(C1251:C1256)</f>
        <v>182825.263</v>
      </c>
      <c r="D1250" s="43">
        <f>SUM(D1251:D1256)</f>
        <v>171368.21617</v>
      </c>
      <c r="E1250" s="43">
        <f>SUM(E1251:E1256)</f>
        <v>171368.21617</v>
      </c>
      <c r="F1250" s="160"/>
      <c r="G1250" s="160"/>
      <c r="H1250" s="160"/>
      <c r="I1250" s="186"/>
      <c r="J1250" s="25"/>
      <c r="K1250" s="25"/>
    </row>
    <row r="1251" spans="1:11" s="22" customFormat="1" ht="15" customHeight="1">
      <c r="A1251" s="157"/>
      <c r="B1251" s="30" t="s">
        <v>358</v>
      </c>
      <c r="C1251" s="43">
        <f aca="true" t="shared" si="28" ref="C1251:E1252">C1262</f>
        <v>0</v>
      </c>
      <c r="D1251" s="43">
        <f t="shared" si="28"/>
        <v>0</v>
      </c>
      <c r="E1251" s="43">
        <f t="shared" si="28"/>
        <v>0</v>
      </c>
      <c r="F1251" s="160"/>
      <c r="G1251" s="160"/>
      <c r="H1251" s="160"/>
      <c r="I1251" s="186"/>
      <c r="J1251" s="25"/>
      <c r="K1251" s="25"/>
    </row>
    <row r="1252" spans="1:11" s="22" customFormat="1" ht="15" customHeight="1">
      <c r="A1252" s="157"/>
      <c r="B1252" s="30" t="s">
        <v>382</v>
      </c>
      <c r="C1252" s="43">
        <f t="shared" si="28"/>
        <v>182825.263</v>
      </c>
      <c r="D1252" s="43">
        <f t="shared" si="28"/>
        <v>171368.21617</v>
      </c>
      <c r="E1252" s="43">
        <f t="shared" si="28"/>
        <v>171368.21617</v>
      </c>
      <c r="F1252" s="160"/>
      <c r="G1252" s="160"/>
      <c r="H1252" s="160"/>
      <c r="I1252" s="186"/>
      <c r="J1252" s="25"/>
      <c r="K1252" s="25"/>
    </row>
    <row r="1253" spans="1:11" s="22" customFormat="1" ht="12.75">
      <c r="A1253" s="157"/>
      <c r="B1253" s="30" t="s">
        <v>383</v>
      </c>
      <c r="C1253" s="43">
        <f aca="true" t="shared" si="29" ref="C1253:E1256">C1264</f>
        <v>0</v>
      </c>
      <c r="D1253" s="43">
        <f t="shared" si="29"/>
        <v>0</v>
      </c>
      <c r="E1253" s="43">
        <f t="shared" si="29"/>
        <v>0</v>
      </c>
      <c r="F1253" s="160"/>
      <c r="G1253" s="160"/>
      <c r="H1253" s="160"/>
      <c r="I1253" s="186"/>
      <c r="J1253" s="25"/>
      <c r="K1253" s="25"/>
    </row>
    <row r="1254" spans="1:11" s="22" customFormat="1" ht="18" customHeight="1">
      <c r="A1254" s="157"/>
      <c r="B1254" s="30" t="s">
        <v>384</v>
      </c>
      <c r="C1254" s="43">
        <f t="shared" si="29"/>
        <v>0</v>
      </c>
      <c r="D1254" s="43">
        <f t="shared" si="29"/>
        <v>0</v>
      </c>
      <c r="E1254" s="43">
        <f t="shared" si="29"/>
        <v>0</v>
      </c>
      <c r="F1254" s="160"/>
      <c r="G1254" s="160"/>
      <c r="H1254" s="160"/>
      <c r="I1254" s="186"/>
      <c r="J1254" s="25"/>
      <c r="K1254" s="25"/>
    </row>
    <row r="1255" spans="1:11" s="22" customFormat="1" ht="16.5">
      <c r="A1255" s="157"/>
      <c r="B1255" s="30" t="s">
        <v>154</v>
      </c>
      <c r="C1255" s="43">
        <f t="shared" si="29"/>
        <v>0</v>
      </c>
      <c r="D1255" s="43">
        <f t="shared" si="29"/>
        <v>0</v>
      </c>
      <c r="E1255" s="43">
        <f t="shared" si="29"/>
        <v>0</v>
      </c>
      <c r="F1255" s="160"/>
      <c r="G1255" s="160"/>
      <c r="H1255" s="160"/>
      <c r="I1255" s="186"/>
      <c r="J1255" s="25"/>
      <c r="K1255" s="25"/>
    </row>
    <row r="1256" spans="1:11" s="22" customFormat="1" ht="12.75">
      <c r="A1256" s="157"/>
      <c r="B1256" s="30" t="s">
        <v>130</v>
      </c>
      <c r="C1256" s="43">
        <f t="shared" si="29"/>
        <v>0</v>
      </c>
      <c r="D1256" s="43">
        <f t="shared" si="29"/>
        <v>0</v>
      </c>
      <c r="E1256" s="43">
        <f t="shared" si="29"/>
        <v>0</v>
      </c>
      <c r="F1256" s="160"/>
      <c r="G1256" s="160"/>
      <c r="H1256" s="160"/>
      <c r="I1256" s="186"/>
      <c r="J1256" s="25"/>
      <c r="K1256" s="25"/>
    </row>
    <row r="1257" spans="1:11" s="22" customFormat="1" ht="12.75">
      <c r="A1257" s="94"/>
      <c r="B1257" s="53" t="s">
        <v>133</v>
      </c>
      <c r="C1257" s="43"/>
      <c r="D1257" s="43"/>
      <c r="E1257" s="43"/>
      <c r="F1257" s="32"/>
      <c r="G1257" s="32"/>
      <c r="H1257" s="32"/>
      <c r="I1257" s="109"/>
      <c r="J1257" s="25"/>
      <c r="K1257" s="25"/>
    </row>
    <row r="1258" spans="1:11" s="22" customFormat="1" ht="12.75">
      <c r="A1258" s="94"/>
      <c r="B1258" s="42" t="s">
        <v>131</v>
      </c>
      <c r="C1258" s="43"/>
      <c r="D1258" s="43"/>
      <c r="E1258" s="43"/>
      <c r="F1258" s="32"/>
      <c r="G1258" s="32"/>
      <c r="H1258" s="32"/>
      <c r="I1258" s="109"/>
      <c r="J1258" s="25"/>
      <c r="K1258" s="25"/>
    </row>
    <row r="1259" spans="1:11" s="22" customFormat="1" ht="12.75">
      <c r="A1259" s="94"/>
      <c r="B1259" s="42" t="s">
        <v>132</v>
      </c>
      <c r="C1259" s="43"/>
      <c r="D1259" s="43"/>
      <c r="E1259" s="43"/>
      <c r="F1259" s="32"/>
      <c r="G1259" s="32"/>
      <c r="H1259" s="32"/>
      <c r="I1259" s="109"/>
      <c r="J1259" s="25"/>
      <c r="K1259" s="25"/>
    </row>
    <row r="1260" spans="1:11" s="22" customFormat="1" ht="28.5" customHeight="1">
      <c r="A1260" s="157" t="s">
        <v>401</v>
      </c>
      <c r="B1260" s="183" t="s">
        <v>400</v>
      </c>
      <c r="C1260" s="184"/>
      <c r="D1260" s="184"/>
      <c r="E1260" s="185"/>
      <c r="F1260" s="160" t="s">
        <v>337</v>
      </c>
      <c r="G1260" s="160" t="s">
        <v>338</v>
      </c>
      <c r="H1260" s="160"/>
      <c r="I1260" s="186"/>
      <c r="J1260" s="25"/>
      <c r="K1260" s="25"/>
    </row>
    <row r="1261" spans="1:11" s="22" customFormat="1" ht="15.75" customHeight="1">
      <c r="A1261" s="157"/>
      <c r="B1261" s="30" t="s">
        <v>94</v>
      </c>
      <c r="C1261" s="43">
        <f>SUM(C1262:C1267)</f>
        <v>182825.263</v>
      </c>
      <c r="D1261" s="43">
        <f>SUM(D1262:D1267)</f>
        <v>171368.21617</v>
      </c>
      <c r="E1261" s="43">
        <f>SUM(E1262:E1267)</f>
        <v>171368.21617</v>
      </c>
      <c r="F1261" s="160"/>
      <c r="G1261" s="160"/>
      <c r="H1261" s="160"/>
      <c r="I1261" s="186"/>
      <c r="J1261" s="25"/>
      <c r="K1261" s="25"/>
    </row>
    <row r="1262" spans="1:11" s="22" customFormat="1" ht="15.75" customHeight="1">
      <c r="A1262" s="157"/>
      <c r="B1262" s="30" t="s">
        <v>358</v>
      </c>
      <c r="C1262" s="43">
        <v>0</v>
      </c>
      <c r="D1262" s="43">
        <v>0</v>
      </c>
      <c r="E1262" s="43">
        <v>0</v>
      </c>
      <c r="F1262" s="160"/>
      <c r="G1262" s="160"/>
      <c r="H1262" s="160"/>
      <c r="I1262" s="186"/>
      <c r="J1262" s="25"/>
      <c r="K1262" s="25"/>
    </row>
    <row r="1263" spans="1:11" s="22" customFormat="1" ht="12.75">
      <c r="A1263" s="157"/>
      <c r="B1263" s="30" t="s">
        <v>382</v>
      </c>
      <c r="C1263" s="43">
        <v>182825.263</v>
      </c>
      <c r="D1263" s="43">
        <v>171368.21617</v>
      </c>
      <c r="E1263" s="43">
        <v>171368.21617</v>
      </c>
      <c r="F1263" s="160"/>
      <c r="G1263" s="160"/>
      <c r="H1263" s="160"/>
      <c r="I1263" s="186"/>
      <c r="J1263" s="25"/>
      <c r="K1263" s="25"/>
    </row>
    <row r="1264" spans="1:11" s="22" customFormat="1" ht="12.75">
      <c r="A1264" s="157"/>
      <c r="B1264" s="30" t="s">
        <v>383</v>
      </c>
      <c r="C1264" s="43">
        <v>0</v>
      </c>
      <c r="D1264" s="43">
        <v>0</v>
      </c>
      <c r="E1264" s="43">
        <v>0</v>
      </c>
      <c r="F1264" s="160"/>
      <c r="G1264" s="160"/>
      <c r="H1264" s="160"/>
      <c r="I1264" s="186"/>
      <c r="J1264" s="25"/>
      <c r="K1264" s="25"/>
    </row>
    <row r="1265" spans="1:11" s="22" customFormat="1" ht="12.75">
      <c r="A1265" s="157"/>
      <c r="B1265" s="30" t="s">
        <v>384</v>
      </c>
      <c r="C1265" s="43">
        <v>0</v>
      </c>
      <c r="D1265" s="43">
        <v>0</v>
      </c>
      <c r="E1265" s="43">
        <v>0</v>
      </c>
      <c r="F1265" s="160"/>
      <c r="G1265" s="160"/>
      <c r="H1265" s="160"/>
      <c r="I1265" s="186"/>
      <c r="J1265" s="25"/>
      <c r="K1265" s="25"/>
    </row>
    <row r="1266" spans="1:11" s="22" customFormat="1" ht="16.5">
      <c r="A1266" s="157"/>
      <c r="B1266" s="30" t="s">
        <v>154</v>
      </c>
      <c r="C1266" s="43"/>
      <c r="D1266" s="43"/>
      <c r="E1266" s="43"/>
      <c r="F1266" s="160"/>
      <c r="G1266" s="160"/>
      <c r="H1266" s="160"/>
      <c r="I1266" s="186"/>
      <c r="J1266" s="25"/>
      <c r="K1266" s="25"/>
    </row>
    <row r="1267" spans="1:11" s="22" customFormat="1" ht="12.75">
      <c r="A1267" s="157"/>
      <c r="B1267" s="30" t="s">
        <v>130</v>
      </c>
      <c r="C1267" s="43">
        <v>0</v>
      </c>
      <c r="D1267" s="43">
        <v>0</v>
      </c>
      <c r="E1267" s="43">
        <v>0</v>
      </c>
      <c r="F1267" s="160"/>
      <c r="G1267" s="160"/>
      <c r="H1267" s="160"/>
      <c r="I1267" s="186"/>
      <c r="J1267" s="25"/>
      <c r="K1267" s="25"/>
    </row>
    <row r="1268" spans="1:11" s="22" customFormat="1" ht="49.5" customHeight="1">
      <c r="A1268" s="94"/>
      <c r="B1268" s="49" t="s">
        <v>414</v>
      </c>
      <c r="C1268" s="43"/>
      <c r="D1268" s="43"/>
      <c r="E1268" s="43"/>
      <c r="F1268" s="32"/>
      <c r="G1268" s="32"/>
      <c r="H1268" s="32"/>
      <c r="I1268" s="109"/>
      <c r="J1268" s="25"/>
      <c r="K1268" s="25"/>
    </row>
    <row r="1269" spans="1:11" s="22" customFormat="1" ht="14.25" customHeight="1">
      <c r="A1269" s="94"/>
      <c r="B1269" s="42" t="s">
        <v>131</v>
      </c>
      <c r="C1269" s="43"/>
      <c r="D1269" s="43"/>
      <c r="E1269" s="43"/>
      <c r="F1269" s="32"/>
      <c r="G1269" s="32"/>
      <c r="H1269" s="32"/>
      <c r="I1269" s="109"/>
      <c r="J1269" s="25"/>
      <c r="K1269" s="25"/>
    </row>
    <row r="1270" spans="1:11" s="22" customFormat="1" ht="14.25" customHeight="1">
      <c r="A1270" s="94"/>
      <c r="B1270" s="42" t="s">
        <v>132</v>
      </c>
      <c r="C1270" s="43"/>
      <c r="D1270" s="43"/>
      <c r="E1270" s="43"/>
      <c r="F1270" s="32"/>
      <c r="G1270" s="32"/>
      <c r="H1270" s="32"/>
      <c r="I1270" s="109"/>
      <c r="J1270" s="25"/>
      <c r="K1270" s="25"/>
    </row>
    <row r="1271" spans="1:11" s="22" customFormat="1" ht="25.5" customHeight="1">
      <c r="A1271" s="157" t="s">
        <v>73</v>
      </c>
      <c r="B1271" s="182" t="s">
        <v>403</v>
      </c>
      <c r="C1271" s="182"/>
      <c r="D1271" s="182"/>
      <c r="E1271" s="182"/>
      <c r="F1271" s="239"/>
      <c r="G1271" s="239"/>
      <c r="H1271" s="169"/>
      <c r="I1271" s="174">
        <f>E1272*100/C1272</f>
        <v>99.79638337597383</v>
      </c>
      <c r="J1271" s="25"/>
      <c r="K1271" s="25"/>
    </row>
    <row r="1272" spans="1:11" s="22" customFormat="1" ht="26.25" customHeight="1">
      <c r="A1272" s="157"/>
      <c r="B1272" s="30" t="s">
        <v>94</v>
      </c>
      <c r="C1272" s="33">
        <f>SUM(C1273:C1278)</f>
        <v>485472.79709</v>
      </c>
      <c r="D1272" s="33">
        <f>SUM(D1273:D1278)</f>
        <v>484484.29377</v>
      </c>
      <c r="E1272" s="33">
        <f>SUM(E1273:E1278)</f>
        <v>484484.29377</v>
      </c>
      <c r="F1272" s="169"/>
      <c r="G1272" s="169"/>
      <c r="H1272" s="169"/>
      <c r="I1272" s="174"/>
      <c r="J1272" s="25"/>
      <c r="K1272" s="25"/>
    </row>
    <row r="1273" spans="1:11" s="22" customFormat="1" ht="17.25" customHeight="1">
      <c r="A1273" s="157"/>
      <c r="B1273" s="30" t="s">
        <v>358</v>
      </c>
      <c r="C1273" s="34">
        <f aca="true" t="shared" si="30" ref="C1273:D1278">C1284+C1314+C1421+C1495+C1514+C1555+C1654+C1695</f>
        <v>0</v>
      </c>
      <c r="D1273" s="34">
        <f>D1284+D1314+D1421+D1495+D1514+D1555+D1654+D1695</f>
        <v>0</v>
      </c>
      <c r="E1273" s="34">
        <f>E1284+E1314+E1421+E1495+E1514+E1555+E1654+E1695</f>
        <v>0</v>
      </c>
      <c r="F1273" s="169"/>
      <c r="G1273" s="169"/>
      <c r="H1273" s="169"/>
      <c r="I1273" s="174"/>
      <c r="J1273" s="25"/>
      <c r="K1273" s="25"/>
    </row>
    <row r="1274" spans="1:11" s="22" customFormat="1" ht="12.75">
      <c r="A1274" s="157"/>
      <c r="B1274" s="30" t="s">
        <v>382</v>
      </c>
      <c r="C1274" s="34">
        <f>C1285+C1315+C1422+C1496+C1515+C1556+C1655+C1696</f>
        <v>441698.71409</v>
      </c>
      <c r="D1274" s="34">
        <f aca="true" t="shared" si="31" ref="D1274:E1278">D1285+D1315+D1422+D1496+D1515+D1556+D1655+D1696</f>
        <v>441285.21077</v>
      </c>
      <c r="E1274" s="34">
        <f t="shared" si="31"/>
        <v>441285.21077</v>
      </c>
      <c r="F1274" s="169"/>
      <c r="G1274" s="169"/>
      <c r="H1274" s="169"/>
      <c r="I1274" s="174"/>
      <c r="J1274" s="25"/>
      <c r="K1274" s="25"/>
    </row>
    <row r="1275" spans="1:11" s="22" customFormat="1" ht="12.75">
      <c r="A1275" s="157"/>
      <c r="B1275" s="30" t="s">
        <v>383</v>
      </c>
      <c r="C1275" s="34">
        <f t="shared" si="30"/>
        <v>43199.083</v>
      </c>
      <c r="D1275" s="34">
        <f t="shared" si="30"/>
        <v>43199.083</v>
      </c>
      <c r="E1275" s="34">
        <f t="shared" si="31"/>
        <v>43199.083</v>
      </c>
      <c r="F1275" s="169"/>
      <c r="G1275" s="169"/>
      <c r="H1275" s="169"/>
      <c r="I1275" s="174"/>
      <c r="J1275" s="25"/>
      <c r="K1275" s="25"/>
    </row>
    <row r="1276" spans="1:11" s="22" customFormat="1" ht="12.75">
      <c r="A1276" s="157"/>
      <c r="B1276" s="30" t="s">
        <v>384</v>
      </c>
      <c r="C1276" s="34">
        <f t="shared" si="30"/>
        <v>0</v>
      </c>
      <c r="D1276" s="34">
        <f t="shared" si="31"/>
        <v>0</v>
      </c>
      <c r="E1276" s="34">
        <f t="shared" si="31"/>
        <v>0</v>
      </c>
      <c r="F1276" s="169"/>
      <c r="G1276" s="169"/>
      <c r="H1276" s="169"/>
      <c r="I1276" s="174"/>
      <c r="J1276" s="25"/>
      <c r="K1276" s="25"/>
    </row>
    <row r="1277" spans="1:11" s="22" customFormat="1" ht="12.75" customHeight="1">
      <c r="A1277" s="157"/>
      <c r="B1277" s="30" t="s">
        <v>154</v>
      </c>
      <c r="C1277" s="34">
        <f t="shared" si="30"/>
        <v>0</v>
      </c>
      <c r="D1277" s="34">
        <f t="shared" si="31"/>
        <v>0</v>
      </c>
      <c r="E1277" s="34">
        <f t="shared" si="31"/>
        <v>0</v>
      </c>
      <c r="F1277" s="169"/>
      <c r="G1277" s="169"/>
      <c r="H1277" s="169"/>
      <c r="I1277" s="174"/>
      <c r="J1277" s="25"/>
      <c r="K1277" s="25"/>
    </row>
    <row r="1278" spans="1:11" s="22" customFormat="1" ht="12.75">
      <c r="A1278" s="157"/>
      <c r="B1278" s="30" t="s">
        <v>173</v>
      </c>
      <c r="C1278" s="34">
        <f t="shared" si="30"/>
        <v>575</v>
      </c>
      <c r="D1278" s="34">
        <f t="shared" si="31"/>
        <v>0</v>
      </c>
      <c r="E1278" s="34">
        <f t="shared" si="31"/>
        <v>0</v>
      </c>
      <c r="F1278" s="169"/>
      <c r="G1278" s="169"/>
      <c r="H1278" s="169"/>
      <c r="I1278" s="174"/>
      <c r="J1278" s="25"/>
      <c r="K1278" s="25"/>
    </row>
    <row r="1279" spans="1:11" s="22" customFormat="1" ht="14.25" customHeight="1">
      <c r="A1279" s="94"/>
      <c r="B1279" s="53" t="s">
        <v>133</v>
      </c>
      <c r="C1279" s="34"/>
      <c r="D1279" s="34"/>
      <c r="E1279" s="34"/>
      <c r="F1279" s="37"/>
      <c r="G1279" s="37"/>
      <c r="H1279" s="37"/>
      <c r="I1279" s="111"/>
      <c r="J1279" s="25"/>
      <c r="K1279" s="25"/>
    </row>
    <row r="1280" spans="1:11" s="22" customFormat="1" ht="14.25" customHeight="1">
      <c r="A1280" s="94"/>
      <c r="B1280" s="42" t="s">
        <v>131</v>
      </c>
      <c r="C1280" s="34"/>
      <c r="D1280" s="34"/>
      <c r="E1280" s="34"/>
      <c r="F1280" s="37"/>
      <c r="G1280" s="37"/>
      <c r="H1280" s="37"/>
      <c r="I1280" s="111"/>
      <c r="J1280" s="25"/>
      <c r="K1280" s="25"/>
    </row>
    <row r="1281" spans="1:11" s="22" customFormat="1" ht="14.25" customHeight="1">
      <c r="A1281" s="94"/>
      <c r="B1281" s="42" t="s">
        <v>132</v>
      </c>
      <c r="C1281" s="34"/>
      <c r="D1281" s="34"/>
      <c r="E1281" s="34"/>
      <c r="F1281" s="37"/>
      <c r="G1281" s="37"/>
      <c r="H1281" s="37"/>
      <c r="I1281" s="111"/>
      <c r="J1281" s="25"/>
      <c r="K1281" s="25"/>
    </row>
    <row r="1282" spans="1:11" s="22" customFormat="1" ht="18" customHeight="1">
      <c r="A1282" s="157" t="s">
        <v>264</v>
      </c>
      <c r="B1282" s="170" t="s">
        <v>74</v>
      </c>
      <c r="C1282" s="170"/>
      <c r="D1282" s="170"/>
      <c r="E1282" s="170"/>
      <c r="F1282" s="169"/>
      <c r="G1282" s="169"/>
      <c r="H1282" s="169"/>
      <c r="I1282" s="174"/>
      <c r="J1282" s="25"/>
      <c r="K1282" s="25"/>
    </row>
    <row r="1283" spans="1:11" s="22" customFormat="1" ht="52.5" customHeight="1">
      <c r="A1283" s="157"/>
      <c r="B1283" s="30" t="s">
        <v>94</v>
      </c>
      <c r="C1283" s="34">
        <f>SUM(C1284:C1289)</f>
        <v>0</v>
      </c>
      <c r="D1283" s="34">
        <f>SUM(D1284:D1289)</f>
        <v>0</v>
      </c>
      <c r="E1283" s="34">
        <f>SUM(E1284:E1289)</f>
        <v>0</v>
      </c>
      <c r="F1283" s="169"/>
      <c r="G1283" s="169"/>
      <c r="H1283" s="169"/>
      <c r="I1283" s="174"/>
      <c r="J1283" s="25"/>
      <c r="K1283" s="25"/>
    </row>
    <row r="1284" spans="1:11" s="22" customFormat="1" ht="18" customHeight="1">
      <c r="A1284" s="157"/>
      <c r="B1284" s="30" t="s">
        <v>358</v>
      </c>
      <c r="C1284" s="34">
        <f>C1292+C1303</f>
        <v>0</v>
      </c>
      <c r="D1284" s="34">
        <v>0</v>
      </c>
      <c r="E1284" s="34">
        <v>0</v>
      </c>
      <c r="F1284" s="169"/>
      <c r="G1284" s="169"/>
      <c r="H1284" s="169"/>
      <c r="I1284" s="174"/>
      <c r="J1284" s="25"/>
      <c r="K1284" s="25"/>
    </row>
    <row r="1285" spans="1:11" s="22" customFormat="1" ht="12.75">
      <c r="A1285" s="157"/>
      <c r="B1285" s="30" t="s">
        <v>382</v>
      </c>
      <c r="C1285" s="34">
        <f aca="true" t="shared" si="32" ref="C1285:E1289">C1293+C1304</f>
        <v>0</v>
      </c>
      <c r="D1285" s="34">
        <f t="shared" si="32"/>
        <v>0</v>
      </c>
      <c r="E1285" s="34">
        <f t="shared" si="32"/>
        <v>0</v>
      </c>
      <c r="F1285" s="169"/>
      <c r="G1285" s="169"/>
      <c r="H1285" s="169"/>
      <c r="I1285" s="174"/>
      <c r="J1285" s="25"/>
      <c r="K1285" s="25"/>
    </row>
    <row r="1286" spans="1:11" s="22" customFormat="1" ht="15.75" customHeight="1">
      <c r="A1286" s="157"/>
      <c r="B1286" s="30" t="s">
        <v>383</v>
      </c>
      <c r="C1286" s="34">
        <f t="shared" si="32"/>
        <v>0</v>
      </c>
      <c r="D1286" s="34">
        <f t="shared" si="32"/>
        <v>0</v>
      </c>
      <c r="E1286" s="34">
        <f t="shared" si="32"/>
        <v>0</v>
      </c>
      <c r="F1286" s="169"/>
      <c r="G1286" s="169"/>
      <c r="H1286" s="169"/>
      <c r="I1286" s="174"/>
      <c r="J1286" s="25"/>
      <c r="K1286" s="25"/>
    </row>
    <row r="1287" spans="1:11" s="22" customFormat="1" ht="12.75">
      <c r="A1287" s="157"/>
      <c r="B1287" s="30" t="s">
        <v>384</v>
      </c>
      <c r="C1287" s="34">
        <f t="shared" si="32"/>
        <v>0</v>
      </c>
      <c r="D1287" s="34">
        <f t="shared" si="32"/>
        <v>0</v>
      </c>
      <c r="E1287" s="34">
        <f t="shared" si="32"/>
        <v>0</v>
      </c>
      <c r="F1287" s="169"/>
      <c r="G1287" s="169"/>
      <c r="H1287" s="169"/>
      <c r="I1287" s="174"/>
      <c r="J1287" s="25"/>
      <c r="K1287" s="25"/>
    </row>
    <row r="1288" spans="1:11" s="22" customFormat="1" ht="16.5">
      <c r="A1288" s="157"/>
      <c r="B1288" s="30" t="s">
        <v>154</v>
      </c>
      <c r="C1288" s="34">
        <f t="shared" si="32"/>
        <v>0</v>
      </c>
      <c r="D1288" s="34">
        <f t="shared" si="32"/>
        <v>0</v>
      </c>
      <c r="E1288" s="34">
        <f t="shared" si="32"/>
        <v>0</v>
      </c>
      <c r="F1288" s="169"/>
      <c r="G1288" s="169"/>
      <c r="H1288" s="169"/>
      <c r="I1288" s="174"/>
      <c r="J1288" s="25"/>
      <c r="K1288" s="25"/>
    </row>
    <row r="1289" spans="1:11" s="22" customFormat="1" ht="12.75">
      <c r="A1289" s="157"/>
      <c r="B1289" s="30" t="s">
        <v>130</v>
      </c>
      <c r="C1289" s="34">
        <f t="shared" si="32"/>
        <v>0</v>
      </c>
      <c r="D1289" s="34">
        <f t="shared" si="32"/>
        <v>0</v>
      </c>
      <c r="E1289" s="34">
        <f t="shared" si="32"/>
        <v>0</v>
      </c>
      <c r="F1289" s="169"/>
      <c r="G1289" s="169"/>
      <c r="H1289" s="169"/>
      <c r="I1289" s="174"/>
      <c r="J1289" s="25"/>
      <c r="K1289" s="25"/>
    </row>
    <row r="1290" spans="1:11" s="22" customFormat="1" ht="16.5" customHeight="1">
      <c r="A1290" s="157" t="s">
        <v>75</v>
      </c>
      <c r="B1290" s="170" t="s">
        <v>44</v>
      </c>
      <c r="C1290" s="170"/>
      <c r="D1290" s="170"/>
      <c r="E1290" s="170"/>
      <c r="F1290" s="173" t="s">
        <v>163</v>
      </c>
      <c r="G1290" s="173" t="s">
        <v>163</v>
      </c>
      <c r="H1290" s="173"/>
      <c r="I1290" s="174"/>
      <c r="J1290" s="25"/>
      <c r="K1290" s="25"/>
    </row>
    <row r="1291" spans="1:11" s="22" customFormat="1" ht="36.75" customHeight="1">
      <c r="A1291" s="157"/>
      <c r="B1291" s="30" t="s">
        <v>94</v>
      </c>
      <c r="C1291" s="34">
        <f>SUM(C1292:C1297)</f>
        <v>0</v>
      </c>
      <c r="D1291" s="34">
        <f>SUM(D1292:D1297)</f>
        <v>0</v>
      </c>
      <c r="E1291" s="34">
        <f>SUM(E1292:E1297)</f>
        <v>0</v>
      </c>
      <c r="F1291" s="173"/>
      <c r="G1291" s="173"/>
      <c r="H1291" s="173"/>
      <c r="I1291" s="174"/>
      <c r="J1291" s="25"/>
      <c r="K1291" s="25"/>
    </row>
    <row r="1292" spans="1:11" s="22" customFormat="1" ht="14.25" customHeight="1">
      <c r="A1292" s="157"/>
      <c r="B1292" s="30" t="s">
        <v>358</v>
      </c>
      <c r="C1292" s="34">
        <v>0</v>
      </c>
      <c r="D1292" s="34">
        <v>0</v>
      </c>
      <c r="E1292" s="34">
        <v>0</v>
      </c>
      <c r="F1292" s="173"/>
      <c r="G1292" s="173"/>
      <c r="H1292" s="173"/>
      <c r="I1292" s="174"/>
      <c r="J1292" s="25"/>
      <c r="K1292" s="25"/>
    </row>
    <row r="1293" spans="1:11" s="22" customFormat="1" ht="14.25" customHeight="1">
      <c r="A1293" s="157"/>
      <c r="B1293" s="30" t="s">
        <v>382</v>
      </c>
      <c r="C1293" s="34">
        <v>0</v>
      </c>
      <c r="D1293" s="34">
        <v>0</v>
      </c>
      <c r="E1293" s="34">
        <v>0</v>
      </c>
      <c r="F1293" s="173"/>
      <c r="G1293" s="173"/>
      <c r="H1293" s="173"/>
      <c r="I1293" s="174"/>
      <c r="J1293" s="25"/>
      <c r="K1293" s="25"/>
    </row>
    <row r="1294" spans="1:11" s="22" customFormat="1" ht="15.75" customHeight="1">
      <c r="A1294" s="157"/>
      <c r="B1294" s="30" t="s">
        <v>383</v>
      </c>
      <c r="C1294" s="34">
        <v>0</v>
      </c>
      <c r="D1294" s="34">
        <v>0</v>
      </c>
      <c r="E1294" s="34">
        <v>0</v>
      </c>
      <c r="F1294" s="173"/>
      <c r="G1294" s="173"/>
      <c r="H1294" s="173"/>
      <c r="I1294" s="174"/>
      <c r="J1294" s="25"/>
      <c r="K1294" s="25"/>
    </row>
    <row r="1295" spans="1:11" s="22" customFormat="1" ht="17.25" customHeight="1">
      <c r="A1295" s="157"/>
      <c r="B1295" s="30" t="s">
        <v>384</v>
      </c>
      <c r="C1295" s="34">
        <v>0</v>
      </c>
      <c r="D1295" s="34">
        <v>0</v>
      </c>
      <c r="E1295" s="34">
        <v>0</v>
      </c>
      <c r="F1295" s="173"/>
      <c r="G1295" s="173"/>
      <c r="H1295" s="173"/>
      <c r="I1295" s="174"/>
      <c r="J1295" s="25"/>
      <c r="K1295" s="25"/>
    </row>
    <row r="1296" spans="1:11" s="22" customFormat="1" ht="16.5">
      <c r="A1296" s="157"/>
      <c r="B1296" s="30" t="s">
        <v>154</v>
      </c>
      <c r="C1296" s="34"/>
      <c r="D1296" s="34"/>
      <c r="E1296" s="34"/>
      <c r="F1296" s="173"/>
      <c r="G1296" s="173"/>
      <c r="H1296" s="173"/>
      <c r="I1296" s="174"/>
      <c r="J1296" s="25"/>
      <c r="K1296" s="25"/>
    </row>
    <row r="1297" spans="1:11" s="22" customFormat="1" ht="16.5" customHeight="1">
      <c r="A1297" s="157"/>
      <c r="B1297" s="30" t="s">
        <v>130</v>
      </c>
      <c r="C1297" s="34">
        <v>0</v>
      </c>
      <c r="D1297" s="34">
        <v>0</v>
      </c>
      <c r="E1297" s="34">
        <v>0</v>
      </c>
      <c r="F1297" s="173"/>
      <c r="G1297" s="173"/>
      <c r="H1297" s="173"/>
      <c r="I1297" s="174"/>
      <c r="J1297" s="25"/>
      <c r="K1297" s="25"/>
    </row>
    <row r="1298" spans="1:11" s="22" customFormat="1" ht="12.75">
      <c r="A1298" s="94"/>
      <c r="B1298" s="53" t="s">
        <v>133</v>
      </c>
      <c r="C1298" s="34"/>
      <c r="D1298" s="34"/>
      <c r="E1298" s="34"/>
      <c r="F1298" s="54"/>
      <c r="G1298" s="54"/>
      <c r="H1298" s="54"/>
      <c r="I1298" s="116"/>
      <c r="J1298" s="25"/>
      <c r="K1298" s="25"/>
    </row>
    <row r="1299" spans="1:11" s="22" customFormat="1" ht="12.75">
      <c r="A1299" s="94"/>
      <c r="B1299" s="42" t="s">
        <v>131</v>
      </c>
      <c r="C1299" s="34"/>
      <c r="D1299" s="34"/>
      <c r="E1299" s="34"/>
      <c r="F1299" s="54"/>
      <c r="G1299" s="54"/>
      <c r="H1299" s="54"/>
      <c r="I1299" s="116"/>
      <c r="J1299" s="25"/>
      <c r="K1299" s="25"/>
    </row>
    <row r="1300" spans="1:11" s="22" customFormat="1" ht="12.75">
      <c r="A1300" s="94"/>
      <c r="B1300" s="42" t="s">
        <v>132</v>
      </c>
      <c r="C1300" s="34"/>
      <c r="D1300" s="34"/>
      <c r="E1300" s="34"/>
      <c r="F1300" s="54"/>
      <c r="G1300" s="54"/>
      <c r="H1300" s="54"/>
      <c r="I1300" s="116"/>
      <c r="J1300" s="25"/>
      <c r="K1300" s="25"/>
    </row>
    <row r="1301" spans="1:11" s="22" customFormat="1" ht="18" customHeight="1">
      <c r="A1301" s="157" t="s">
        <v>76</v>
      </c>
      <c r="B1301" s="170" t="s">
        <v>43</v>
      </c>
      <c r="C1301" s="170"/>
      <c r="D1301" s="170"/>
      <c r="E1301" s="170"/>
      <c r="F1301" s="169"/>
      <c r="G1301" s="169"/>
      <c r="H1301" s="169"/>
      <c r="I1301" s="175"/>
      <c r="J1301" s="25"/>
      <c r="K1301" s="25"/>
    </row>
    <row r="1302" spans="1:11" s="22" customFormat="1" ht="21.75" customHeight="1">
      <c r="A1302" s="157"/>
      <c r="B1302" s="30" t="s">
        <v>94</v>
      </c>
      <c r="C1302" s="34">
        <f>SUM(C1303:C1308)</f>
        <v>0</v>
      </c>
      <c r="D1302" s="34">
        <f>SUM(D1303:D1308)</f>
        <v>0</v>
      </c>
      <c r="E1302" s="34">
        <f>SUM(E1303:E1308)</f>
        <v>0</v>
      </c>
      <c r="F1302" s="169"/>
      <c r="G1302" s="169"/>
      <c r="H1302" s="169"/>
      <c r="I1302" s="175"/>
      <c r="J1302" s="25"/>
      <c r="K1302" s="25"/>
    </row>
    <row r="1303" spans="1:11" s="22" customFormat="1" ht="18" customHeight="1">
      <c r="A1303" s="157"/>
      <c r="B1303" s="30" t="s">
        <v>358</v>
      </c>
      <c r="C1303" s="34">
        <v>0</v>
      </c>
      <c r="D1303" s="34">
        <v>0</v>
      </c>
      <c r="E1303" s="34">
        <v>0</v>
      </c>
      <c r="F1303" s="169"/>
      <c r="G1303" s="169"/>
      <c r="H1303" s="169"/>
      <c r="I1303" s="175"/>
      <c r="J1303" s="25"/>
      <c r="K1303" s="25"/>
    </row>
    <row r="1304" spans="1:11" s="22" customFormat="1" ht="18" customHeight="1">
      <c r="A1304" s="157"/>
      <c r="B1304" s="30" t="s">
        <v>382</v>
      </c>
      <c r="C1304" s="34">
        <v>0</v>
      </c>
      <c r="D1304" s="34">
        <v>0</v>
      </c>
      <c r="E1304" s="34">
        <v>0</v>
      </c>
      <c r="F1304" s="169"/>
      <c r="G1304" s="169"/>
      <c r="H1304" s="169"/>
      <c r="I1304" s="175"/>
      <c r="J1304" s="25"/>
      <c r="K1304" s="25"/>
    </row>
    <row r="1305" spans="1:11" s="22" customFormat="1" ht="13.5" customHeight="1">
      <c r="A1305" s="157"/>
      <c r="B1305" s="30" t="s">
        <v>383</v>
      </c>
      <c r="C1305" s="34">
        <v>0</v>
      </c>
      <c r="D1305" s="34">
        <v>0</v>
      </c>
      <c r="E1305" s="34">
        <v>0</v>
      </c>
      <c r="F1305" s="169"/>
      <c r="G1305" s="169"/>
      <c r="H1305" s="169"/>
      <c r="I1305" s="175"/>
      <c r="J1305" s="25"/>
      <c r="K1305" s="25"/>
    </row>
    <row r="1306" spans="1:11" s="22" customFormat="1" ht="15.75" customHeight="1">
      <c r="A1306" s="157"/>
      <c r="B1306" s="30" t="s">
        <v>384</v>
      </c>
      <c r="C1306" s="34">
        <v>0</v>
      </c>
      <c r="D1306" s="34">
        <v>0</v>
      </c>
      <c r="E1306" s="34">
        <v>0</v>
      </c>
      <c r="F1306" s="169"/>
      <c r="G1306" s="169"/>
      <c r="H1306" s="169"/>
      <c r="I1306" s="175"/>
      <c r="J1306" s="25"/>
      <c r="K1306" s="25"/>
    </row>
    <row r="1307" spans="1:11" s="22" customFormat="1" ht="16.5">
      <c r="A1307" s="157"/>
      <c r="B1307" s="30" t="s">
        <v>154</v>
      </c>
      <c r="C1307" s="34"/>
      <c r="D1307" s="34"/>
      <c r="E1307" s="34"/>
      <c r="F1307" s="169"/>
      <c r="G1307" s="169"/>
      <c r="H1307" s="169"/>
      <c r="I1307" s="175"/>
      <c r="J1307" s="25"/>
      <c r="K1307" s="25"/>
    </row>
    <row r="1308" spans="1:11" s="22" customFormat="1" ht="19.5" customHeight="1">
      <c r="A1308" s="157"/>
      <c r="B1308" s="30" t="s">
        <v>130</v>
      </c>
      <c r="C1308" s="34">
        <v>0</v>
      </c>
      <c r="D1308" s="34">
        <v>0</v>
      </c>
      <c r="E1308" s="34">
        <v>0</v>
      </c>
      <c r="F1308" s="169"/>
      <c r="G1308" s="169"/>
      <c r="H1308" s="169"/>
      <c r="I1308" s="175"/>
      <c r="J1308" s="25"/>
      <c r="K1308" s="25"/>
    </row>
    <row r="1309" spans="1:11" s="22" customFormat="1" ht="16.5" customHeight="1">
      <c r="A1309" s="157"/>
      <c r="B1309" s="52" t="s">
        <v>133</v>
      </c>
      <c r="C1309" s="42"/>
      <c r="D1309" s="42"/>
      <c r="E1309" s="42"/>
      <c r="F1309" s="169"/>
      <c r="G1309" s="169"/>
      <c r="H1309" s="169"/>
      <c r="I1309" s="175"/>
      <c r="J1309" s="25"/>
      <c r="K1309" s="25"/>
    </row>
    <row r="1310" spans="1:11" s="22" customFormat="1" ht="12.75">
      <c r="A1310" s="94"/>
      <c r="B1310" s="42" t="s">
        <v>131</v>
      </c>
      <c r="C1310" s="42"/>
      <c r="D1310" s="42"/>
      <c r="E1310" s="42"/>
      <c r="F1310" s="37"/>
      <c r="G1310" s="37"/>
      <c r="H1310" s="37"/>
      <c r="I1310" s="114"/>
      <c r="J1310" s="25"/>
      <c r="K1310" s="25"/>
    </row>
    <row r="1311" spans="1:11" s="22" customFormat="1" ht="12.75">
      <c r="A1311" s="94"/>
      <c r="B1311" s="42" t="s">
        <v>132</v>
      </c>
      <c r="C1311" s="42"/>
      <c r="D1311" s="42"/>
      <c r="E1311" s="42"/>
      <c r="F1311" s="37"/>
      <c r="G1311" s="37"/>
      <c r="H1311" s="37"/>
      <c r="I1311" s="114"/>
      <c r="J1311" s="25"/>
      <c r="K1311" s="25"/>
    </row>
    <row r="1312" spans="1:11" s="22" customFormat="1" ht="15" customHeight="1">
      <c r="A1312" s="157" t="s">
        <v>265</v>
      </c>
      <c r="B1312" s="170" t="s">
        <v>42</v>
      </c>
      <c r="C1312" s="170"/>
      <c r="D1312" s="170"/>
      <c r="E1312" s="170"/>
      <c r="F1312" s="169"/>
      <c r="G1312" s="169"/>
      <c r="H1312" s="169"/>
      <c r="I1312" s="174"/>
      <c r="J1312" s="25"/>
      <c r="K1312" s="25"/>
    </row>
    <row r="1313" spans="1:11" s="22" customFormat="1" ht="63" customHeight="1">
      <c r="A1313" s="157"/>
      <c r="B1313" s="30" t="s">
        <v>94</v>
      </c>
      <c r="C1313" s="34">
        <f>SUM(C1314:C1319)</f>
        <v>256046.03395999997</v>
      </c>
      <c r="D1313" s="34">
        <f>SUM(D1314:D1319)</f>
        <v>255648.13292</v>
      </c>
      <c r="E1313" s="34">
        <f>SUM(E1314:E1319)</f>
        <v>255648.13292</v>
      </c>
      <c r="F1313" s="169"/>
      <c r="G1313" s="169"/>
      <c r="H1313" s="169"/>
      <c r="I1313" s="174"/>
      <c r="J1313" s="25"/>
      <c r="K1313" s="25"/>
    </row>
    <row r="1314" spans="1:11" s="22" customFormat="1" ht="15" customHeight="1">
      <c r="A1314" s="157"/>
      <c r="B1314" s="30" t="s">
        <v>358</v>
      </c>
      <c r="C1314" s="34">
        <f>C1322+C1333+C1344+C1355+C1366+C1377+C1388+C1399+C1410</f>
        <v>0</v>
      </c>
      <c r="D1314" s="34">
        <f>D1322+D1333+D1344+D1355+D1366+D1377+D1388+D1399+D1410</f>
        <v>0</v>
      </c>
      <c r="E1314" s="34">
        <f>E1322+E1333+E1344+E1355+E1366+E1377+E1388+E1399+E1410</f>
        <v>0</v>
      </c>
      <c r="F1314" s="169"/>
      <c r="G1314" s="169"/>
      <c r="H1314" s="169"/>
      <c r="I1314" s="174"/>
      <c r="J1314" s="25"/>
      <c r="K1314" s="25"/>
    </row>
    <row r="1315" spans="1:11" s="22" customFormat="1" ht="15" customHeight="1">
      <c r="A1315" s="157"/>
      <c r="B1315" s="30" t="s">
        <v>382</v>
      </c>
      <c r="C1315" s="34">
        <f aca="true" t="shared" si="33" ref="C1315:E1319">C1323+C1334+C1345+C1356+C1367+C1378+C1389+C1400+C1411</f>
        <v>212846.95095999996</v>
      </c>
      <c r="D1315" s="34">
        <f t="shared" si="33"/>
        <v>212449.04992</v>
      </c>
      <c r="E1315" s="34">
        <f>E1323+E1334+E1345+E1356+E1367+E1378+E1389+E1400+E1411</f>
        <v>212449.04992</v>
      </c>
      <c r="F1315" s="169"/>
      <c r="G1315" s="169"/>
      <c r="H1315" s="169"/>
      <c r="I1315" s="174"/>
      <c r="J1315" s="25"/>
      <c r="K1315" s="25"/>
    </row>
    <row r="1316" spans="1:11" s="22" customFormat="1" ht="17.25" customHeight="1">
      <c r="A1316" s="157"/>
      <c r="B1316" s="30" t="s">
        <v>383</v>
      </c>
      <c r="C1316" s="34">
        <f t="shared" si="33"/>
        <v>43199.083</v>
      </c>
      <c r="D1316" s="34">
        <f t="shared" si="33"/>
        <v>43199.083</v>
      </c>
      <c r="E1316" s="34">
        <f t="shared" si="33"/>
        <v>43199.083</v>
      </c>
      <c r="F1316" s="169"/>
      <c r="G1316" s="169"/>
      <c r="H1316" s="169"/>
      <c r="I1316" s="174"/>
      <c r="J1316" s="25"/>
      <c r="K1316" s="25"/>
    </row>
    <row r="1317" spans="1:11" s="22" customFormat="1" ht="15" customHeight="1">
      <c r="A1317" s="157"/>
      <c r="B1317" s="30" t="s">
        <v>384</v>
      </c>
      <c r="C1317" s="34">
        <f t="shared" si="33"/>
        <v>0</v>
      </c>
      <c r="D1317" s="34">
        <f t="shared" si="33"/>
        <v>0</v>
      </c>
      <c r="E1317" s="34">
        <f t="shared" si="33"/>
        <v>0</v>
      </c>
      <c r="F1317" s="169"/>
      <c r="G1317" s="169"/>
      <c r="H1317" s="169"/>
      <c r="I1317" s="174"/>
      <c r="J1317" s="25"/>
      <c r="K1317" s="25"/>
    </row>
    <row r="1318" spans="1:11" s="22" customFormat="1" ht="16.5">
      <c r="A1318" s="157"/>
      <c r="B1318" s="30" t="s">
        <v>154</v>
      </c>
      <c r="C1318" s="34">
        <f t="shared" si="33"/>
        <v>0</v>
      </c>
      <c r="D1318" s="34">
        <f t="shared" si="33"/>
        <v>0</v>
      </c>
      <c r="E1318" s="34">
        <f t="shared" si="33"/>
        <v>0</v>
      </c>
      <c r="F1318" s="169"/>
      <c r="G1318" s="169"/>
      <c r="H1318" s="169"/>
      <c r="I1318" s="174"/>
      <c r="J1318" s="25"/>
      <c r="K1318" s="25"/>
    </row>
    <row r="1319" spans="1:11" s="22" customFormat="1" ht="12.75">
      <c r="A1319" s="157"/>
      <c r="B1319" s="30" t="s">
        <v>130</v>
      </c>
      <c r="C1319" s="34">
        <f t="shared" si="33"/>
        <v>0</v>
      </c>
      <c r="D1319" s="34">
        <f t="shared" si="33"/>
        <v>0</v>
      </c>
      <c r="E1319" s="34">
        <f t="shared" si="33"/>
        <v>0</v>
      </c>
      <c r="F1319" s="169"/>
      <c r="G1319" s="169"/>
      <c r="H1319" s="169"/>
      <c r="I1319" s="174"/>
      <c r="J1319" s="25"/>
      <c r="K1319" s="25"/>
    </row>
    <row r="1320" spans="1:11" s="22" customFormat="1" ht="45" customHeight="1">
      <c r="A1320" s="157" t="s">
        <v>41</v>
      </c>
      <c r="B1320" s="172" t="s">
        <v>40</v>
      </c>
      <c r="C1320" s="172"/>
      <c r="D1320" s="172"/>
      <c r="E1320" s="172"/>
      <c r="F1320" s="169" t="s">
        <v>142</v>
      </c>
      <c r="G1320" s="169" t="s">
        <v>143</v>
      </c>
      <c r="H1320" s="169"/>
      <c r="I1320" s="174"/>
      <c r="J1320" s="25"/>
      <c r="K1320" s="25"/>
    </row>
    <row r="1321" spans="1:11" s="22" customFormat="1" ht="41.25" customHeight="1">
      <c r="A1321" s="157"/>
      <c r="B1321" s="30" t="s">
        <v>94</v>
      </c>
      <c r="C1321" s="34">
        <f>SUM(C1322:C1327)</f>
        <v>92880.94205</v>
      </c>
      <c r="D1321" s="34">
        <f>SUM(D1322:D1327)</f>
        <v>92880.94205</v>
      </c>
      <c r="E1321" s="34">
        <f>SUM(E1322:E1327)</f>
        <v>92880.94205</v>
      </c>
      <c r="F1321" s="169"/>
      <c r="G1321" s="169"/>
      <c r="H1321" s="169"/>
      <c r="I1321" s="174"/>
      <c r="J1321" s="25"/>
      <c r="K1321" s="25"/>
    </row>
    <row r="1322" spans="1:11" s="22" customFormat="1" ht="12.75">
      <c r="A1322" s="157"/>
      <c r="B1322" s="30" t="s">
        <v>358</v>
      </c>
      <c r="C1322" s="34">
        <v>0</v>
      </c>
      <c r="D1322" s="34">
        <v>0</v>
      </c>
      <c r="E1322" s="34">
        <v>0</v>
      </c>
      <c r="F1322" s="169"/>
      <c r="G1322" s="169"/>
      <c r="H1322" s="169"/>
      <c r="I1322" s="174"/>
      <c r="J1322" s="25"/>
      <c r="K1322" s="25"/>
    </row>
    <row r="1323" spans="1:11" s="22" customFormat="1" ht="15" customHeight="1">
      <c r="A1323" s="157"/>
      <c r="B1323" s="30" t="s">
        <v>382</v>
      </c>
      <c r="C1323" s="34">
        <v>92880.94205</v>
      </c>
      <c r="D1323" s="34">
        <v>92880.94205</v>
      </c>
      <c r="E1323" s="34">
        <v>92880.94205</v>
      </c>
      <c r="F1323" s="169"/>
      <c r="G1323" s="169"/>
      <c r="H1323" s="169"/>
      <c r="I1323" s="174"/>
      <c r="J1323" s="25"/>
      <c r="K1323" s="25"/>
    </row>
    <row r="1324" spans="1:11" s="22" customFormat="1" ht="15" customHeight="1">
      <c r="A1324" s="157"/>
      <c r="B1324" s="30" t="s">
        <v>383</v>
      </c>
      <c r="C1324" s="34">
        <v>0</v>
      </c>
      <c r="D1324" s="34">
        <v>0</v>
      </c>
      <c r="E1324" s="34">
        <v>0</v>
      </c>
      <c r="F1324" s="169"/>
      <c r="G1324" s="169"/>
      <c r="H1324" s="169"/>
      <c r="I1324" s="174"/>
      <c r="J1324" s="25"/>
      <c r="K1324" s="25"/>
    </row>
    <row r="1325" spans="1:11" s="22" customFormat="1" ht="15.75" customHeight="1">
      <c r="A1325" s="157"/>
      <c r="B1325" s="30" t="s">
        <v>384</v>
      </c>
      <c r="C1325" s="34">
        <v>0</v>
      </c>
      <c r="D1325" s="34">
        <v>0</v>
      </c>
      <c r="E1325" s="34">
        <v>0</v>
      </c>
      <c r="F1325" s="169"/>
      <c r="G1325" s="169"/>
      <c r="H1325" s="169"/>
      <c r="I1325" s="174"/>
      <c r="J1325" s="25"/>
      <c r="K1325" s="25"/>
    </row>
    <row r="1326" spans="1:11" s="22" customFormat="1" ht="15" customHeight="1">
      <c r="A1326" s="157"/>
      <c r="B1326" s="30" t="s">
        <v>154</v>
      </c>
      <c r="C1326" s="34"/>
      <c r="D1326" s="34"/>
      <c r="E1326" s="34"/>
      <c r="F1326" s="169"/>
      <c r="G1326" s="169"/>
      <c r="H1326" s="169"/>
      <c r="I1326" s="174"/>
      <c r="J1326" s="25"/>
      <c r="K1326" s="25"/>
    </row>
    <row r="1327" spans="1:11" s="22" customFormat="1" ht="18" customHeight="1">
      <c r="A1327" s="157"/>
      <c r="B1327" s="30" t="s">
        <v>130</v>
      </c>
      <c r="C1327" s="34">
        <v>0</v>
      </c>
      <c r="D1327" s="34">
        <v>0</v>
      </c>
      <c r="E1327" s="34">
        <v>0</v>
      </c>
      <c r="F1327" s="169"/>
      <c r="G1327" s="169"/>
      <c r="H1327" s="169"/>
      <c r="I1327" s="174"/>
      <c r="J1327" s="25"/>
      <c r="K1327" s="25"/>
    </row>
    <row r="1328" spans="1:11" s="22" customFormat="1" ht="13.5" customHeight="1">
      <c r="A1328" s="94"/>
      <c r="B1328" s="53" t="s">
        <v>133</v>
      </c>
      <c r="C1328" s="34"/>
      <c r="D1328" s="34"/>
      <c r="E1328" s="34"/>
      <c r="F1328" s="37"/>
      <c r="G1328" s="37"/>
      <c r="H1328" s="37"/>
      <c r="I1328" s="114"/>
      <c r="J1328" s="25"/>
      <c r="K1328" s="25"/>
    </row>
    <row r="1329" spans="1:11" s="22" customFormat="1" ht="12.75">
      <c r="A1329" s="94"/>
      <c r="B1329" s="42" t="s">
        <v>131</v>
      </c>
      <c r="C1329" s="34"/>
      <c r="D1329" s="34"/>
      <c r="E1329" s="34"/>
      <c r="F1329" s="37"/>
      <c r="G1329" s="37"/>
      <c r="H1329" s="37"/>
      <c r="I1329" s="114"/>
      <c r="J1329" s="25"/>
      <c r="K1329" s="25"/>
    </row>
    <row r="1330" spans="1:11" s="22" customFormat="1" ht="12.75">
      <c r="A1330" s="94"/>
      <c r="B1330" s="42" t="s">
        <v>132</v>
      </c>
      <c r="C1330" s="34"/>
      <c r="D1330" s="34"/>
      <c r="E1330" s="34"/>
      <c r="F1330" s="37"/>
      <c r="G1330" s="37"/>
      <c r="H1330" s="37"/>
      <c r="I1330" s="114"/>
      <c r="J1330" s="25"/>
      <c r="K1330" s="25"/>
    </row>
    <row r="1331" spans="1:11" s="22" customFormat="1" ht="42" customHeight="1">
      <c r="A1331" s="157" t="s">
        <v>46</v>
      </c>
      <c r="B1331" s="172" t="s">
        <v>47</v>
      </c>
      <c r="C1331" s="172"/>
      <c r="D1331" s="172"/>
      <c r="E1331" s="172"/>
      <c r="F1331" s="169" t="s">
        <v>140</v>
      </c>
      <c r="G1331" s="169" t="s">
        <v>143</v>
      </c>
      <c r="H1331" s="169"/>
      <c r="I1331" s="174"/>
      <c r="J1331" s="25"/>
      <c r="K1331" s="25"/>
    </row>
    <row r="1332" spans="1:11" s="22" customFormat="1" ht="16.5" customHeight="1">
      <c r="A1332" s="157"/>
      <c r="B1332" s="30" t="s">
        <v>94</v>
      </c>
      <c r="C1332" s="34">
        <f>SUM(C1333:C1338)</f>
        <v>2211.548</v>
      </c>
      <c r="D1332" s="34">
        <f>SUM(D1333:D1338)</f>
        <v>2211.5475</v>
      </c>
      <c r="E1332" s="34">
        <f>SUM(E1333:E1338)</f>
        <v>2211.5475</v>
      </c>
      <c r="F1332" s="169"/>
      <c r="G1332" s="169"/>
      <c r="H1332" s="169"/>
      <c r="I1332" s="174"/>
      <c r="J1332" s="25"/>
      <c r="K1332" s="25"/>
    </row>
    <row r="1333" spans="1:11" s="22" customFormat="1" ht="12.75">
      <c r="A1333" s="157"/>
      <c r="B1333" s="30" t="s">
        <v>358</v>
      </c>
      <c r="C1333" s="34">
        <v>0</v>
      </c>
      <c r="D1333" s="34">
        <v>0</v>
      </c>
      <c r="E1333" s="34">
        <v>0</v>
      </c>
      <c r="F1333" s="169"/>
      <c r="G1333" s="169"/>
      <c r="H1333" s="169"/>
      <c r="I1333" s="174"/>
      <c r="J1333" s="25"/>
      <c r="K1333" s="25"/>
    </row>
    <row r="1334" spans="1:11" s="22" customFormat="1" ht="13.5" customHeight="1">
      <c r="A1334" s="157"/>
      <c r="B1334" s="30" t="s">
        <v>382</v>
      </c>
      <c r="C1334" s="40">
        <v>2211.548</v>
      </c>
      <c r="D1334" s="38">
        <v>2211.5475</v>
      </c>
      <c r="E1334" s="39">
        <v>2211.5475</v>
      </c>
      <c r="F1334" s="169"/>
      <c r="G1334" s="169"/>
      <c r="H1334" s="169"/>
      <c r="I1334" s="174"/>
      <c r="J1334" s="25"/>
      <c r="K1334" s="25"/>
    </row>
    <row r="1335" spans="1:11" s="22" customFormat="1" ht="13.5" customHeight="1">
      <c r="A1335" s="157"/>
      <c r="B1335" s="30" t="s">
        <v>383</v>
      </c>
      <c r="C1335" s="34">
        <v>0</v>
      </c>
      <c r="D1335" s="34">
        <v>0</v>
      </c>
      <c r="E1335" s="34">
        <v>0</v>
      </c>
      <c r="F1335" s="169"/>
      <c r="G1335" s="169"/>
      <c r="H1335" s="169"/>
      <c r="I1335" s="174"/>
      <c r="J1335" s="25"/>
      <c r="K1335" s="25"/>
    </row>
    <row r="1336" spans="1:11" s="22" customFormat="1" ht="13.5" customHeight="1">
      <c r="A1336" s="157"/>
      <c r="B1336" s="30" t="s">
        <v>384</v>
      </c>
      <c r="C1336" s="34">
        <v>0</v>
      </c>
      <c r="D1336" s="34">
        <v>0</v>
      </c>
      <c r="E1336" s="34">
        <v>0</v>
      </c>
      <c r="F1336" s="169"/>
      <c r="G1336" s="169"/>
      <c r="H1336" s="169"/>
      <c r="I1336" s="174"/>
      <c r="J1336" s="25"/>
      <c r="K1336" s="25"/>
    </row>
    <row r="1337" spans="1:11" s="22" customFormat="1" ht="13.5" customHeight="1">
      <c r="A1337" s="157"/>
      <c r="B1337" s="30" t="s">
        <v>154</v>
      </c>
      <c r="C1337" s="34"/>
      <c r="D1337" s="34"/>
      <c r="E1337" s="34"/>
      <c r="F1337" s="169"/>
      <c r="G1337" s="169"/>
      <c r="H1337" s="169"/>
      <c r="I1337" s="174"/>
      <c r="J1337" s="25"/>
      <c r="K1337" s="25"/>
    </row>
    <row r="1338" spans="1:11" s="22" customFormat="1" ht="18.75" customHeight="1">
      <c r="A1338" s="157"/>
      <c r="B1338" s="30" t="s">
        <v>130</v>
      </c>
      <c r="C1338" s="34">
        <v>0</v>
      </c>
      <c r="D1338" s="34">
        <v>0</v>
      </c>
      <c r="E1338" s="34">
        <v>0</v>
      </c>
      <c r="F1338" s="169"/>
      <c r="G1338" s="169"/>
      <c r="H1338" s="169"/>
      <c r="I1338" s="174"/>
      <c r="J1338" s="25"/>
      <c r="K1338" s="25"/>
    </row>
    <row r="1339" spans="1:11" s="22" customFormat="1" ht="12" customHeight="1">
      <c r="A1339" s="94"/>
      <c r="B1339" s="53" t="s">
        <v>133</v>
      </c>
      <c r="C1339" s="34"/>
      <c r="D1339" s="34"/>
      <c r="E1339" s="34"/>
      <c r="F1339" s="37"/>
      <c r="G1339" s="37"/>
      <c r="H1339" s="37"/>
      <c r="I1339" s="114"/>
      <c r="J1339" s="25"/>
      <c r="K1339" s="25"/>
    </row>
    <row r="1340" spans="1:11" s="22" customFormat="1" ht="12.75">
      <c r="A1340" s="94"/>
      <c r="B1340" s="42" t="s">
        <v>131</v>
      </c>
      <c r="C1340" s="34"/>
      <c r="D1340" s="34"/>
      <c r="E1340" s="34"/>
      <c r="F1340" s="37"/>
      <c r="G1340" s="37"/>
      <c r="H1340" s="37"/>
      <c r="I1340" s="114"/>
      <c r="J1340" s="25"/>
      <c r="K1340" s="25"/>
    </row>
    <row r="1341" spans="1:11" s="22" customFormat="1" ht="12.75">
      <c r="A1341" s="94"/>
      <c r="B1341" s="42" t="s">
        <v>132</v>
      </c>
      <c r="C1341" s="34"/>
      <c r="D1341" s="34"/>
      <c r="E1341" s="34"/>
      <c r="F1341" s="37"/>
      <c r="G1341" s="37"/>
      <c r="H1341" s="37"/>
      <c r="I1341" s="114"/>
      <c r="J1341" s="25"/>
      <c r="K1341" s="25"/>
    </row>
    <row r="1342" spans="1:11" s="22" customFormat="1" ht="49.5" customHeight="1">
      <c r="A1342" s="157" t="s">
        <v>37</v>
      </c>
      <c r="B1342" s="172" t="s">
        <v>38</v>
      </c>
      <c r="C1342" s="172"/>
      <c r="D1342" s="172"/>
      <c r="E1342" s="172"/>
      <c r="F1342" s="169" t="s">
        <v>144</v>
      </c>
      <c r="G1342" s="169" t="s">
        <v>143</v>
      </c>
      <c r="H1342" s="169"/>
      <c r="I1342" s="174"/>
      <c r="J1342" s="25"/>
      <c r="K1342" s="25"/>
    </row>
    <row r="1343" spans="1:11" s="22" customFormat="1" ht="17.25" customHeight="1">
      <c r="A1343" s="157"/>
      <c r="B1343" s="30" t="s">
        <v>94</v>
      </c>
      <c r="C1343" s="34">
        <f>SUM(C1344:C1349)</f>
        <v>125137.59865</v>
      </c>
      <c r="D1343" s="34">
        <f>SUM(D1344:D1349)</f>
        <v>124858.17443</v>
      </c>
      <c r="E1343" s="34">
        <f>SUM(E1344:E1349)</f>
        <v>124858.17443</v>
      </c>
      <c r="F1343" s="169"/>
      <c r="G1343" s="169"/>
      <c r="H1343" s="169"/>
      <c r="I1343" s="174"/>
      <c r="J1343" s="25"/>
      <c r="K1343" s="25"/>
    </row>
    <row r="1344" spans="1:11" s="22" customFormat="1" ht="12.75">
      <c r="A1344" s="157"/>
      <c r="B1344" s="30" t="s">
        <v>358</v>
      </c>
      <c r="C1344" s="34">
        <v>0</v>
      </c>
      <c r="D1344" s="34">
        <v>0</v>
      </c>
      <c r="E1344" s="34">
        <v>0</v>
      </c>
      <c r="F1344" s="169"/>
      <c r="G1344" s="169"/>
      <c r="H1344" s="169"/>
      <c r="I1344" s="174"/>
      <c r="J1344" s="25"/>
      <c r="K1344" s="25"/>
    </row>
    <row r="1345" spans="1:11" s="22" customFormat="1" ht="14.25" customHeight="1">
      <c r="A1345" s="157"/>
      <c r="B1345" s="30" t="s">
        <v>382</v>
      </c>
      <c r="C1345" s="40">
        <v>81938.51565</v>
      </c>
      <c r="D1345" s="38">
        <v>81659.09143</v>
      </c>
      <c r="E1345" s="39">
        <v>81659.09143</v>
      </c>
      <c r="F1345" s="169"/>
      <c r="G1345" s="169"/>
      <c r="H1345" s="169"/>
      <c r="I1345" s="174"/>
      <c r="J1345" s="25"/>
      <c r="K1345" s="25"/>
    </row>
    <row r="1346" spans="1:11" s="22" customFormat="1" ht="14.25" customHeight="1">
      <c r="A1346" s="157"/>
      <c r="B1346" s="30" t="s">
        <v>383</v>
      </c>
      <c r="C1346" s="34">
        <v>43199.083</v>
      </c>
      <c r="D1346" s="34">
        <v>43199.083</v>
      </c>
      <c r="E1346" s="34">
        <v>43199.083</v>
      </c>
      <c r="F1346" s="169"/>
      <c r="G1346" s="169"/>
      <c r="H1346" s="169"/>
      <c r="I1346" s="174"/>
      <c r="J1346" s="25"/>
      <c r="K1346" s="25"/>
    </row>
    <row r="1347" spans="1:11" s="22" customFormat="1" ht="16.5" customHeight="1">
      <c r="A1347" s="157"/>
      <c r="B1347" s="30" t="s">
        <v>384</v>
      </c>
      <c r="C1347" s="34">
        <v>0</v>
      </c>
      <c r="D1347" s="34">
        <v>0</v>
      </c>
      <c r="E1347" s="34">
        <v>0</v>
      </c>
      <c r="F1347" s="169"/>
      <c r="G1347" s="169"/>
      <c r="H1347" s="169"/>
      <c r="I1347" s="174"/>
      <c r="J1347" s="25"/>
      <c r="K1347" s="25"/>
    </row>
    <row r="1348" spans="1:11" s="22" customFormat="1" ht="15" customHeight="1">
      <c r="A1348" s="157"/>
      <c r="B1348" s="30" t="s">
        <v>154</v>
      </c>
      <c r="C1348" s="34"/>
      <c r="D1348" s="34"/>
      <c r="E1348" s="34"/>
      <c r="F1348" s="169"/>
      <c r="G1348" s="169"/>
      <c r="H1348" s="169"/>
      <c r="I1348" s="174"/>
      <c r="J1348" s="25"/>
      <c r="K1348" s="25"/>
    </row>
    <row r="1349" spans="1:11" s="22" customFormat="1" ht="15" customHeight="1">
      <c r="A1349" s="157"/>
      <c r="B1349" s="30" t="s">
        <v>130</v>
      </c>
      <c r="C1349" s="34">
        <v>0</v>
      </c>
      <c r="D1349" s="34">
        <v>0</v>
      </c>
      <c r="E1349" s="34">
        <v>0</v>
      </c>
      <c r="F1349" s="169"/>
      <c r="G1349" s="169"/>
      <c r="H1349" s="169"/>
      <c r="I1349" s="174"/>
      <c r="J1349" s="25"/>
      <c r="K1349" s="25"/>
    </row>
    <row r="1350" spans="1:11" s="22" customFormat="1" ht="30" customHeight="1">
      <c r="A1350" s="94"/>
      <c r="B1350" s="55" t="s">
        <v>165</v>
      </c>
      <c r="C1350" s="34">
        <v>0</v>
      </c>
      <c r="D1350" s="34">
        <v>0</v>
      </c>
      <c r="E1350" s="34">
        <v>0</v>
      </c>
      <c r="F1350" s="37" t="s">
        <v>144</v>
      </c>
      <c r="G1350" s="37" t="s">
        <v>143</v>
      </c>
      <c r="H1350" s="37"/>
      <c r="I1350" s="114"/>
      <c r="J1350" s="25"/>
      <c r="K1350" s="25"/>
    </row>
    <row r="1351" spans="1:11" s="22" customFormat="1" ht="12.75">
      <c r="A1351" s="94"/>
      <c r="B1351" s="42" t="s">
        <v>131</v>
      </c>
      <c r="C1351" s="34"/>
      <c r="D1351" s="34"/>
      <c r="E1351" s="34"/>
      <c r="F1351" s="37"/>
      <c r="G1351" s="37"/>
      <c r="H1351" s="37"/>
      <c r="I1351" s="114"/>
      <c r="J1351" s="25"/>
      <c r="K1351" s="25"/>
    </row>
    <row r="1352" spans="1:11" s="22" customFormat="1" ht="84" customHeight="1">
      <c r="A1352" s="94"/>
      <c r="B1352" s="42" t="s">
        <v>157</v>
      </c>
      <c r="C1352" s="34"/>
      <c r="D1352" s="34"/>
      <c r="E1352" s="34"/>
      <c r="F1352" s="37"/>
      <c r="G1352" s="37"/>
      <c r="H1352" s="37"/>
      <c r="I1352" s="114"/>
      <c r="J1352" s="25"/>
      <c r="K1352" s="25"/>
    </row>
    <row r="1353" spans="1:11" s="22" customFormat="1" ht="12.75" customHeight="1">
      <c r="A1353" s="157" t="s">
        <v>36</v>
      </c>
      <c r="B1353" s="172" t="s">
        <v>39</v>
      </c>
      <c r="C1353" s="172"/>
      <c r="D1353" s="172"/>
      <c r="E1353" s="172"/>
      <c r="F1353" s="169" t="s">
        <v>140</v>
      </c>
      <c r="G1353" s="169" t="s">
        <v>141</v>
      </c>
      <c r="H1353" s="169"/>
      <c r="I1353" s="174"/>
      <c r="J1353" s="25"/>
      <c r="K1353" s="25"/>
    </row>
    <row r="1354" spans="1:11" s="22" customFormat="1" ht="12.75">
      <c r="A1354" s="157"/>
      <c r="B1354" s="30" t="s">
        <v>94</v>
      </c>
      <c r="C1354" s="34">
        <f>C1356</f>
        <v>1999.83651</v>
      </c>
      <c r="D1354" s="34">
        <f>D1356</f>
        <v>1999.83651</v>
      </c>
      <c r="E1354" s="34">
        <f>E1356</f>
        <v>1999.83651</v>
      </c>
      <c r="F1354" s="169"/>
      <c r="G1354" s="169"/>
      <c r="H1354" s="169"/>
      <c r="I1354" s="174"/>
      <c r="J1354" s="25"/>
      <c r="K1354" s="25"/>
    </row>
    <row r="1355" spans="1:11" s="22" customFormat="1" ht="12.75">
      <c r="A1355" s="157"/>
      <c r="B1355" s="30" t="s">
        <v>358</v>
      </c>
      <c r="C1355" s="34">
        <v>0</v>
      </c>
      <c r="D1355" s="34">
        <v>0</v>
      </c>
      <c r="E1355" s="34">
        <v>0</v>
      </c>
      <c r="F1355" s="169"/>
      <c r="G1355" s="169"/>
      <c r="H1355" s="169"/>
      <c r="I1355" s="174"/>
      <c r="J1355" s="25"/>
      <c r="K1355" s="25"/>
    </row>
    <row r="1356" spans="1:11" s="22" customFormat="1" ht="12.75">
      <c r="A1356" s="157"/>
      <c r="B1356" s="30" t="s">
        <v>382</v>
      </c>
      <c r="C1356" s="38">
        <v>1999.83651</v>
      </c>
      <c r="D1356" s="38">
        <v>1999.83651</v>
      </c>
      <c r="E1356" s="39">
        <v>1999.83651</v>
      </c>
      <c r="F1356" s="169"/>
      <c r="G1356" s="169"/>
      <c r="H1356" s="169"/>
      <c r="I1356" s="174"/>
      <c r="J1356" s="25"/>
      <c r="K1356" s="25"/>
    </row>
    <row r="1357" spans="1:11" s="22" customFormat="1" ht="12.75">
      <c r="A1357" s="157"/>
      <c r="B1357" s="30" t="s">
        <v>383</v>
      </c>
      <c r="C1357" s="34">
        <v>0</v>
      </c>
      <c r="D1357" s="34">
        <v>0</v>
      </c>
      <c r="E1357" s="34">
        <v>0</v>
      </c>
      <c r="F1357" s="169"/>
      <c r="G1357" s="169"/>
      <c r="H1357" s="169"/>
      <c r="I1357" s="174"/>
      <c r="J1357" s="25"/>
      <c r="K1357" s="25"/>
    </row>
    <row r="1358" spans="1:11" s="22" customFormat="1" ht="12.75">
      <c r="A1358" s="157"/>
      <c r="B1358" s="30" t="s">
        <v>384</v>
      </c>
      <c r="C1358" s="34">
        <v>0</v>
      </c>
      <c r="D1358" s="34">
        <v>0</v>
      </c>
      <c r="E1358" s="34">
        <v>0</v>
      </c>
      <c r="F1358" s="169"/>
      <c r="G1358" s="169"/>
      <c r="H1358" s="169"/>
      <c r="I1358" s="174"/>
      <c r="J1358" s="25"/>
      <c r="K1358" s="25"/>
    </row>
    <row r="1359" spans="1:11" s="22" customFormat="1" ht="16.5">
      <c r="A1359" s="157"/>
      <c r="B1359" s="30" t="s">
        <v>154</v>
      </c>
      <c r="C1359" s="34"/>
      <c r="D1359" s="34"/>
      <c r="E1359" s="34"/>
      <c r="F1359" s="169"/>
      <c r="G1359" s="169"/>
      <c r="H1359" s="169"/>
      <c r="I1359" s="174"/>
      <c r="J1359" s="25"/>
      <c r="K1359" s="25"/>
    </row>
    <row r="1360" spans="1:11" s="22" customFormat="1" ht="18.75" customHeight="1">
      <c r="A1360" s="157"/>
      <c r="B1360" s="30" t="s">
        <v>130</v>
      </c>
      <c r="C1360" s="34">
        <v>0</v>
      </c>
      <c r="D1360" s="34">
        <v>0</v>
      </c>
      <c r="E1360" s="34">
        <v>0</v>
      </c>
      <c r="F1360" s="169"/>
      <c r="G1360" s="169"/>
      <c r="H1360" s="169"/>
      <c r="I1360" s="174"/>
      <c r="J1360" s="25"/>
      <c r="K1360" s="25"/>
    </row>
    <row r="1361" spans="1:11" s="22" customFormat="1" ht="15.75" customHeight="1">
      <c r="A1361" s="94"/>
      <c r="B1361" s="49" t="s">
        <v>166</v>
      </c>
      <c r="C1361" s="34"/>
      <c r="D1361" s="34"/>
      <c r="E1361" s="34"/>
      <c r="F1361" s="37"/>
      <c r="G1361" s="37"/>
      <c r="H1361" s="37"/>
      <c r="I1361" s="114"/>
      <c r="J1361" s="25"/>
      <c r="K1361" s="25"/>
    </row>
    <row r="1362" spans="1:11" s="22" customFormat="1" ht="12.75">
      <c r="A1362" s="94"/>
      <c r="B1362" s="42" t="s">
        <v>131</v>
      </c>
      <c r="C1362" s="34"/>
      <c r="D1362" s="34"/>
      <c r="E1362" s="34"/>
      <c r="F1362" s="37"/>
      <c r="G1362" s="37"/>
      <c r="H1362" s="37"/>
      <c r="I1362" s="114"/>
      <c r="J1362" s="25"/>
      <c r="K1362" s="25"/>
    </row>
    <row r="1363" spans="1:11" s="22" customFormat="1" ht="12.75">
      <c r="A1363" s="94"/>
      <c r="B1363" s="42" t="s">
        <v>132</v>
      </c>
      <c r="C1363" s="34"/>
      <c r="D1363" s="34"/>
      <c r="E1363" s="34"/>
      <c r="F1363" s="37"/>
      <c r="G1363" s="37"/>
      <c r="H1363" s="37"/>
      <c r="I1363" s="114"/>
      <c r="J1363" s="25"/>
      <c r="K1363" s="25"/>
    </row>
    <row r="1364" spans="1:11" s="22" customFormat="1" ht="51.75" customHeight="1">
      <c r="A1364" s="157" t="s">
        <v>34</v>
      </c>
      <c r="B1364" s="172" t="s">
        <v>33</v>
      </c>
      <c r="C1364" s="172"/>
      <c r="D1364" s="172"/>
      <c r="E1364" s="172"/>
      <c r="F1364" s="169" t="s">
        <v>139</v>
      </c>
      <c r="G1364" s="169" t="s">
        <v>338</v>
      </c>
      <c r="H1364" s="169"/>
      <c r="I1364" s="174"/>
      <c r="J1364" s="25"/>
      <c r="K1364" s="25"/>
    </row>
    <row r="1365" spans="1:11" s="22" customFormat="1" ht="12.75">
      <c r="A1365" s="157"/>
      <c r="B1365" s="30" t="s">
        <v>94</v>
      </c>
      <c r="C1365" s="34">
        <f>C1367</f>
        <v>33000.30875</v>
      </c>
      <c r="D1365" s="34">
        <f>D1367</f>
        <v>32881.83243</v>
      </c>
      <c r="E1365" s="34">
        <f>E1367</f>
        <v>32881.83243</v>
      </c>
      <c r="F1365" s="169"/>
      <c r="G1365" s="169"/>
      <c r="H1365" s="169"/>
      <c r="I1365" s="174"/>
      <c r="J1365" s="25"/>
      <c r="K1365" s="25"/>
    </row>
    <row r="1366" spans="1:11" s="22" customFormat="1" ht="12.75">
      <c r="A1366" s="157"/>
      <c r="B1366" s="30" t="s">
        <v>358</v>
      </c>
      <c r="C1366" s="34">
        <v>0</v>
      </c>
      <c r="D1366" s="34">
        <v>0</v>
      </c>
      <c r="E1366" s="34">
        <v>0</v>
      </c>
      <c r="F1366" s="169"/>
      <c r="G1366" s="169"/>
      <c r="H1366" s="169"/>
      <c r="I1366" s="174"/>
      <c r="J1366" s="25"/>
      <c r="K1366" s="25"/>
    </row>
    <row r="1367" spans="1:11" s="22" customFormat="1" ht="15.75" customHeight="1">
      <c r="A1367" s="157"/>
      <c r="B1367" s="30" t="s">
        <v>382</v>
      </c>
      <c r="C1367" s="34">
        <v>33000.30875</v>
      </c>
      <c r="D1367" s="34">
        <v>32881.83243</v>
      </c>
      <c r="E1367" s="34">
        <v>32881.83243</v>
      </c>
      <c r="F1367" s="169"/>
      <c r="G1367" s="169"/>
      <c r="H1367" s="169"/>
      <c r="I1367" s="174"/>
      <c r="J1367" s="25"/>
      <c r="K1367" s="25"/>
    </row>
    <row r="1368" spans="1:11" s="22" customFormat="1" ht="15.75" customHeight="1">
      <c r="A1368" s="157"/>
      <c r="B1368" s="30" t="s">
        <v>383</v>
      </c>
      <c r="C1368" s="34">
        <v>0</v>
      </c>
      <c r="D1368" s="34">
        <v>0</v>
      </c>
      <c r="E1368" s="34">
        <v>0</v>
      </c>
      <c r="F1368" s="169"/>
      <c r="G1368" s="169"/>
      <c r="H1368" s="169"/>
      <c r="I1368" s="174"/>
      <c r="J1368" s="25"/>
      <c r="K1368" s="25"/>
    </row>
    <row r="1369" spans="1:11" s="22" customFormat="1" ht="13.5" customHeight="1">
      <c r="A1369" s="157"/>
      <c r="B1369" s="30" t="s">
        <v>384</v>
      </c>
      <c r="C1369" s="34">
        <v>0</v>
      </c>
      <c r="D1369" s="34">
        <v>0</v>
      </c>
      <c r="E1369" s="34">
        <v>0</v>
      </c>
      <c r="F1369" s="169"/>
      <c r="G1369" s="169"/>
      <c r="H1369" s="169"/>
      <c r="I1369" s="174"/>
      <c r="J1369" s="25"/>
      <c r="K1369" s="25"/>
    </row>
    <row r="1370" spans="1:11" s="22" customFormat="1" ht="16.5">
      <c r="A1370" s="157"/>
      <c r="B1370" s="30" t="s">
        <v>154</v>
      </c>
      <c r="C1370" s="34"/>
      <c r="D1370" s="34"/>
      <c r="E1370" s="34"/>
      <c r="F1370" s="169"/>
      <c r="G1370" s="169"/>
      <c r="H1370" s="169"/>
      <c r="I1370" s="174"/>
      <c r="J1370" s="25"/>
      <c r="K1370" s="25"/>
    </row>
    <row r="1371" spans="1:11" s="22" customFormat="1" ht="12.75">
      <c r="A1371" s="157"/>
      <c r="B1371" s="30" t="s">
        <v>130</v>
      </c>
      <c r="C1371" s="34">
        <v>0</v>
      </c>
      <c r="D1371" s="34">
        <v>0</v>
      </c>
      <c r="E1371" s="34">
        <v>0</v>
      </c>
      <c r="F1371" s="169"/>
      <c r="G1371" s="169"/>
      <c r="H1371" s="169"/>
      <c r="I1371" s="174"/>
      <c r="J1371" s="25"/>
      <c r="K1371" s="25"/>
    </row>
    <row r="1372" spans="1:11" s="22" customFormat="1" ht="16.5" customHeight="1">
      <c r="A1372" s="94"/>
      <c r="B1372" s="49" t="s">
        <v>167</v>
      </c>
      <c r="C1372" s="34"/>
      <c r="D1372" s="34"/>
      <c r="E1372" s="34"/>
      <c r="F1372" s="37" t="s">
        <v>141</v>
      </c>
      <c r="G1372" s="37" t="s">
        <v>143</v>
      </c>
      <c r="H1372" s="37"/>
      <c r="I1372" s="114"/>
      <c r="J1372" s="25"/>
      <c r="K1372" s="25"/>
    </row>
    <row r="1373" spans="1:11" s="22" customFormat="1" ht="12.75">
      <c r="A1373" s="94"/>
      <c r="B1373" s="42" t="s">
        <v>131</v>
      </c>
      <c r="C1373" s="34"/>
      <c r="D1373" s="34"/>
      <c r="E1373" s="34"/>
      <c r="F1373" s="37"/>
      <c r="G1373" s="37"/>
      <c r="H1373" s="37"/>
      <c r="I1373" s="114"/>
      <c r="J1373" s="25"/>
      <c r="K1373" s="25"/>
    </row>
    <row r="1374" spans="1:11" s="22" customFormat="1" ht="12.75">
      <c r="A1374" s="94"/>
      <c r="B1374" s="42" t="s">
        <v>132</v>
      </c>
      <c r="C1374" s="34"/>
      <c r="D1374" s="34"/>
      <c r="E1374" s="34"/>
      <c r="F1374" s="37"/>
      <c r="G1374" s="37"/>
      <c r="H1374" s="37"/>
      <c r="I1374" s="114"/>
      <c r="J1374" s="25"/>
      <c r="K1374" s="25"/>
    </row>
    <row r="1375" spans="1:11" s="22" customFormat="1" ht="57.75" customHeight="1">
      <c r="A1375" s="157" t="s">
        <v>35</v>
      </c>
      <c r="B1375" s="172" t="s">
        <v>32</v>
      </c>
      <c r="C1375" s="172"/>
      <c r="D1375" s="172"/>
      <c r="E1375" s="172"/>
      <c r="F1375" s="169" t="s">
        <v>405</v>
      </c>
      <c r="G1375" s="169" t="s">
        <v>141</v>
      </c>
      <c r="H1375" s="169"/>
      <c r="I1375" s="174"/>
      <c r="J1375" s="25"/>
      <c r="K1375" s="25"/>
    </row>
    <row r="1376" spans="1:11" s="22" customFormat="1" ht="15.75" customHeight="1">
      <c r="A1376" s="157"/>
      <c r="B1376" s="30" t="s">
        <v>94</v>
      </c>
      <c r="C1376" s="34">
        <f>C1378</f>
        <v>124.6</v>
      </c>
      <c r="D1376" s="34">
        <f>D1378</f>
        <v>124.6</v>
      </c>
      <c r="E1376" s="34">
        <f>E1378</f>
        <v>124.6</v>
      </c>
      <c r="F1376" s="169"/>
      <c r="G1376" s="169"/>
      <c r="H1376" s="169"/>
      <c r="I1376" s="174"/>
      <c r="J1376" s="25"/>
      <c r="K1376" s="25"/>
    </row>
    <row r="1377" spans="1:11" s="22" customFormat="1" ht="15.75" customHeight="1">
      <c r="A1377" s="157"/>
      <c r="B1377" s="30" t="s">
        <v>358</v>
      </c>
      <c r="C1377" s="34">
        <v>0</v>
      </c>
      <c r="D1377" s="34">
        <v>0</v>
      </c>
      <c r="E1377" s="34">
        <v>0</v>
      </c>
      <c r="F1377" s="169"/>
      <c r="G1377" s="169"/>
      <c r="H1377" s="169"/>
      <c r="I1377" s="174"/>
      <c r="J1377" s="25"/>
      <c r="K1377" s="25"/>
    </row>
    <row r="1378" spans="1:11" s="22" customFormat="1" ht="15.75" customHeight="1">
      <c r="A1378" s="157"/>
      <c r="B1378" s="30" t="s">
        <v>382</v>
      </c>
      <c r="C1378" s="34">
        <v>124.6</v>
      </c>
      <c r="D1378" s="34">
        <v>124.6</v>
      </c>
      <c r="E1378" s="34">
        <v>124.6</v>
      </c>
      <c r="F1378" s="169"/>
      <c r="G1378" s="169"/>
      <c r="H1378" s="169"/>
      <c r="I1378" s="174"/>
      <c r="J1378" s="25"/>
      <c r="K1378" s="25"/>
    </row>
    <row r="1379" spans="1:11" s="22" customFormat="1" ht="18" customHeight="1">
      <c r="A1379" s="157"/>
      <c r="B1379" s="30" t="s">
        <v>383</v>
      </c>
      <c r="C1379" s="34">
        <v>0</v>
      </c>
      <c r="D1379" s="34">
        <v>0</v>
      </c>
      <c r="E1379" s="34">
        <v>0</v>
      </c>
      <c r="F1379" s="169"/>
      <c r="G1379" s="169"/>
      <c r="H1379" s="169"/>
      <c r="I1379" s="174"/>
      <c r="J1379" s="25"/>
      <c r="K1379" s="25"/>
    </row>
    <row r="1380" spans="1:11" s="22" customFormat="1" ht="18.75" customHeight="1">
      <c r="A1380" s="157"/>
      <c r="B1380" s="30" t="s">
        <v>384</v>
      </c>
      <c r="C1380" s="34">
        <v>0</v>
      </c>
      <c r="D1380" s="34">
        <v>0</v>
      </c>
      <c r="E1380" s="34">
        <v>0</v>
      </c>
      <c r="F1380" s="169"/>
      <c r="G1380" s="169"/>
      <c r="H1380" s="169"/>
      <c r="I1380" s="174"/>
      <c r="J1380" s="25"/>
      <c r="K1380" s="25"/>
    </row>
    <row r="1381" spans="1:11" s="22" customFormat="1" ht="15" customHeight="1">
      <c r="A1381" s="157"/>
      <c r="B1381" s="30" t="s">
        <v>154</v>
      </c>
      <c r="C1381" s="34"/>
      <c r="D1381" s="34"/>
      <c r="E1381" s="34"/>
      <c r="F1381" s="169"/>
      <c r="G1381" s="169"/>
      <c r="H1381" s="169"/>
      <c r="I1381" s="174"/>
      <c r="J1381" s="25"/>
      <c r="K1381" s="25"/>
    </row>
    <row r="1382" spans="1:11" s="22" customFormat="1" ht="18" customHeight="1">
      <c r="A1382" s="157"/>
      <c r="B1382" s="30" t="s">
        <v>130</v>
      </c>
      <c r="C1382" s="34">
        <v>0</v>
      </c>
      <c r="D1382" s="34">
        <v>0</v>
      </c>
      <c r="E1382" s="34">
        <v>0</v>
      </c>
      <c r="F1382" s="169"/>
      <c r="G1382" s="169"/>
      <c r="H1382" s="169"/>
      <c r="I1382" s="174"/>
      <c r="J1382" s="25"/>
      <c r="K1382" s="25"/>
    </row>
    <row r="1383" spans="1:11" s="22" customFormat="1" ht="12.75">
      <c r="A1383" s="94"/>
      <c r="B1383" s="53" t="s">
        <v>133</v>
      </c>
      <c r="C1383" s="34"/>
      <c r="D1383" s="34"/>
      <c r="E1383" s="34"/>
      <c r="F1383" s="37"/>
      <c r="G1383" s="37"/>
      <c r="H1383" s="37"/>
      <c r="I1383" s="114"/>
      <c r="J1383" s="25"/>
      <c r="K1383" s="25"/>
    </row>
    <row r="1384" spans="1:11" s="22" customFormat="1" ht="12.75">
      <c r="A1384" s="94"/>
      <c r="B1384" s="42" t="s">
        <v>131</v>
      </c>
      <c r="C1384" s="34"/>
      <c r="D1384" s="34"/>
      <c r="E1384" s="34"/>
      <c r="F1384" s="37"/>
      <c r="G1384" s="37"/>
      <c r="H1384" s="37"/>
      <c r="I1384" s="114"/>
      <c r="J1384" s="25"/>
      <c r="K1384" s="25"/>
    </row>
    <row r="1385" spans="1:11" s="22" customFormat="1" ht="12.75">
      <c r="A1385" s="94"/>
      <c r="B1385" s="42" t="s">
        <v>132</v>
      </c>
      <c r="C1385" s="34"/>
      <c r="D1385" s="34"/>
      <c r="E1385" s="34"/>
      <c r="F1385" s="37"/>
      <c r="G1385" s="37"/>
      <c r="H1385" s="37"/>
      <c r="I1385" s="114"/>
      <c r="J1385" s="25"/>
      <c r="K1385" s="25"/>
    </row>
    <row r="1386" spans="1:11" s="22" customFormat="1" ht="41.25" customHeight="1">
      <c r="A1386" s="157" t="s">
        <v>31</v>
      </c>
      <c r="B1386" s="172" t="s">
        <v>416</v>
      </c>
      <c r="C1386" s="172"/>
      <c r="D1386" s="172"/>
      <c r="E1386" s="172"/>
      <c r="F1386" s="169" t="s">
        <v>405</v>
      </c>
      <c r="G1386" s="169" t="s">
        <v>141</v>
      </c>
      <c r="H1386" s="169"/>
      <c r="I1386" s="174"/>
      <c r="J1386" s="25"/>
      <c r="K1386" s="25"/>
    </row>
    <row r="1387" spans="1:11" s="22" customFormat="1" ht="12.75">
      <c r="A1387" s="157"/>
      <c r="B1387" s="30" t="s">
        <v>94</v>
      </c>
      <c r="C1387" s="34">
        <f>C1389</f>
        <v>338.8</v>
      </c>
      <c r="D1387" s="34">
        <f>D1389</f>
        <v>338.8</v>
      </c>
      <c r="E1387" s="34">
        <f>E1389</f>
        <v>338.8</v>
      </c>
      <c r="F1387" s="169"/>
      <c r="G1387" s="169"/>
      <c r="H1387" s="169"/>
      <c r="I1387" s="174"/>
      <c r="J1387" s="25"/>
      <c r="K1387" s="25"/>
    </row>
    <row r="1388" spans="1:11" s="22" customFormat="1" ht="12.75">
      <c r="A1388" s="157"/>
      <c r="B1388" s="30" t="s">
        <v>358</v>
      </c>
      <c r="C1388" s="34">
        <v>0</v>
      </c>
      <c r="D1388" s="34">
        <v>0</v>
      </c>
      <c r="E1388" s="34">
        <v>0</v>
      </c>
      <c r="F1388" s="169"/>
      <c r="G1388" s="169"/>
      <c r="H1388" s="169"/>
      <c r="I1388" s="174"/>
      <c r="J1388" s="25"/>
      <c r="K1388" s="25"/>
    </row>
    <row r="1389" spans="1:11" s="22" customFormat="1" ht="12.75">
      <c r="A1389" s="157"/>
      <c r="B1389" s="30" t="s">
        <v>382</v>
      </c>
      <c r="C1389" s="34">
        <v>338.8</v>
      </c>
      <c r="D1389" s="34">
        <v>338.8</v>
      </c>
      <c r="E1389" s="34">
        <v>338.8</v>
      </c>
      <c r="F1389" s="169"/>
      <c r="G1389" s="169"/>
      <c r="H1389" s="169"/>
      <c r="I1389" s="174"/>
      <c r="J1389" s="25"/>
      <c r="K1389" s="25"/>
    </row>
    <row r="1390" spans="1:11" s="22" customFormat="1" ht="17.25" customHeight="1">
      <c r="A1390" s="157"/>
      <c r="B1390" s="30" t="s">
        <v>383</v>
      </c>
      <c r="C1390" s="34">
        <v>0</v>
      </c>
      <c r="D1390" s="34">
        <v>0</v>
      </c>
      <c r="E1390" s="34">
        <v>0</v>
      </c>
      <c r="F1390" s="169"/>
      <c r="G1390" s="169"/>
      <c r="H1390" s="169"/>
      <c r="I1390" s="174"/>
      <c r="J1390" s="25"/>
      <c r="K1390" s="25"/>
    </row>
    <row r="1391" spans="1:11" s="22" customFormat="1" ht="17.25" customHeight="1">
      <c r="A1391" s="157"/>
      <c r="B1391" s="30" t="s">
        <v>384</v>
      </c>
      <c r="C1391" s="34">
        <v>0</v>
      </c>
      <c r="D1391" s="34">
        <v>0</v>
      </c>
      <c r="E1391" s="34">
        <v>0</v>
      </c>
      <c r="F1391" s="169"/>
      <c r="G1391" s="169"/>
      <c r="H1391" s="169"/>
      <c r="I1391" s="174"/>
      <c r="J1391" s="25"/>
      <c r="K1391" s="25"/>
    </row>
    <row r="1392" spans="1:11" s="22" customFormat="1" ht="16.5">
      <c r="A1392" s="157"/>
      <c r="B1392" s="30" t="s">
        <v>154</v>
      </c>
      <c r="C1392" s="34"/>
      <c r="D1392" s="34"/>
      <c r="E1392" s="34"/>
      <c r="F1392" s="169"/>
      <c r="G1392" s="169"/>
      <c r="H1392" s="169"/>
      <c r="I1392" s="174"/>
      <c r="J1392" s="25"/>
      <c r="K1392" s="25"/>
    </row>
    <row r="1393" spans="1:11" s="22" customFormat="1" ht="17.25" customHeight="1">
      <c r="A1393" s="157"/>
      <c r="B1393" s="30" t="s">
        <v>130</v>
      </c>
      <c r="C1393" s="34">
        <v>0</v>
      </c>
      <c r="D1393" s="34">
        <v>0</v>
      </c>
      <c r="E1393" s="34">
        <v>0</v>
      </c>
      <c r="F1393" s="169"/>
      <c r="G1393" s="169"/>
      <c r="H1393" s="169"/>
      <c r="I1393" s="174"/>
      <c r="J1393" s="25"/>
      <c r="K1393" s="25"/>
    </row>
    <row r="1394" spans="1:11" s="22" customFormat="1" ht="12.75">
      <c r="A1394" s="94"/>
      <c r="B1394" s="53" t="s">
        <v>133</v>
      </c>
      <c r="C1394" s="34"/>
      <c r="D1394" s="34"/>
      <c r="E1394" s="34"/>
      <c r="F1394" s="37"/>
      <c r="G1394" s="37"/>
      <c r="H1394" s="37"/>
      <c r="I1394" s="114"/>
      <c r="J1394" s="25"/>
      <c r="K1394" s="25"/>
    </row>
    <row r="1395" spans="1:11" s="22" customFormat="1" ht="12.75">
      <c r="A1395" s="94"/>
      <c r="B1395" s="42" t="s">
        <v>131</v>
      </c>
      <c r="C1395" s="34"/>
      <c r="D1395" s="34"/>
      <c r="E1395" s="34"/>
      <c r="F1395" s="37"/>
      <c r="G1395" s="37"/>
      <c r="H1395" s="37"/>
      <c r="I1395" s="114"/>
      <c r="J1395" s="25"/>
      <c r="K1395" s="25"/>
    </row>
    <row r="1396" spans="1:11" s="22" customFormat="1" ht="12.75">
      <c r="A1396" s="94"/>
      <c r="B1396" s="42" t="s">
        <v>132</v>
      </c>
      <c r="C1396" s="34"/>
      <c r="D1396" s="34"/>
      <c r="E1396" s="34"/>
      <c r="F1396" s="37"/>
      <c r="G1396" s="37"/>
      <c r="H1396" s="37"/>
      <c r="I1396" s="114"/>
      <c r="J1396" s="25"/>
      <c r="K1396" s="25"/>
    </row>
    <row r="1397" spans="1:11" s="22" customFormat="1" ht="29.25" customHeight="1">
      <c r="A1397" s="157" t="s">
        <v>30</v>
      </c>
      <c r="B1397" s="172" t="s">
        <v>29</v>
      </c>
      <c r="C1397" s="172"/>
      <c r="D1397" s="172"/>
      <c r="E1397" s="172"/>
      <c r="F1397" s="169" t="s">
        <v>140</v>
      </c>
      <c r="G1397" s="169" t="s">
        <v>405</v>
      </c>
      <c r="H1397" s="169"/>
      <c r="I1397" s="174"/>
      <c r="J1397" s="25"/>
      <c r="K1397" s="25"/>
    </row>
    <row r="1398" spans="1:11" s="22" customFormat="1" ht="16.5" customHeight="1">
      <c r="A1398" s="157"/>
      <c r="B1398" s="30" t="s">
        <v>94</v>
      </c>
      <c r="C1398" s="34">
        <f>C1400</f>
        <v>284.9</v>
      </c>
      <c r="D1398" s="34">
        <f>D1400</f>
        <v>284.9</v>
      </c>
      <c r="E1398" s="34">
        <f>E1400</f>
        <v>284.9</v>
      </c>
      <c r="F1398" s="169"/>
      <c r="G1398" s="169"/>
      <c r="H1398" s="169"/>
      <c r="I1398" s="174"/>
      <c r="J1398" s="25"/>
      <c r="K1398" s="25"/>
    </row>
    <row r="1399" spans="1:11" s="22" customFormat="1" ht="16.5" customHeight="1">
      <c r="A1399" s="157"/>
      <c r="B1399" s="30" t="s">
        <v>358</v>
      </c>
      <c r="C1399" s="34">
        <v>0</v>
      </c>
      <c r="D1399" s="34">
        <v>0</v>
      </c>
      <c r="E1399" s="34">
        <v>0</v>
      </c>
      <c r="F1399" s="169"/>
      <c r="G1399" s="169"/>
      <c r="H1399" s="169"/>
      <c r="I1399" s="174"/>
      <c r="J1399" s="25"/>
      <c r="K1399" s="25"/>
    </row>
    <row r="1400" spans="1:11" s="22" customFormat="1" ht="16.5" customHeight="1">
      <c r="A1400" s="157"/>
      <c r="B1400" s="30" t="s">
        <v>382</v>
      </c>
      <c r="C1400" s="34">
        <v>284.9</v>
      </c>
      <c r="D1400" s="34">
        <v>284.9</v>
      </c>
      <c r="E1400" s="34">
        <v>284.9</v>
      </c>
      <c r="F1400" s="169"/>
      <c r="G1400" s="169"/>
      <c r="H1400" s="169"/>
      <c r="I1400" s="174"/>
      <c r="J1400" s="25"/>
      <c r="K1400" s="25"/>
    </row>
    <row r="1401" spans="1:11" s="22" customFormat="1" ht="18" customHeight="1">
      <c r="A1401" s="157"/>
      <c r="B1401" s="30" t="s">
        <v>383</v>
      </c>
      <c r="C1401" s="34">
        <v>0</v>
      </c>
      <c r="D1401" s="34">
        <v>0</v>
      </c>
      <c r="E1401" s="34">
        <v>0</v>
      </c>
      <c r="F1401" s="169"/>
      <c r="G1401" s="169"/>
      <c r="H1401" s="169"/>
      <c r="I1401" s="174"/>
      <c r="J1401" s="25"/>
      <c r="K1401" s="25"/>
    </row>
    <row r="1402" spans="1:11" s="22" customFormat="1" ht="16.5" customHeight="1">
      <c r="A1402" s="157"/>
      <c r="B1402" s="30" t="s">
        <v>384</v>
      </c>
      <c r="C1402" s="34">
        <v>0</v>
      </c>
      <c r="D1402" s="34">
        <v>0</v>
      </c>
      <c r="E1402" s="34">
        <v>0</v>
      </c>
      <c r="F1402" s="169"/>
      <c r="G1402" s="169"/>
      <c r="H1402" s="169"/>
      <c r="I1402" s="174"/>
      <c r="J1402" s="25"/>
      <c r="K1402" s="25"/>
    </row>
    <row r="1403" spans="1:11" s="22" customFormat="1" ht="16.5">
      <c r="A1403" s="157"/>
      <c r="B1403" s="30" t="s">
        <v>154</v>
      </c>
      <c r="C1403" s="34"/>
      <c r="D1403" s="34"/>
      <c r="E1403" s="34"/>
      <c r="F1403" s="169"/>
      <c r="G1403" s="169"/>
      <c r="H1403" s="169"/>
      <c r="I1403" s="174"/>
      <c r="J1403" s="25"/>
      <c r="K1403" s="25"/>
    </row>
    <row r="1404" spans="1:11" s="22" customFormat="1" ht="12.75">
      <c r="A1404" s="157"/>
      <c r="B1404" s="30" t="s">
        <v>130</v>
      </c>
      <c r="C1404" s="34">
        <v>0</v>
      </c>
      <c r="D1404" s="34">
        <v>0</v>
      </c>
      <c r="E1404" s="34">
        <v>0</v>
      </c>
      <c r="F1404" s="169"/>
      <c r="G1404" s="169"/>
      <c r="H1404" s="169"/>
      <c r="I1404" s="174"/>
      <c r="J1404" s="25"/>
      <c r="K1404" s="25"/>
    </row>
    <row r="1405" spans="1:11" s="22" customFormat="1" ht="12.75">
      <c r="A1405" s="94"/>
      <c r="B1405" s="53" t="s">
        <v>133</v>
      </c>
      <c r="C1405" s="34"/>
      <c r="D1405" s="34"/>
      <c r="E1405" s="34"/>
      <c r="F1405" s="37"/>
      <c r="G1405" s="37"/>
      <c r="H1405" s="37"/>
      <c r="I1405" s="114"/>
      <c r="J1405" s="25"/>
      <c r="K1405" s="25"/>
    </row>
    <row r="1406" spans="1:11" s="22" customFormat="1" ht="12.75">
      <c r="A1406" s="94"/>
      <c r="B1406" s="42" t="s">
        <v>131</v>
      </c>
      <c r="C1406" s="34"/>
      <c r="D1406" s="34"/>
      <c r="E1406" s="34"/>
      <c r="F1406" s="37"/>
      <c r="G1406" s="37"/>
      <c r="H1406" s="37"/>
      <c r="I1406" s="114"/>
      <c r="J1406" s="25"/>
      <c r="K1406" s="25"/>
    </row>
    <row r="1407" spans="1:11" s="22" customFormat="1" ht="12.75">
      <c r="A1407" s="94"/>
      <c r="B1407" s="42" t="s">
        <v>132</v>
      </c>
      <c r="C1407" s="34"/>
      <c r="D1407" s="34"/>
      <c r="E1407" s="34"/>
      <c r="F1407" s="37"/>
      <c r="G1407" s="37"/>
      <c r="H1407" s="37"/>
      <c r="I1407" s="114"/>
      <c r="J1407" s="25"/>
      <c r="K1407" s="25"/>
    </row>
    <row r="1408" spans="1:11" s="22" customFormat="1" ht="47.25" customHeight="1">
      <c r="A1408" s="157" t="s">
        <v>27</v>
      </c>
      <c r="B1408" s="172" t="s">
        <v>28</v>
      </c>
      <c r="C1408" s="172"/>
      <c r="D1408" s="172"/>
      <c r="E1408" s="172"/>
      <c r="F1408" s="169" t="s">
        <v>140</v>
      </c>
      <c r="G1408" s="169" t="s">
        <v>405</v>
      </c>
      <c r="H1408" s="169"/>
      <c r="I1408" s="174"/>
      <c r="J1408" s="25"/>
      <c r="K1408" s="25"/>
    </row>
    <row r="1409" spans="1:11" s="22" customFormat="1" ht="17.25" customHeight="1">
      <c r="A1409" s="157"/>
      <c r="B1409" s="30" t="s">
        <v>94</v>
      </c>
      <c r="C1409" s="34">
        <f>C1411</f>
        <v>67.5</v>
      </c>
      <c r="D1409" s="34">
        <f>D1411</f>
        <v>67.5</v>
      </c>
      <c r="E1409" s="34">
        <f>E1411</f>
        <v>67.5</v>
      </c>
      <c r="F1409" s="169"/>
      <c r="G1409" s="169"/>
      <c r="H1409" s="169"/>
      <c r="I1409" s="174"/>
      <c r="J1409" s="25"/>
      <c r="K1409" s="25"/>
    </row>
    <row r="1410" spans="1:11" s="22" customFormat="1" ht="17.25" customHeight="1">
      <c r="A1410" s="157"/>
      <c r="B1410" s="30" t="s">
        <v>358</v>
      </c>
      <c r="C1410" s="34">
        <v>0</v>
      </c>
      <c r="D1410" s="34">
        <v>0</v>
      </c>
      <c r="E1410" s="34">
        <v>0</v>
      </c>
      <c r="F1410" s="169"/>
      <c r="G1410" s="169"/>
      <c r="H1410" s="169"/>
      <c r="I1410" s="174"/>
      <c r="J1410" s="25"/>
      <c r="K1410" s="25"/>
    </row>
    <row r="1411" spans="1:11" s="22" customFormat="1" ht="17.25" customHeight="1">
      <c r="A1411" s="157"/>
      <c r="B1411" s="30" t="s">
        <v>382</v>
      </c>
      <c r="C1411" s="34">
        <v>67.5</v>
      </c>
      <c r="D1411" s="34">
        <v>67.5</v>
      </c>
      <c r="E1411" s="34">
        <v>67.5</v>
      </c>
      <c r="F1411" s="169"/>
      <c r="G1411" s="169"/>
      <c r="H1411" s="169"/>
      <c r="I1411" s="174"/>
      <c r="J1411" s="25"/>
      <c r="K1411" s="25"/>
    </row>
    <row r="1412" spans="1:11" s="22" customFormat="1" ht="18" customHeight="1">
      <c r="A1412" s="157"/>
      <c r="B1412" s="30" t="s">
        <v>383</v>
      </c>
      <c r="C1412" s="34">
        <v>0</v>
      </c>
      <c r="D1412" s="34">
        <v>0</v>
      </c>
      <c r="E1412" s="34">
        <v>0</v>
      </c>
      <c r="F1412" s="169"/>
      <c r="G1412" s="169"/>
      <c r="H1412" s="169"/>
      <c r="I1412" s="174"/>
      <c r="J1412" s="25"/>
      <c r="K1412" s="25"/>
    </row>
    <row r="1413" spans="1:11" s="22" customFormat="1" ht="18" customHeight="1">
      <c r="A1413" s="157"/>
      <c r="B1413" s="30" t="s">
        <v>384</v>
      </c>
      <c r="C1413" s="34">
        <v>0</v>
      </c>
      <c r="D1413" s="34">
        <v>0</v>
      </c>
      <c r="E1413" s="34">
        <v>0</v>
      </c>
      <c r="F1413" s="169"/>
      <c r="G1413" s="169"/>
      <c r="H1413" s="169"/>
      <c r="I1413" s="174"/>
      <c r="J1413" s="25"/>
      <c r="K1413" s="25"/>
    </row>
    <row r="1414" spans="1:11" s="22" customFormat="1" ht="16.5">
      <c r="A1414" s="157"/>
      <c r="B1414" s="30" t="s">
        <v>154</v>
      </c>
      <c r="C1414" s="34"/>
      <c r="D1414" s="34"/>
      <c r="E1414" s="34"/>
      <c r="F1414" s="169"/>
      <c r="G1414" s="169"/>
      <c r="H1414" s="169"/>
      <c r="I1414" s="174"/>
      <c r="J1414" s="25"/>
      <c r="K1414" s="25"/>
    </row>
    <row r="1415" spans="1:11" s="22" customFormat="1" ht="12.75">
      <c r="A1415" s="157"/>
      <c r="B1415" s="30" t="s">
        <v>130</v>
      </c>
      <c r="C1415" s="34">
        <v>0</v>
      </c>
      <c r="D1415" s="34">
        <v>0</v>
      </c>
      <c r="E1415" s="34">
        <v>0</v>
      </c>
      <c r="F1415" s="169"/>
      <c r="G1415" s="169"/>
      <c r="H1415" s="169"/>
      <c r="I1415" s="174"/>
      <c r="J1415" s="25"/>
      <c r="K1415" s="25"/>
    </row>
    <row r="1416" spans="1:11" s="22" customFormat="1" ht="15" customHeight="1">
      <c r="A1416" s="94"/>
      <c r="B1416" s="53" t="s">
        <v>133</v>
      </c>
      <c r="C1416" s="34"/>
      <c r="D1416" s="34"/>
      <c r="E1416" s="34"/>
      <c r="F1416" s="37"/>
      <c r="G1416" s="37"/>
      <c r="H1416" s="37"/>
      <c r="I1416" s="114"/>
      <c r="J1416" s="25"/>
      <c r="K1416" s="25"/>
    </row>
    <row r="1417" spans="1:11" s="22" customFormat="1" ht="12.75">
      <c r="A1417" s="94"/>
      <c r="B1417" s="42" t="s">
        <v>131</v>
      </c>
      <c r="C1417" s="34"/>
      <c r="D1417" s="34"/>
      <c r="E1417" s="34"/>
      <c r="F1417" s="37"/>
      <c r="G1417" s="37"/>
      <c r="H1417" s="37"/>
      <c r="I1417" s="114"/>
      <c r="J1417" s="25"/>
      <c r="K1417" s="25"/>
    </row>
    <row r="1418" spans="1:11" s="22" customFormat="1" ht="12.75">
      <c r="A1418" s="94"/>
      <c r="B1418" s="42" t="s">
        <v>132</v>
      </c>
      <c r="C1418" s="34"/>
      <c r="D1418" s="34"/>
      <c r="E1418" s="34"/>
      <c r="F1418" s="37"/>
      <c r="G1418" s="37"/>
      <c r="H1418" s="37"/>
      <c r="I1418" s="114"/>
      <c r="J1418" s="25"/>
      <c r="K1418" s="25"/>
    </row>
    <row r="1419" spans="1:13" s="22" customFormat="1" ht="45" customHeight="1">
      <c r="A1419" s="157" t="s">
        <v>266</v>
      </c>
      <c r="B1419" s="172" t="s">
        <v>26</v>
      </c>
      <c r="C1419" s="172"/>
      <c r="D1419" s="172"/>
      <c r="E1419" s="172"/>
      <c r="F1419" s="169"/>
      <c r="G1419" s="169"/>
      <c r="H1419" s="169"/>
      <c r="I1419" s="174"/>
      <c r="J1419" s="35"/>
      <c r="K1419" s="35"/>
      <c r="L1419" s="35"/>
      <c r="M1419" s="35"/>
    </row>
    <row r="1420" spans="1:13" s="22" customFormat="1" ht="49.5" customHeight="1">
      <c r="A1420" s="157"/>
      <c r="B1420" s="30" t="s">
        <v>94</v>
      </c>
      <c r="C1420" s="34">
        <f>SUM(C1421:C1426)</f>
        <v>84707.33162000001</v>
      </c>
      <c r="D1420" s="34">
        <f>SUM(D1421:D1426)</f>
        <v>84691.72934</v>
      </c>
      <c r="E1420" s="34">
        <f>SUM(E1421:E1426)</f>
        <v>84691.72934</v>
      </c>
      <c r="F1420" s="169"/>
      <c r="G1420" s="169"/>
      <c r="H1420" s="169"/>
      <c r="I1420" s="174"/>
      <c r="J1420" s="35"/>
      <c r="K1420" s="35"/>
      <c r="L1420" s="35"/>
      <c r="M1420" s="35"/>
    </row>
    <row r="1421" spans="1:13" s="22" customFormat="1" ht="15" customHeight="1">
      <c r="A1421" s="157"/>
      <c r="B1421" s="30" t="s">
        <v>358</v>
      </c>
      <c r="C1421" s="34">
        <f>C1429+C1440+C1451+C1462+C1473+C1484</f>
        <v>0</v>
      </c>
      <c r="D1421" s="34">
        <f>D1429+D1440+D1451+D1462+D1473+D1484</f>
        <v>0</v>
      </c>
      <c r="E1421" s="34">
        <f>E1429+E1440+E1451+E1462+E1473+E1484</f>
        <v>0</v>
      </c>
      <c r="F1421" s="169"/>
      <c r="G1421" s="169"/>
      <c r="H1421" s="169"/>
      <c r="I1421" s="174"/>
      <c r="J1421" s="35"/>
      <c r="K1421" s="35"/>
      <c r="L1421" s="35"/>
      <c r="M1421" s="35"/>
    </row>
    <row r="1422" spans="1:13" s="22" customFormat="1" ht="15" customHeight="1">
      <c r="A1422" s="157"/>
      <c r="B1422" s="30" t="s">
        <v>382</v>
      </c>
      <c r="C1422" s="34">
        <f>C1430+C1441+C1452+C1463+C1474+C1485</f>
        <v>84707.33162000001</v>
      </c>
      <c r="D1422" s="34">
        <f aca="true" t="shared" si="34" ref="C1422:E1426">D1430+D1441+D1452+D1463+D1474+D1485</f>
        <v>84691.72934</v>
      </c>
      <c r="E1422" s="34">
        <f>E1430+E1441+E1452+E1463+E1474+E1485</f>
        <v>84691.72934</v>
      </c>
      <c r="F1422" s="169"/>
      <c r="G1422" s="169"/>
      <c r="H1422" s="169"/>
      <c r="I1422" s="174"/>
      <c r="J1422" s="35"/>
      <c r="K1422" s="35"/>
      <c r="L1422" s="35"/>
      <c r="M1422" s="35"/>
    </row>
    <row r="1423" spans="1:13" s="22" customFormat="1" ht="16.5" customHeight="1">
      <c r="A1423" s="157"/>
      <c r="B1423" s="30" t="s">
        <v>383</v>
      </c>
      <c r="C1423" s="34">
        <f t="shared" si="34"/>
        <v>0</v>
      </c>
      <c r="D1423" s="34">
        <f t="shared" si="34"/>
        <v>0</v>
      </c>
      <c r="E1423" s="34">
        <f t="shared" si="34"/>
        <v>0</v>
      </c>
      <c r="F1423" s="169"/>
      <c r="G1423" s="169"/>
      <c r="H1423" s="169"/>
      <c r="I1423" s="174"/>
      <c r="J1423" s="35"/>
      <c r="K1423" s="35"/>
      <c r="L1423" s="35"/>
      <c r="M1423" s="35"/>
    </row>
    <row r="1424" spans="1:13" s="22" customFormat="1" ht="18" customHeight="1">
      <c r="A1424" s="157"/>
      <c r="B1424" s="30" t="s">
        <v>384</v>
      </c>
      <c r="C1424" s="34">
        <f t="shared" si="34"/>
        <v>0</v>
      </c>
      <c r="D1424" s="34">
        <f t="shared" si="34"/>
        <v>0</v>
      </c>
      <c r="E1424" s="34">
        <f t="shared" si="34"/>
        <v>0</v>
      </c>
      <c r="F1424" s="169"/>
      <c r="G1424" s="169"/>
      <c r="H1424" s="169"/>
      <c r="I1424" s="174"/>
      <c r="J1424" s="35"/>
      <c r="K1424" s="35"/>
      <c r="L1424" s="35"/>
      <c r="M1424" s="35"/>
    </row>
    <row r="1425" spans="1:13" s="22" customFormat="1" ht="16.5">
      <c r="A1425" s="157"/>
      <c r="B1425" s="30" t="s">
        <v>154</v>
      </c>
      <c r="C1425" s="34">
        <f t="shared" si="34"/>
        <v>0</v>
      </c>
      <c r="D1425" s="34">
        <f t="shared" si="34"/>
        <v>0</v>
      </c>
      <c r="E1425" s="34">
        <f t="shared" si="34"/>
        <v>0</v>
      </c>
      <c r="F1425" s="169"/>
      <c r="G1425" s="169"/>
      <c r="H1425" s="169"/>
      <c r="I1425" s="174"/>
      <c r="J1425" s="35"/>
      <c r="K1425" s="35"/>
      <c r="L1425" s="35"/>
      <c r="M1425" s="35"/>
    </row>
    <row r="1426" spans="1:13" s="22" customFormat="1" ht="12.75">
      <c r="A1426" s="157"/>
      <c r="B1426" s="30" t="s">
        <v>130</v>
      </c>
      <c r="C1426" s="34">
        <f t="shared" si="34"/>
        <v>0</v>
      </c>
      <c r="D1426" s="34">
        <f t="shared" si="34"/>
        <v>0</v>
      </c>
      <c r="E1426" s="34">
        <f t="shared" si="34"/>
        <v>0</v>
      </c>
      <c r="F1426" s="169"/>
      <c r="G1426" s="169"/>
      <c r="H1426" s="169"/>
      <c r="I1426" s="174"/>
      <c r="J1426" s="35"/>
      <c r="K1426" s="35"/>
      <c r="L1426" s="35"/>
      <c r="M1426" s="35"/>
    </row>
    <row r="1427" spans="1:11" s="22" customFormat="1" ht="54" customHeight="1">
      <c r="A1427" s="157" t="s">
        <v>24</v>
      </c>
      <c r="B1427" s="172" t="s">
        <v>23</v>
      </c>
      <c r="C1427" s="172"/>
      <c r="D1427" s="172"/>
      <c r="E1427" s="172"/>
      <c r="F1427" s="169" t="s">
        <v>142</v>
      </c>
      <c r="G1427" s="169" t="s">
        <v>338</v>
      </c>
      <c r="H1427" s="169"/>
      <c r="I1427" s="174"/>
      <c r="J1427" s="25"/>
      <c r="K1427" s="25"/>
    </row>
    <row r="1428" spans="1:11" s="22" customFormat="1" ht="33.75" customHeight="1">
      <c r="A1428" s="157"/>
      <c r="B1428" s="30" t="s">
        <v>94</v>
      </c>
      <c r="C1428" s="34">
        <f>SUM(C1429:C1434)</f>
        <v>52815.9698</v>
      </c>
      <c r="D1428" s="34">
        <f>SUM(D1429:D1434)</f>
        <v>52805.51312</v>
      </c>
      <c r="E1428" s="34">
        <f>SUM(E1429:E1434)</f>
        <v>52805.51312</v>
      </c>
      <c r="F1428" s="169"/>
      <c r="G1428" s="169"/>
      <c r="H1428" s="169"/>
      <c r="I1428" s="174"/>
      <c r="J1428" s="25"/>
      <c r="K1428" s="25"/>
    </row>
    <row r="1429" spans="1:11" s="22" customFormat="1" ht="12.75">
      <c r="A1429" s="157"/>
      <c r="B1429" s="30" t="s">
        <v>358</v>
      </c>
      <c r="C1429" s="34">
        <v>0</v>
      </c>
      <c r="D1429" s="34">
        <v>0</v>
      </c>
      <c r="E1429" s="34">
        <v>0</v>
      </c>
      <c r="F1429" s="169"/>
      <c r="G1429" s="169"/>
      <c r="H1429" s="169"/>
      <c r="I1429" s="174"/>
      <c r="J1429" s="25"/>
      <c r="K1429" s="25"/>
    </row>
    <row r="1430" spans="1:11" s="22" customFormat="1" ht="13.5" customHeight="1">
      <c r="A1430" s="157"/>
      <c r="B1430" s="30" t="s">
        <v>382</v>
      </c>
      <c r="C1430" s="34">
        <v>52815.9698</v>
      </c>
      <c r="D1430" s="34">
        <v>52805.51312</v>
      </c>
      <c r="E1430" s="34">
        <v>52805.51312</v>
      </c>
      <c r="F1430" s="169"/>
      <c r="G1430" s="169"/>
      <c r="H1430" s="169"/>
      <c r="I1430" s="174"/>
      <c r="J1430" s="25"/>
      <c r="K1430" s="25"/>
    </row>
    <row r="1431" spans="1:11" s="22" customFormat="1" ht="15" customHeight="1">
      <c r="A1431" s="157"/>
      <c r="B1431" s="30" t="s">
        <v>383</v>
      </c>
      <c r="C1431" s="34">
        <v>0</v>
      </c>
      <c r="D1431" s="34">
        <v>0</v>
      </c>
      <c r="E1431" s="34">
        <v>0</v>
      </c>
      <c r="F1431" s="169"/>
      <c r="G1431" s="169"/>
      <c r="H1431" s="169"/>
      <c r="I1431" s="174"/>
      <c r="J1431" s="25"/>
      <c r="K1431" s="25"/>
    </row>
    <row r="1432" spans="1:11" s="22" customFormat="1" ht="15" customHeight="1">
      <c r="A1432" s="157"/>
      <c r="B1432" s="30" t="s">
        <v>384</v>
      </c>
      <c r="C1432" s="34">
        <v>0</v>
      </c>
      <c r="D1432" s="34">
        <v>0</v>
      </c>
      <c r="E1432" s="34">
        <v>0</v>
      </c>
      <c r="F1432" s="169"/>
      <c r="G1432" s="169"/>
      <c r="H1432" s="169"/>
      <c r="I1432" s="174"/>
      <c r="J1432" s="25"/>
      <c r="K1432" s="25"/>
    </row>
    <row r="1433" spans="1:11" s="22" customFormat="1" ht="15" customHeight="1">
      <c r="A1433" s="157"/>
      <c r="B1433" s="30" t="s">
        <v>154</v>
      </c>
      <c r="C1433" s="34"/>
      <c r="D1433" s="34"/>
      <c r="E1433" s="34">
        <v>0</v>
      </c>
      <c r="F1433" s="169"/>
      <c r="G1433" s="169"/>
      <c r="H1433" s="169"/>
      <c r="I1433" s="174"/>
      <c r="J1433" s="25"/>
      <c r="K1433" s="25"/>
    </row>
    <row r="1434" spans="1:11" s="22" customFormat="1" ht="14.25" customHeight="1">
      <c r="A1434" s="157"/>
      <c r="B1434" s="30" t="s">
        <v>130</v>
      </c>
      <c r="C1434" s="34">
        <v>0</v>
      </c>
      <c r="D1434" s="34">
        <v>0</v>
      </c>
      <c r="E1434" s="34">
        <v>0</v>
      </c>
      <c r="F1434" s="169"/>
      <c r="G1434" s="169"/>
      <c r="H1434" s="169"/>
      <c r="I1434" s="174"/>
      <c r="J1434" s="25"/>
      <c r="K1434" s="25"/>
    </row>
    <row r="1435" spans="1:11" s="22" customFormat="1" ht="114" customHeight="1">
      <c r="A1435" s="94"/>
      <c r="B1435" s="49" t="s">
        <v>155</v>
      </c>
      <c r="C1435" s="34">
        <v>0</v>
      </c>
      <c r="D1435" s="34">
        <v>0</v>
      </c>
      <c r="E1435" s="34">
        <v>0</v>
      </c>
      <c r="F1435" s="37"/>
      <c r="G1435" s="37"/>
      <c r="H1435" s="37"/>
      <c r="I1435" s="114"/>
      <c r="J1435" s="25"/>
      <c r="K1435" s="25"/>
    </row>
    <row r="1436" spans="1:11" s="22" customFormat="1" ht="13.5" customHeight="1">
      <c r="A1436" s="94"/>
      <c r="B1436" s="42" t="s">
        <v>131</v>
      </c>
      <c r="C1436" s="56"/>
      <c r="D1436" s="56"/>
      <c r="E1436" s="56"/>
      <c r="F1436" s="37"/>
      <c r="G1436" s="37"/>
      <c r="H1436" s="37"/>
      <c r="I1436" s="114"/>
      <c r="J1436" s="25"/>
      <c r="K1436" s="25"/>
    </row>
    <row r="1437" spans="1:11" s="22" customFormat="1" ht="12.75">
      <c r="A1437" s="94"/>
      <c r="B1437" s="42" t="s">
        <v>132</v>
      </c>
      <c r="C1437" s="56"/>
      <c r="D1437" s="56"/>
      <c r="E1437" s="56"/>
      <c r="F1437" s="37"/>
      <c r="G1437" s="37"/>
      <c r="H1437" s="37"/>
      <c r="I1437" s="114"/>
      <c r="J1437" s="25"/>
      <c r="K1437" s="25"/>
    </row>
    <row r="1438" spans="1:11" s="22" customFormat="1" ht="57" customHeight="1">
      <c r="A1438" s="157" t="s">
        <v>25</v>
      </c>
      <c r="B1438" s="172" t="s">
        <v>22</v>
      </c>
      <c r="C1438" s="172"/>
      <c r="D1438" s="172"/>
      <c r="E1438" s="172"/>
      <c r="F1438" s="169" t="s">
        <v>142</v>
      </c>
      <c r="G1438" s="169" t="s">
        <v>338</v>
      </c>
      <c r="H1438" s="169"/>
      <c r="I1438" s="174"/>
      <c r="J1438" s="25"/>
      <c r="K1438" s="25"/>
    </row>
    <row r="1439" spans="1:11" s="22" customFormat="1" ht="18.75" customHeight="1">
      <c r="A1439" s="157"/>
      <c r="B1439" s="30" t="s">
        <v>94</v>
      </c>
      <c r="C1439" s="34">
        <f>SUM(C1440:C1445)</f>
        <v>13049.91062</v>
      </c>
      <c r="D1439" s="34">
        <f>SUM(D1440:D1445)</f>
        <v>13049.91062</v>
      </c>
      <c r="E1439" s="34">
        <f>SUM(E1440:E1445)</f>
        <v>13049.91062</v>
      </c>
      <c r="F1439" s="169"/>
      <c r="G1439" s="169"/>
      <c r="H1439" s="169"/>
      <c r="I1439" s="174"/>
      <c r="J1439" s="25"/>
      <c r="K1439" s="25"/>
    </row>
    <row r="1440" spans="1:11" s="22" customFormat="1" ht="12.75">
      <c r="A1440" s="157"/>
      <c r="B1440" s="30" t="s">
        <v>358</v>
      </c>
      <c r="C1440" s="34">
        <v>0</v>
      </c>
      <c r="D1440" s="34">
        <v>0</v>
      </c>
      <c r="E1440" s="34">
        <v>0</v>
      </c>
      <c r="F1440" s="169"/>
      <c r="G1440" s="169"/>
      <c r="H1440" s="169"/>
      <c r="I1440" s="174"/>
      <c r="J1440" s="25"/>
      <c r="K1440" s="25"/>
    </row>
    <row r="1441" spans="1:11" s="22" customFormat="1" ht="15.75" customHeight="1">
      <c r="A1441" s="157"/>
      <c r="B1441" s="30" t="s">
        <v>382</v>
      </c>
      <c r="C1441" s="38">
        <v>13049.91062</v>
      </c>
      <c r="D1441" s="38">
        <v>13049.91062</v>
      </c>
      <c r="E1441" s="41">
        <v>13049.91062</v>
      </c>
      <c r="F1441" s="169"/>
      <c r="G1441" s="169"/>
      <c r="H1441" s="169"/>
      <c r="I1441" s="174"/>
      <c r="J1441" s="25"/>
      <c r="K1441" s="25"/>
    </row>
    <row r="1442" spans="1:11" s="22" customFormat="1" ht="15.75" customHeight="1">
      <c r="A1442" s="157"/>
      <c r="B1442" s="30" t="s">
        <v>383</v>
      </c>
      <c r="C1442" s="34">
        <v>0</v>
      </c>
      <c r="D1442" s="34">
        <v>0</v>
      </c>
      <c r="E1442" s="34">
        <v>0</v>
      </c>
      <c r="F1442" s="169"/>
      <c r="G1442" s="169"/>
      <c r="H1442" s="169"/>
      <c r="I1442" s="174"/>
      <c r="J1442" s="25"/>
      <c r="K1442" s="25"/>
    </row>
    <row r="1443" spans="1:11" s="22" customFormat="1" ht="15.75" customHeight="1">
      <c r="A1443" s="157"/>
      <c r="B1443" s="30" t="s">
        <v>384</v>
      </c>
      <c r="C1443" s="34">
        <v>0</v>
      </c>
      <c r="D1443" s="34">
        <v>0</v>
      </c>
      <c r="E1443" s="34">
        <v>0</v>
      </c>
      <c r="F1443" s="169"/>
      <c r="G1443" s="169"/>
      <c r="H1443" s="169"/>
      <c r="I1443" s="174"/>
      <c r="J1443" s="25"/>
      <c r="K1443" s="25"/>
    </row>
    <row r="1444" spans="1:11" s="22" customFormat="1" ht="13.5" customHeight="1">
      <c r="A1444" s="157"/>
      <c r="B1444" s="30" t="s">
        <v>154</v>
      </c>
      <c r="C1444" s="34"/>
      <c r="D1444" s="34"/>
      <c r="E1444" s="34"/>
      <c r="F1444" s="169"/>
      <c r="G1444" s="169"/>
      <c r="H1444" s="169"/>
      <c r="I1444" s="174"/>
      <c r="J1444" s="25"/>
      <c r="K1444" s="25"/>
    </row>
    <row r="1445" spans="1:11" s="22" customFormat="1" ht="12.75">
      <c r="A1445" s="157"/>
      <c r="B1445" s="30" t="s">
        <v>130</v>
      </c>
      <c r="C1445" s="34">
        <v>0</v>
      </c>
      <c r="D1445" s="34">
        <v>0</v>
      </c>
      <c r="E1445" s="34">
        <v>0</v>
      </c>
      <c r="F1445" s="169"/>
      <c r="G1445" s="169"/>
      <c r="H1445" s="169"/>
      <c r="I1445" s="174"/>
      <c r="J1445" s="25"/>
      <c r="K1445" s="25"/>
    </row>
    <row r="1446" spans="1:11" s="22" customFormat="1" ht="56.25">
      <c r="A1446" s="94"/>
      <c r="B1446" s="53" t="s">
        <v>168</v>
      </c>
      <c r="C1446" s="56"/>
      <c r="D1446" s="56"/>
      <c r="E1446" s="56"/>
      <c r="F1446" s="37"/>
      <c r="G1446" s="37"/>
      <c r="H1446" s="37"/>
      <c r="I1446" s="114"/>
      <c r="J1446" s="25"/>
      <c r="K1446" s="25"/>
    </row>
    <row r="1447" spans="1:11" s="22" customFormat="1" ht="12.75">
      <c r="A1447" s="94"/>
      <c r="B1447" s="42" t="s">
        <v>131</v>
      </c>
      <c r="C1447" s="56"/>
      <c r="D1447" s="56"/>
      <c r="E1447" s="56"/>
      <c r="F1447" s="37"/>
      <c r="G1447" s="37"/>
      <c r="H1447" s="37"/>
      <c r="I1447" s="114"/>
      <c r="J1447" s="25"/>
      <c r="K1447" s="25"/>
    </row>
    <row r="1448" spans="1:11" s="22" customFormat="1" ht="51.75" customHeight="1">
      <c r="A1448" s="94"/>
      <c r="B1448" s="42" t="s">
        <v>132</v>
      </c>
      <c r="C1448" s="56"/>
      <c r="D1448" s="56"/>
      <c r="E1448" s="56"/>
      <c r="F1448" s="37"/>
      <c r="G1448" s="37"/>
      <c r="H1448" s="37"/>
      <c r="I1448" s="114"/>
      <c r="J1448" s="25"/>
      <c r="K1448" s="25"/>
    </row>
    <row r="1449" spans="1:11" s="22" customFormat="1" ht="15.75" customHeight="1">
      <c r="A1449" s="157" t="s">
        <v>21</v>
      </c>
      <c r="B1449" s="170" t="s">
        <v>20</v>
      </c>
      <c r="C1449" s="170"/>
      <c r="D1449" s="170"/>
      <c r="E1449" s="170"/>
      <c r="F1449" s="169" t="s">
        <v>138</v>
      </c>
      <c r="G1449" s="169" t="s">
        <v>143</v>
      </c>
      <c r="H1449" s="169"/>
      <c r="I1449" s="174"/>
      <c r="J1449" s="25"/>
      <c r="K1449" s="25"/>
    </row>
    <row r="1450" spans="1:11" s="22" customFormat="1" ht="15.75" customHeight="1">
      <c r="A1450" s="157"/>
      <c r="B1450" s="30" t="s">
        <v>94</v>
      </c>
      <c r="C1450" s="34">
        <f>C1452</f>
        <v>0</v>
      </c>
      <c r="D1450" s="34">
        <f>D1452</f>
        <v>0</v>
      </c>
      <c r="E1450" s="34">
        <f>E1452</f>
        <v>0</v>
      </c>
      <c r="F1450" s="169"/>
      <c r="G1450" s="169"/>
      <c r="H1450" s="169"/>
      <c r="I1450" s="174"/>
      <c r="J1450" s="25"/>
      <c r="K1450" s="25"/>
    </row>
    <row r="1451" spans="1:11" s="22" customFormat="1" ht="15.75" customHeight="1">
      <c r="A1451" s="157"/>
      <c r="B1451" s="30" t="s">
        <v>358</v>
      </c>
      <c r="C1451" s="34">
        <v>0</v>
      </c>
      <c r="D1451" s="34">
        <v>0</v>
      </c>
      <c r="E1451" s="34">
        <v>0</v>
      </c>
      <c r="F1451" s="169"/>
      <c r="G1451" s="169"/>
      <c r="H1451" s="169"/>
      <c r="I1451" s="174"/>
      <c r="J1451" s="25"/>
      <c r="K1451" s="25"/>
    </row>
    <row r="1452" spans="1:11" s="22" customFormat="1" ht="16.5" customHeight="1">
      <c r="A1452" s="157"/>
      <c r="B1452" s="30" t="s">
        <v>382</v>
      </c>
      <c r="C1452" s="56">
        <v>0</v>
      </c>
      <c r="D1452" s="56">
        <v>0</v>
      </c>
      <c r="E1452" s="56">
        <v>0</v>
      </c>
      <c r="F1452" s="169"/>
      <c r="G1452" s="169"/>
      <c r="H1452" s="169"/>
      <c r="I1452" s="174"/>
      <c r="J1452" s="25"/>
      <c r="K1452" s="25"/>
    </row>
    <row r="1453" spans="1:11" s="22" customFormat="1" ht="15" customHeight="1">
      <c r="A1453" s="157"/>
      <c r="B1453" s="30" t="s">
        <v>383</v>
      </c>
      <c r="C1453" s="34">
        <v>0</v>
      </c>
      <c r="D1453" s="34">
        <v>0</v>
      </c>
      <c r="E1453" s="34">
        <v>0</v>
      </c>
      <c r="F1453" s="169"/>
      <c r="G1453" s="169"/>
      <c r="H1453" s="169"/>
      <c r="I1453" s="174"/>
      <c r="J1453" s="25"/>
      <c r="K1453" s="25"/>
    </row>
    <row r="1454" spans="1:11" s="22" customFormat="1" ht="14.25" customHeight="1">
      <c r="A1454" s="157"/>
      <c r="B1454" s="30" t="s">
        <v>384</v>
      </c>
      <c r="C1454" s="34">
        <v>0</v>
      </c>
      <c r="D1454" s="34">
        <v>0</v>
      </c>
      <c r="E1454" s="34">
        <v>0</v>
      </c>
      <c r="F1454" s="169"/>
      <c r="G1454" s="169"/>
      <c r="H1454" s="169"/>
      <c r="I1454" s="174"/>
      <c r="J1454" s="25"/>
      <c r="K1454" s="25"/>
    </row>
    <row r="1455" spans="1:11" s="22" customFormat="1" ht="16.5">
      <c r="A1455" s="157"/>
      <c r="B1455" s="30" t="s">
        <v>154</v>
      </c>
      <c r="C1455" s="34"/>
      <c r="D1455" s="34"/>
      <c r="E1455" s="34"/>
      <c r="F1455" s="169"/>
      <c r="G1455" s="169"/>
      <c r="H1455" s="169"/>
      <c r="I1455" s="174"/>
      <c r="J1455" s="25"/>
      <c r="K1455" s="25"/>
    </row>
    <row r="1456" spans="1:11" s="22" customFormat="1" ht="12.75">
      <c r="A1456" s="157"/>
      <c r="B1456" s="30" t="s">
        <v>130</v>
      </c>
      <c r="C1456" s="34">
        <v>0</v>
      </c>
      <c r="D1456" s="34">
        <v>0</v>
      </c>
      <c r="E1456" s="34">
        <v>0</v>
      </c>
      <c r="F1456" s="169"/>
      <c r="G1456" s="169"/>
      <c r="H1456" s="169"/>
      <c r="I1456" s="174"/>
      <c r="J1456" s="25"/>
      <c r="K1456" s="25"/>
    </row>
    <row r="1457" spans="1:11" s="22" customFormat="1" ht="12.75">
      <c r="A1457" s="94"/>
      <c r="B1457" s="100"/>
      <c r="C1457" s="34"/>
      <c r="D1457" s="34"/>
      <c r="E1457" s="34"/>
      <c r="F1457" s="37"/>
      <c r="G1457" s="37"/>
      <c r="H1457" s="37"/>
      <c r="I1457" s="114"/>
      <c r="J1457" s="25"/>
      <c r="K1457" s="25"/>
    </row>
    <row r="1458" spans="1:11" s="22" customFormat="1" ht="12.75">
      <c r="A1458" s="94"/>
      <c r="B1458" s="42" t="s">
        <v>131</v>
      </c>
      <c r="C1458" s="34"/>
      <c r="D1458" s="34"/>
      <c r="E1458" s="34"/>
      <c r="F1458" s="37"/>
      <c r="G1458" s="37"/>
      <c r="H1458" s="37"/>
      <c r="I1458" s="114"/>
      <c r="J1458" s="25"/>
      <c r="K1458" s="25"/>
    </row>
    <row r="1459" spans="1:11" s="22" customFormat="1" ht="39" customHeight="1">
      <c r="A1459" s="94"/>
      <c r="B1459" s="42" t="s">
        <v>132</v>
      </c>
      <c r="C1459" s="34"/>
      <c r="D1459" s="34"/>
      <c r="E1459" s="34"/>
      <c r="F1459" s="37"/>
      <c r="G1459" s="37"/>
      <c r="H1459" s="37"/>
      <c r="I1459" s="114"/>
      <c r="J1459" s="25"/>
      <c r="K1459" s="25"/>
    </row>
    <row r="1460" spans="1:11" s="22" customFormat="1" ht="17.25" customHeight="1">
      <c r="A1460" s="157" t="s">
        <v>204</v>
      </c>
      <c r="B1460" s="172" t="s">
        <v>205</v>
      </c>
      <c r="C1460" s="172"/>
      <c r="D1460" s="172"/>
      <c r="E1460" s="172"/>
      <c r="F1460" s="169"/>
      <c r="G1460" s="169"/>
      <c r="H1460" s="169"/>
      <c r="I1460" s="175"/>
      <c r="J1460" s="25"/>
      <c r="K1460" s="25"/>
    </row>
    <row r="1461" spans="1:11" s="22" customFormat="1" ht="12.75" customHeight="1">
      <c r="A1461" s="157"/>
      <c r="B1461" s="30" t="s">
        <v>94</v>
      </c>
      <c r="C1461" s="34">
        <f>C1463</f>
        <v>0</v>
      </c>
      <c r="D1461" s="34">
        <f>D1463</f>
        <v>0</v>
      </c>
      <c r="E1461" s="34">
        <f>E1463</f>
        <v>0</v>
      </c>
      <c r="F1461" s="169"/>
      <c r="G1461" s="169"/>
      <c r="H1461" s="169"/>
      <c r="I1461" s="175"/>
      <c r="J1461" s="25"/>
      <c r="K1461" s="25"/>
    </row>
    <row r="1462" spans="1:11" s="22" customFormat="1" ht="14.25" customHeight="1">
      <c r="A1462" s="157"/>
      <c r="B1462" s="30" t="s">
        <v>358</v>
      </c>
      <c r="C1462" s="34">
        <v>0</v>
      </c>
      <c r="D1462" s="34">
        <v>0</v>
      </c>
      <c r="E1462" s="34">
        <v>0</v>
      </c>
      <c r="F1462" s="169"/>
      <c r="G1462" s="169"/>
      <c r="H1462" s="169"/>
      <c r="I1462" s="175"/>
      <c r="J1462" s="25"/>
      <c r="K1462" s="25"/>
    </row>
    <row r="1463" spans="1:11" s="22" customFormat="1" ht="12.75">
      <c r="A1463" s="157"/>
      <c r="B1463" s="30" t="s">
        <v>382</v>
      </c>
      <c r="C1463" s="34">
        <v>0</v>
      </c>
      <c r="D1463" s="34">
        <v>0</v>
      </c>
      <c r="E1463" s="34">
        <v>0</v>
      </c>
      <c r="F1463" s="169"/>
      <c r="G1463" s="169"/>
      <c r="H1463" s="169"/>
      <c r="I1463" s="175"/>
      <c r="J1463" s="25"/>
      <c r="K1463" s="25"/>
    </row>
    <row r="1464" spans="1:11" s="22" customFormat="1" ht="12.75">
      <c r="A1464" s="157"/>
      <c r="B1464" s="30" t="s">
        <v>383</v>
      </c>
      <c r="C1464" s="34">
        <v>0</v>
      </c>
      <c r="D1464" s="34">
        <v>0</v>
      </c>
      <c r="E1464" s="34">
        <v>0</v>
      </c>
      <c r="F1464" s="169"/>
      <c r="G1464" s="169"/>
      <c r="H1464" s="169"/>
      <c r="I1464" s="175"/>
      <c r="J1464" s="25"/>
      <c r="K1464" s="25"/>
    </row>
    <row r="1465" spans="1:11" s="22" customFormat="1" ht="12.75">
      <c r="A1465" s="157"/>
      <c r="B1465" s="30" t="s">
        <v>384</v>
      </c>
      <c r="C1465" s="34">
        <v>0</v>
      </c>
      <c r="D1465" s="34">
        <v>0</v>
      </c>
      <c r="E1465" s="34">
        <v>0</v>
      </c>
      <c r="F1465" s="169"/>
      <c r="G1465" s="169"/>
      <c r="H1465" s="169"/>
      <c r="I1465" s="175"/>
      <c r="J1465" s="25"/>
      <c r="K1465" s="25"/>
    </row>
    <row r="1466" spans="1:11" s="22" customFormat="1" ht="15.75" customHeight="1">
      <c r="A1466" s="157"/>
      <c r="B1466" s="30" t="s">
        <v>154</v>
      </c>
      <c r="C1466" s="34">
        <v>0</v>
      </c>
      <c r="D1466" s="34">
        <v>0</v>
      </c>
      <c r="E1466" s="34">
        <v>0</v>
      </c>
      <c r="F1466" s="169"/>
      <c r="G1466" s="169"/>
      <c r="H1466" s="169"/>
      <c r="I1466" s="175"/>
      <c r="J1466" s="25"/>
      <c r="K1466" s="25"/>
    </row>
    <row r="1467" spans="1:11" s="22" customFormat="1" ht="15" customHeight="1">
      <c r="A1467" s="157"/>
      <c r="B1467" s="30" t="s">
        <v>130</v>
      </c>
      <c r="C1467" s="34">
        <v>0</v>
      </c>
      <c r="D1467" s="34">
        <v>0</v>
      </c>
      <c r="E1467" s="34">
        <v>0</v>
      </c>
      <c r="F1467" s="169"/>
      <c r="G1467" s="169"/>
      <c r="H1467" s="169"/>
      <c r="I1467" s="175"/>
      <c r="J1467" s="25"/>
      <c r="K1467" s="25"/>
    </row>
    <row r="1468" spans="1:11" s="22" customFormat="1" ht="12" customHeight="1">
      <c r="A1468" s="94"/>
      <c r="B1468" s="53" t="s">
        <v>133</v>
      </c>
      <c r="C1468" s="34"/>
      <c r="D1468" s="34"/>
      <c r="E1468" s="34"/>
      <c r="F1468" s="37"/>
      <c r="G1468" s="37"/>
      <c r="H1468" s="37"/>
      <c r="I1468" s="114"/>
      <c r="J1468" s="25"/>
      <c r="K1468" s="25"/>
    </row>
    <row r="1469" spans="1:11" s="22" customFormat="1" ht="12" customHeight="1">
      <c r="A1469" s="94"/>
      <c r="B1469" s="42" t="s">
        <v>131</v>
      </c>
      <c r="C1469" s="34"/>
      <c r="D1469" s="34"/>
      <c r="E1469" s="34"/>
      <c r="F1469" s="37"/>
      <c r="G1469" s="37"/>
      <c r="H1469" s="37"/>
      <c r="I1469" s="114"/>
      <c r="J1469" s="25"/>
      <c r="K1469" s="25"/>
    </row>
    <row r="1470" spans="1:11" s="22" customFormat="1" ht="29.25" customHeight="1">
      <c r="A1470" s="94"/>
      <c r="B1470" s="42" t="s">
        <v>132</v>
      </c>
      <c r="C1470" s="34"/>
      <c r="D1470" s="34"/>
      <c r="E1470" s="34"/>
      <c r="F1470" s="37"/>
      <c r="G1470" s="37"/>
      <c r="H1470" s="37"/>
      <c r="I1470" s="114"/>
      <c r="J1470" s="25"/>
      <c r="K1470" s="25"/>
    </row>
    <row r="1471" spans="1:11" s="22" customFormat="1" ht="16.5" customHeight="1">
      <c r="A1471" s="157" t="s">
        <v>202</v>
      </c>
      <c r="B1471" s="172" t="s">
        <v>203</v>
      </c>
      <c r="C1471" s="172"/>
      <c r="D1471" s="172"/>
      <c r="E1471" s="172"/>
      <c r="F1471" s="169" t="s">
        <v>140</v>
      </c>
      <c r="G1471" s="169" t="s">
        <v>141</v>
      </c>
      <c r="H1471" s="169"/>
      <c r="I1471" s="174">
        <f>E1472*100/C1472</f>
        <v>99.93527426022767</v>
      </c>
      <c r="J1471" s="25"/>
      <c r="K1471" s="25"/>
    </row>
    <row r="1472" spans="1:11" s="22" customFormat="1" ht="14.25" customHeight="1">
      <c r="A1472" s="157"/>
      <c r="B1472" s="30" t="s">
        <v>94</v>
      </c>
      <c r="C1472" s="34">
        <f>C1474</f>
        <v>7949.8512</v>
      </c>
      <c r="D1472" s="34">
        <f>D1474</f>
        <v>7944.7056</v>
      </c>
      <c r="E1472" s="34">
        <f>E1473+E1474</f>
        <v>7944.7056</v>
      </c>
      <c r="F1472" s="169"/>
      <c r="G1472" s="169"/>
      <c r="H1472" s="169"/>
      <c r="I1472" s="174"/>
      <c r="J1472" s="25"/>
      <c r="K1472" s="25"/>
    </row>
    <row r="1473" spans="1:11" s="22" customFormat="1" ht="17.25" customHeight="1">
      <c r="A1473" s="157"/>
      <c r="B1473" s="30" t="s">
        <v>358</v>
      </c>
      <c r="C1473" s="34">
        <v>0</v>
      </c>
      <c r="D1473" s="34">
        <v>0</v>
      </c>
      <c r="E1473" s="34">
        <v>0</v>
      </c>
      <c r="F1473" s="169"/>
      <c r="G1473" s="169"/>
      <c r="H1473" s="169"/>
      <c r="I1473" s="174"/>
      <c r="J1473" s="25"/>
      <c r="K1473" s="25"/>
    </row>
    <row r="1474" spans="1:11" s="22" customFormat="1" ht="12.75">
      <c r="A1474" s="157"/>
      <c r="B1474" s="30" t="s">
        <v>382</v>
      </c>
      <c r="C1474" s="34">
        <v>7949.8512</v>
      </c>
      <c r="D1474" s="34">
        <v>7944.7056</v>
      </c>
      <c r="E1474" s="34">
        <v>7944.7056</v>
      </c>
      <c r="F1474" s="169"/>
      <c r="G1474" s="169"/>
      <c r="H1474" s="169"/>
      <c r="I1474" s="174"/>
      <c r="J1474" s="25"/>
      <c r="K1474" s="25"/>
    </row>
    <row r="1475" spans="1:11" s="22" customFormat="1" ht="12.75">
      <c r="A1475" s="157"/>
      <c r="B1475" s="30" t="s">
        <v>383</v>
      </c>
      <c r="C1475" s="34">
        <v>0</v>
      </c>
      <c r="D1475" s="34">
        <v>0</v>
      </c>
      <c r="E1475" s="34">
        <v>0</v>
      </c>
      <c r="F1475" s="169"/>
      <c r="G1475" s="169"/>
      <c r="H1475" s="169"/>
      <c r="I1475" s="174"/>
      <c r="J1475" s="25"/>
      <c r="K1475" s="25"/>
    </row>
    <row r="1476" spans="1:11" s="22" customFormat="1" ht="12.75">
      <c r="A1476" s="157"/>
      <c r="B1476" s="30" t="s">
        <v>384</v>
      </c>
      <c r="C1476" s="34">
        <v>0</v>
      </c>
      <c r="D1476" s="34">
        <v>0</v>
      </c>
      <c r="E1476" s="34">
        <v>0</v>
      </c>
      <c r="F1476" s="169"/>
      <c r="G1476" s="169"/>
      <c r="H1476" s="169"/>
      <c r="I1476" s="174"/>
      <c r="J1476" s="25"/>
      <c r="K1476" s="25"/>
    </row>
    <row r="1477" spans="1:11" s="22" customFormat="1" ht="16.5">
      <c r="A1477" s="157"/>
      <c r="B1477" s="30" t="s">
        <v>154</v>
      </c>
      <c r="C1477" s="34"/>
      <c r="D1477" s="34"/>
      <c r="E1477" s="34">
        <v>0</v>
      </c>
      <c r="F1477" s="169"/>
      <c r="G1477" s="169"/>
      <c r="H1477" s="169"/>
      <c r="I1477" s="174"/>
      <c r="J1477" s="25"/>
      <c r="K1477" s="25"/>
    </row>
    <row r="1478" spans="1:11" s="22" customFormat="1" ht="17.25" customHeight="1">
      <c r="A1478" s="157"/>
      <c r="B1478" s="30" t="s">
        <v>130</v>
      </c>
      <c r="C1478" s="34">
        <v>0</v>
      </c>
      <c r="D1478" s="34">
        <v>0</v>
      </c>
      <c r="E1478" s="34">
        <v>0</v>
      </c>
      <c r="F1478" s="169"/>
      <c r="G1478" s="169"/>
      <c r="H1478" s="169"/>
      <c r="I1478" s="174"/>
      <c r="J1478" s="25"/>
      <c r="K1478" s="25"/>
    </row>
    <row r="1479" spans="1:11" s="22" customFormat="1" ht="14.25" customHeight="1">
      <c r="A1479" s="94"/>
      <c r="B1479" s="53" t="s">
        <v>133</v>
      </c>
      <c r="C1479" s="34"/>
      <c r="D1479" s="34"/>
      <c r="E1479" s="34"/>
      <c r="F1479" s="37"/>
      <c r="G1479" s="37"/>
      <c r="H1479" s="37"/>
      <c r="I1479" s="114"/>
      <c r="J1479" s="25"/>
      <c r="K1479" s="25"/>
    </row>
    <row r="1480" spans="1:11" s="22" customFormat="1" ht="14.25" customHeight="1">
      <c r="A1480" s="94"/>
      <c r="B1480" s="42" t="s">
        <v>131</v>
      </c>
      <c r="C1480" s="34"/>
      <c r="D1480" s="34"/>
      <c r="E1480" s="34"/>
      <c r="F1480" s="37"/>
      <c r="G1480" s="37"/>
      <c r="H1480" s="37"/>
      <c r="I1480" s="114"/>
      <c r="J1480" s="25"/>
      <c r="K1480" s="25"/>
    </row>
    <row r="1481" spans="1:11" s="22" customFormat="1" ht="18" customHeight="1">
      <c r="A1481" s="94"/>
      <c r="B1481" s="42" t="s">
        <v>132</v>
      </c>
      <c r="C1481" s="34"/>
      <c r="D1481" s="34"/>
      <c r="E1481" s="34"/>
      <c r="F1481" s="37"/>
      <c r="G1481" s="37"/>
      <c r="H1481" s="37"/>
      <c r="I1481" s="114"/>
      <c r="J1481" s="25"/>
      <c r="K1481" s="25"/>
    </row>
    <row r="1482" spans="1:11" s="22" customFormat="1" ht="12.75" customHeight="1">
      <c r="A1482" s="157" t="s">
        <v>201</v>
      </c>
      <c r="B1482" s="172" t="s">
        <v>200</v>
      </c>
      <c r="C1482" s="172"/>
      <c r="D1482" s="172"/>
      <c r="E1482" s="172"/>
      <c r="F1482" s="169" t="s">
        <v>142</v>
      </c>
      <c r="G1482" s="169" t="s">
        <v>143</v>
      </c>
      <c r="H1482" s="169"/>
      <c r="I1482" s="174">
        <f>E1483*100/C1483</f>
        <v>100</v>
      </c>
      <c r="J1482" s="25"/>
      <c r="K1482" s="25"/>
    </row>
    <row r="1483" spans="1:11" s="22" customFormat="1" ht="17.25" customHeight="1">
      <c r="A1483" s="157"/>
      <c r="B1483" s="30" t="s">
        <v>94</v>
      </c>
      <c r="C1483" s="34">
        <f>C1485</f>
        <v>10891.6</v>
      </c>
      <c r="D1483" s="34">
        <f>D1485</f>
        <v>10891.6</v>
      </c>
      <c r="E1483" s="34">
        <f>E1485</f>
        <v>10891.6</v>
      </c>
      <c r="F1483" s="169"/>
      <c r="G1483" s="169"/>
      <c r="H1483" s="169"/>
      <c r="I1483" s="174"/>
      <c r="J1483" s="25"/>
      <c r="K1483" s="25"/>
    </row>
    <row r="1484" spans="1:11" s="22" customFormat="1" ht="15.75" customHeight="1">
      <c r="A1484" s="157"/>
      <c r="B1484" s="30" t="s">
        <v>358</v>
      </c>
      <c r="C1484" s="34">
        <v>0</v>
      </c>
      <c r="D1484" s="34">
        <v>0</v>
      </c>
      <c r="E1484" s="34">
        <v>0</v>
      </c>
      <c r="F1484" s="169"/>
      <c r="G1484" s="169"/>
      <c r="H1484" s="169"/>
      <c r="I1484" s="174"/>
      <c r="J1484" s="25"/>
      <c r="K1484" s="25"/>
    </row>
    <row r="1485" spans="1:11" s="22" customFormat="1" ht="12.75">
      <c r="A1485" s="157"/>
      <c r="B1485" s="30" t="s">
        <v>382</v>
      </c>
      <c r="C1485" s="34">
        <v>10891.6</v>
      </c>
      <c r="D1485" s="34">
        <v>10891.6</v>
      </c>
      <c r="E1485" s="34">
        <v>10891.6</v>
      </c>
      <c r="F1485" s="169"/>
      <c r="G1485" s="169"/>
      <c r="H1485" s="169"/>
      <c r="I1485" s="174"/>
      <c r="J1485" s="25"/>
      <c r="K1485" s="25"/>
    </row>
    <row r="1486" spans="1:11" s="22" customFormat="1" ht="12.75">
      <c r="A1486" s="157"/>
      <c r="B1486" s="30" t="s">
        <v>383</v>
      </c>
      <c r="C1486" s="34">
        <v>0</v>
      </c>
      <c r="D1486" s="34">
        <v>0</v>
      </c>
      <c r="E1486" s="34">
        <v>0</v>
      </c>
      <c r="F1486" s="169"/>
      <c r="G1486" s="169"/>
      <c r="H1486" s="169"/>
      <c r="I1486" s="174"/>
      <c r="J1486" s="25"/>
      <c r="K1486" s="25"/>
    </row>
    <row r="1487" spans="1:11" s="22" customFormat="1" ht="12.75">
      <c r="A1487" s="157"/>
      <c r="B1487" s="30" t="s">
        <v>384</v>
      </c>
      <c r="C1487" s="34">
        <v>0</v>
      </c>
      <c r="D1487" s="34">
        <v>0</v>
      </c>
      <c r="E1487" s="34">
        <v>0</v>
      </c>
      <c r="F1487" s="169"/>
      <c r="G1487" s="169"/>
      <c r="H1487" s="169"/>
      <c r="I1487" s="174"/>
      <c r="J1487" s="25"/>
      <c r="K1487" s="25"/>
    </row>
    <row r="1488" spans="1:11" s="22" customFormat="1" ht="16.5">
      <c r="A1488" s="157"/>
      <c r="B1488" s="30" t="s">
        <v>154</v>
      </c>
      <c r="C1488" s="34"/>
      <c r="D1488" s="34"/>
      <c r="E1488" s="34"/>
      <c r="F1488" s="169"/>
      <c r="G1488" s="169"/>
      <c r="H1488" s="169"/>
      <c r="I1488" s="174"/>
      <c r="J1488" s="25"/>
      <c r="K1488" s="25"/>
    </row>
    <row r="1489" spans="1:11" s="22" customFormat="1" ht="12.75">
      <c r="A1489" s="157"/>
      <c r="B1489" s="30" t="s">
        <v>130</v>
      </c>
      <c r="C1489" s="34">
        <v>0</v>
      </c>
      <c r="D1489" s="34">
        <v>0</v>
      </c>
      <c r="E1489" s="34">
        <v>0</v>
      </c>
      <c r="F1489" s="169"/>
      <c r="G1489" s="169"/>
      <c r="H1489" s="169"/>
      <c r="I1489" s="174"/>
      <c r="J1489" s="25"/>
      <c r="K1489" s="25"/>
    </row>
    <row r="1490" spans="1:11" s="22" customFormat="1" ht="12.75">
      <c r="A1490" s="94"/>
      <c r="B1490" s="53" t="s">
        <v>133</v>
      </c>
      <c r="C1490" s="34"/>
      <c r="D1490" s="34"/>
      <c r="E1490" s="34"/>
      <c r="F1490" s="37"/>
      <c r="G1490" s="37"/>
      <c r="H1490" s="37"/>
      <c r="I1490" s="114"/>
      <c r="J1490" s="25"/>
      <c r="K1490" s="25"/>
    </row>
    <row r="1491" spans="1:11" s="22" customFormat="1" ht="12.75">
      <c r="A1491" s="94"/>
      <c r="B1491" s="42" t="s">
        <v>131</v>
      </c>
      <c r="C1491" s="34"/>
      <c r="D1491" s="34"/>
      <c r="E1491" s="34"/>
      <c r="F1491" s="37"/>
      <c r="G1491" s="37"/>
      <c r="H1491" s="37"/>
      <c r="I1491" s="114"/>
      <c r="J1491" s="25"/>
      <c r="K1491" s="25"/>
    </row>
    <row r="1492" spans="1:11" s="22" customFormat="1" ht="32.25" customHeight="1">
      <c r="A1492" s="94"/>
      <c r="B1492" s="42" t="s">
        <v>132</v>
      </c>
      <c r="C1492" s="34"/>
      <c r="D1492" s="34"/>
      <c r="E1492" s="34"/>
      <c r="F1492" s="37"/>
      <c r="G1492" s="37"/>
      <c r="H1492" s="37"/>
      <c r="I1492" s="114"/>
      <c r="J1492" s="25"/>
      <c r="K1492" s="25"/>
    </row>
    <row r="1493" spans="1:11" s="22" customFormat="1" ht="17.25" customHeight="1">
      <c r="A1493" s="157" t="s">
        <v>198</v>
      </c>
      <c r="B1493" s="172" t="s">
        <v>199</v>
      </c>
      <c r="C1493" s="172"/>
      <c r="D1493" s="172"/>
      <c r="E1493" s="172"/>
      <c r="F1493" s="169"/>
      <c r="G1493" s="169"/>
      <c r="H1493" s="169"/>
      <c r="I1493" s="175"/>
      <c r="J1493" s="25"/>
      <c r="K1493" s="25"/>
    </row>
    <row r="1494" spans="1:11" s="22" customFormat="1" ht="16.5" customHeight="1">
      <c r="A1494" s="157"/>
      <c r="B1494" s="30" t="s">
        <v>94</v>
      </c>
      <c r="C1494" s="34">
        <f>SUM(C1495:C1500)</f>
        <v>0</v>
      </c>
      <c r="D1494" s="34">
        <f>SUM(D1495:D1500)</f>
        <v>0</v>
      </c>
      <c r="E1494" s="34">
        <f>SUM(E1495:E1500)</f>
        <v>0</v>
      </c>
      <c r="F1494" s="169"/>
      <c r="G1494" s="169"/>
      <c r="H1494" s="169"/>
      <c r="I1494" s="175"/>
      <c r="J1494" s="25"/>
      <c r="K1494" s="25"/>
    </row>
    <row r="1495" spans="1:11" s="22" customFormat="1" ht="12.75">
      <c r="A1495" s="157"/>
      <c r="B1495" s="30" t="s">
        <v>358</v>
      </c>
      <c r="C1495" s="34">
        <f>C1503</f>
        <v>0</v>
      </c>
      <c r="D1495" s="34">
        <f>D1503</f>
        <v>0</v>
      </c>
      <c r="E1495" s="34">
        <f>E1503</f>
        <v>0</v>
      </c>
      <c r="F1495" s="169"/>
      <c r="G1495" s="169"/>
      <c r="H1495" s="169"/>
      <c r="I1495" s="175"/>
      <c r="J1495" s="25"/>
      <c r="K1495" s="25"/>
    </row>
    <row r="1496" spans="1:11" s="22" customFormat="1" ht="13.5" customHeight="1">
      <c r="A1496" s="157"/>
      <c r="B1496" s="30" t="s">
        <v>382</v>
      </c>
      <c r="C1496" s="34">
        <f aca="true" t="shared" si="35" ref="C1496:E1500">C1504</f>
        <v>0</v>
      </c>
      <c r="D1496" s="34">
        <f t="shared" si="35"/>
        <v>0</v>
      </c>
      <c r="E1496" s="34">
        <f t="shared" si="35"/>
        <v>0</v>
      </c>
      <c r="F1496" s="169"/>
      <c r="G1496" s="169"/>
      <c r="H1496" s="169"/>
      <c r="I1496" s="175"/>
      <c r="J1496" s="25"/>
      <c r="K1496" s="25"/>
    </row>
    <row r="1497" spans="1:11" s="22" customFormat="1" ht="12.75">
      <c r="A1497" s="157"/>
      <c r="B1497" s="30" t="s">
        <v>383</v>
      </c>
      <c r="C1497" s="34">
        <f t="shared" si="35"/>
        <v>0</v>
      </c>
      <c r="D1497" s="34">
        <f t="shared" si="35"/>
        <v>0</v>
      </c>
      <c r="E1497" s="34">
        <f t="shared" si="35"/>
        <v>0</v>
      </c>
      <c r="F1497" s="169"/>
      <c r="G1497" s="169"/>
      <c r="H1497" s="169"/>
      <c r="I1497" s="175"/>
      <c r="J1497" s="25"/>
      <c r="K1497" s="25"/>
    </row>
    <row r="1498" spans="1:9" ht="12.75">
      <c r="A1498" s="157"/>
      <c r="B1498" s="30" t="s">
        <v>384</v>
      </c>
      <c r="C1498" s="34">
        <f t="shared" si="35"/>
        <v>0</v>
      </c>
      <c r="D1498" s="34">
        <f t="shared" si="35"/>
        <v>0</v>
      </c>
      <c r="E1498" s="34">
        <f t="shared" si="35"/>
        <v>0</v>
      </c>
      <c r="F1498" s="169"/>
      <c r="G1498" s="169"/>
      <c r="H1498" s="169"/>
      <c r="I1498" s="175"/>
    </row>
    <row r="1499" spans="1:9" ht="16.5">
      <c r="A1499" s="157"/>
      <c r="B1499" s="30" t="s">
        <v>154</v>
      </c>
      <c r="C1499" s="34">
        <f t="shared" si="35"/>
        <v>0</v>
      </c>
      <c r="D1499" s="34">
        <f t="shared" si="35"/>
        <v>0</v>
      </c>
      <c r="E1499" s="34">
        <f t="shared" si="35"/>
        <v>0</v>
      </c>
      <c r="F1499" s="169"/>
      <c r="G1499" s="169"/>
      <c r="H1499" s="169"/>
      <c r="I1499" s="175"/>
    </row>
    <row r="1500" spans="1:9" ht="15" customHeight="1">
      <c r="A1500" s="157"/>
      <c r="B1500" s="30" t="s">
        <v>130</v>
      </c>
      <c r="C1500" s="34">
        <f t="shared" si="35"/>
        <v>0</v>
      </c>
      <c r="D1500" s="34">
        <f t="shared" si="35"/>
        <v>0</v>
      </c>
      <c r="E1500" s="34">
        <f t="shared" si="35"/>
        <v>0</v>
      </c>
      <c r="F1500" s="169"/>
      <c r="G1500" s="169"/>
      <c r="H1500" s="169"/>
      <c r="I1500" s="175"/>
    </row>
    <row r="1501" spans="1:9" ht="12.75">
      <c r="A1501" s="157" t="s">
        <v>196</v>
      </c>
      <c r="B1501" s="172" t="s">
        <v>197</v>
      </c>
      <c r="C1501" s="172"/>
      <c r="D1501" s="172"/>
      <c r="E1501" s="172"/>
      <c r="F1501" s="169" t="s">
        <v>140</v>
      </c>
      <c r="G1501" s="169" t="s">
        <v>141</v>
      </c>
      <c r="H1501" s="169"/>
      <c r="I1501" s="175"/>
    </row>
    <row r="1502" spans="1:9" ht="12.75">
      <c r="A1502" s="157"/>
      <c r="B1502" s="30" t="s">
        <v>94</v>
      </c>
      <c r="C1502" s="34">
        <f>SUM(C1504)</f>
        <v>0</v>
      </c>
      <c r="D1502" s="34">
        <f>D1504</f>
        <v>0</v>
      </c>
      <c r="E1502" s="34">
        <f>E1504</f>
        <v>0</v>
      </c>
      <c r="F1502" s="169"/>
      <c r="G1502" s="169"/>
      <c r="H1502" s="169"/>
      <c r="I1502" s="175"/>
    </row>
    <row r="1503" spans="1:9" ht="12.75">
      <c r="A1503" s="157"/>
      <c r="B1503" s="30" t="s">
        <v>358</v>
      </c>
      <c r="C1503" s="34">
        <v>0</v>
      </c>
      <c r="D1503" s="34">
        <v>0</v>
      </c>
      <c r="E1503" s="34">
        <v>0</v>
      </c>
      <c r="F1503" s="169"/>
      <c r="G1503" s="169"/>
      <c r="H1503" s="169"/>
      <c r="I1503" s="175"/>
    </row>
    <row r="1504" spans="1:9" ht="12.75" customHeight="1">
      <c r="A1504" s="157"/>
      <c r="B1504" s="30" t="s">
        <v>382</v>
      </c>
      <c r="C1504" s="34">
        <v>0</v>
      </c>
      <c r="D1504" s="34">
        <v>0</v>
      </c>
      <c r="E1504" s="34">
        <v>0</v>
      </c>
      <c r="F1504" s="169"/>
      <c r="G1504" s="169"/>
      <c r="H1504" s="169"/>
      <c r="I1504" s="175"/>
    </row>
    <row r="1505" spans="1:9" ht="15.75" customHeight="1">
      <c r="A1505" s="157"/>
      <c r="B1505" s="30" t="s">
        <v>383</v>
      </c>
      <c r="C1505" s="34">
        <v>0</v>
      </c>
      <c r="D1505" s="34">
        <v>0</v>
      </c>
      <c r="E1505" s="34">
        <v>0</v>
      </c>
      <c r="F1505" s="169"/>
      <c r="G1505" s="169"/>
      <c r="H1505" s="169"/>
      <c r="I1505" s="175"/>
    </row>
    <row r="1506" spans="1:9" ht="12.75">
      <c r="A1506" s="157"/>
      <c r="B1506" s="30" t="s">
        <v>384</v>
      </c>
      <c r="C1506" s="34">
        <v>0</v>
      </c>
      <c r="D1506" s="34">
        <v>0</v>
      </c>
      <c r="E1506" s="34">
        <v>0</v>
      </c>
      <c r="F1506" s="169"/>
      <c r="G1506" s="169"/>
      <c r="H1506" s="169"/>
      <c r="I1506" s="175"/>
    </row>
    <row r="1507" spans="1:9" ht="16.5">
      <c r="A1507" s="157"/>
      <c r="B1507" s="30" t="s">
        <v>154</v>
      </c>
      <c r="C1507" s="34"/>
      <c r="D1507" s="34"/>
      <c r="E1507" s="34"/>
      <c r="F1507" s="169"/>
      <c r="G1507" s="169"/>
      <c r="H1507" s="169"/>
      <c r="I1507" s="175"/>
    </row>
    <row r="1508" spans="1:9" ht="12.75">
      <c r="A1508" s="157"/>
      <c r="B1508" s="30" t="s">
        <v>130</v>
      </c>
      <c r="C1508" s="34">
        <v>0</v>
      </c>
      <c r="D1508" s="34">
        <v>0</v>
      </c>
      <c r="E1508" s="34">
        <v>0</v>
      </c>
      <c r="F1508" s="169"/>
      <c r="G1508" s="169"/>
      <c r="H1508" s="169"/>
      <c r="I1508" s="175"/>
    </row>
    <row r="1509" spans="1:9" ht="45">
      <c r="A1509" s="94"/>
      <c r="B1509" s="53" t="s">
        <v>156</v>
      </c>
      <c r="C1509" s="34"/>
      <c r="D1509" s="34"/>
      <c r="E1509" s="34"/>
      <c r="F1509" s="37"/>
      <c r="G1509" s="37"/>
      <c r="H1509" s="37"/>
      <c r="I1509" s="114"/>
    </row>
    <row r="1510" spans="1:9" ht="12.75">
      <c r="A1510" s="94"/>
      <c r="B1510" s="42" t="s">
        <v>131</v>
      </c>
      <c r="C1510" s="34"/>
      <c r="D1510" s="34"/>
      <c r="E1510" s="34"/>
      <c r="F1510" s="37"/>
      <c r="G1510" s="37"/>
      <c r="H1510" s="37"/>
      <c r="I1510" s="114"/>
    </row>
    <row r="1511" spans="1:9" ht="14.25" customHeight="1">
      <c r="A1511" s="94"/>
      <c r="B1511" s="42" t="s">
        <v>132</v>
      </c>
      <c r="C1511" s="34"/>
      <c r="D1511" s="34"/>
      <c r="E1511" s="34"/>
      <c r="F1511" s="37"/>
      <c r="G1511" s="37"/>
      <c r="H1511" s="37"/>
      <c r="I1511" s="114"/>
    </row>
    <row r="1512" spans="1:9" ht="12.75">
      <c r="A1512" s="157" t="s">
        <v>195</v>
      </c>
      <c r="B1512" s="172" t="s">
        <v>194</v>
      </c>
      <c r="C1512" s="172"/>
      <c r="D1512" s="172"/>
      <c r="E1512" s="172"/>
      <c r="F1512" s="169"/>
      <c r="G1512" s="169"/>
      <c r="H1512" s="169"/>
      <c r="I1512" s="174">
        <f>E1513*100/C1513</f>
        <v>35.63761852472467</v>
      </c>
    </row>
    <row r="1513" spans="1:9" ht="19.5" customHeight="1">
      <c r="A1513" s="157"/>
      <c r="B1513" s="30" t="s">
        <v>94</v>
      </c>
      <c r="C1513" s="34">
        <f>SUM(C1514:C1519)</f>
        <v>893.379</v>
      </c>
      <c r="D1513" s="34">
        <f>SUM(D1514:D1519)</f>
        <v>318.379</v>
      </c>
      <c r="E1513" s="34">
        <f>SUM(E1514:E1519)</f>
        <v>318.379</v>
      </c>
      <c r="F1513" s="169"/>
      <c r="G1513" s="169"/>
      <c r="H1513" s="169"/>
      <c r="I1513" s="174"/>
    </row>
    <row r="1514" spans="1:9" ht="12.75">
      <c r="A1514" s="157"/>
      <c r="B1514" s="30" t="s">
        <v>358</v>
      </c>
      <c r="C1514" s="34">
        <f>C1522+C1533+C1544</f>
        <v>0</v>
      </c>
      <c r="D1514" s="34">
        <f>D1522+D1533+D1544</f>
        <v>0</v>
      </c>
      <c r="E1514" s="34">
        <f>E1522+E1533+E1544</f>
        <v>0</v>
      </c>
      <c r="F1514" s="169"/>
      <c r="G1514" s="169"/>
      <c r="H1514" s="169"/>
      <c r="I1514" s="174"/>
    </row>
    <row r="1515" spans="1:9" ht="20.25" customHeight="1">
      <c r="A1515" s="157"/>
      <c r="B1515" s="30" t="s">
        <v>382</v>
      </c>
      <c r="C1515" s="34">
        <f aca="true" t="shared" si="36" ref="C1515:E1519">C1523+C1534+C1545</f>
        <v>318.379</v>
      </c>
      <c r="D1515" s="34">
        <f t="shared" si="36"/>
        <v>318.379</v>
      </c>
      <c r="E1515" s="34">
        <f t="shared" si="36"/>
        <v>318.379</v>
      </c>
      <c r="F1515" s="169"/>
      <c r="G1515" s="169"/>
      <c r="H1515" s="169"/>
      <c r="I1515" s="174"/>
    </row>
    <row r="1516" spans="1:9" ht="14.25" customHeight="1">
      <c r="A1516" s="157"/>
      <c r="B1516" s="30" t="s">
        <v>383</v>
      </c>
      <c r="C1516" s="34">
        <f t="shared" si="36"/>
        <v>0</v>
      </c>
      <c r="D1516" s="34">
        <f t="shared" si="36"/>
        <v>0</v>
      </c>
      <c r="E1516" s="34">
        <f t="shared" si="36"/>
        <v>0</v>
      </c>
      <c r="F1516" s="169"/>
      <c r="G1516" s="169"/>
      <c r="H1516" s="169"/>
      <c r="I1516" s="174"/>
    </row>
    <row r="1517" spans="1:9" ht="13.5" customHeight="1">
      <c r="A1517" s="157"/>
      <c r="B1517" s="30" t="s">
        <v>384</v>
      </c>
      <c r="C1517" s="34">
        <f t="shared" si="36"/>
        <v>0</v>
      </c>
      <c r="D1517" s="34">
        <f t="shared" si="36"/>
        <v>0</v>
      </c>
      <c r="E1517" s="34">
        <f t="shared" si="36"/>
        <v>0</v>
      </c>
      <c r="F1517" s="169"/>
      <c r="G1517" s="169"/>
      <c r="H1517" s="169"/>
      <c r="I1517" s="174"/>
    </row>
    <row r="1518" spans="1:9" ht="16.5">
      <c r="A1518" s="157"/>
      <c r="B1518" s="30" t="s">
        <v>154</v>
      </c>
      <c r="C1518" s="34">
        <f t="shared" si="36"/>
        <v>0</v>
      </c>
      <c r="D1518" s="34">
        <f t="shared" si="36"/>
        <v>0</v>
      </c>
      <c r="E1518" s="34">
        <f t="shared" si="36"/>
        <v>0</v>
      </c>
      <c r="F1518" s="169"/>
      <c r="G1518" s="169"/>
      <c r="H1518" s="169"/>
      <c r="I1518" s="174"/>
    </row>
    <row r="1519" spans="1:9" ht="27.75" customHeight="1">
      <c r="A1519" s="157"/>
      <c r="B1519" s="30" t="s">
        <v>130</v>
      </c>
      <c r="C1519" s="34">
        <f t="shared" si="36"/>
        <v>575</v>
      </c>
      <c r="D1519" s="34">
        <f t="shared" si="36"/>
        <v>0</v>
      </c>
      <c r="E1519" s="34">
        <f t="shared" si="36"/>
        <v>0</v>
      </c>
      <c r="F1519" s="169"/>
      <c r="G1519" s="169"/>
      <c r="H1519" s="169"/>
      <c r="I1519" s="174"/>
    </row>
    <row r="1520" spans="1:9" ht="12.75">
      <c r="A1520" s="157" t="s">
        <v>192</v>
      </c>
      <c r="B1520" s="172" t="s">
        <v>193</v>
      </c>
      <c r="C1520" s="172"/>
      <c r="D1520" s="172"/>
      <c r="E1520" s="172"/>
      <c r="F1520" s="169" t="s">
        <v>140</v>
      </c>
      <c r="G1520" s="169" t="s">
        <v>141</v>
      </c>
      <c r="H1520" s="169"/>
      <c r="I1520" s="174">
        <f>E1521*100/C1521</f>
        <v>0</v>
      </c>
    </row>
    <row r="1521" spans="1:9" ht="12.75">
      <c r="A1521" s="157"/>
      <c r="B1521" s="30" t="s">
        <v>94</v>
      </c>
      <c r="C1521" s="34">
        <f>SUM(C1527)</f>
        <v>450</v>
      </c>
      <c r="D1521" s="34">
        <f>SUM(D1527)</f>
        <v>0</v>
      </c>
      <c r="E1521" s="34">
        <f>SUM(E1527)</f>
        <v>0</v>
      </c>
      <c r="F1521" s="169"/>
      <c r="G1521" s="169"/>
      <c r="H1521" s="169"/>
      <c r="I1521" s="174"/>
    </row>
    <row r="1522" spans="1:9" ht="12.75">
      <c r="A1522" s="157"/>
      <c r="B1522" s="30" t="s">
        <v>358</v>
      </c>
      <c r="C1522" s="34">
        <v>0</v>
      </c>
      <c r="D1522" s="34">
        <v>0</v>
      </c>
      <c r="E1522" s="34">
        <v>0</v>
      </c>
      <c r="F1522" s="169"/>
      <c r="G1522" s="169"/>
      <c r="H1522" s="169"/>
      <c r="I1522" s="174"/>
    </row>
    <row r="1523" spans="1:9" ht="12.75">
      <c r="A1523" s="157"/>
      <c r="B1523" s="30" t="s">
        <v>382</v>
      </c>
      <c r="C1523" s="34">
        <v>0</v>
      </c>
      <c r="D1523" s="34">
        <v>0</v>
      </c>
      <c r="E1523" s="34">
        <v>0</v>
      </c>
      <c r="F1523" s="169"/>
      <c r="G1523" s="169"/>
      <c r="H1523" s="169"/>
      <c r="I1523" s="174"/>
    </row>
    <row r="1524" spans="1:9" ht="12.75">
      <c r="A1524" s="157"/>
      <c r="B1524" s="30" t="s">
        <v>383</v>
      </c>
      <c r="C1524" s="34">
        <v>0</v>
      </c>
      <c r="D1524" s="34">
        <v>0</v>
      </c>
      <c r="E1524" s="34">
        <v>0</v>
      </c>
      <c r="F1524" s="169"/>
      <c r="G1524" s="169"/>
      <c r="H1524" s="169"/>
      <c r="I1524" s="174"/>
    </row>
    <row r="1525" spans="1:9" ht="12.75">
      <c r="A1525" s="157"/>
      <c r="B1525" s="30" t="s">
        <v>384</v>
      </c>
      <c r="C1525" s="34">
        <v>0</v>
      </c>
      <c r="D1525" s="34">
        <v>0</v>
      </c>
      <c r="E1525" s="34">
        <v>0</v>
      </c>
      <c r="F1525" s="169"/>
      <c r="G1525" s="169"/>
      <c r="H1525" s="169"/>
      <c r="I1525" s="174"/>
    </row>
    <row r="1526" spans="1:9" ht="16.5" customHeight="1">
      <c r="A1526" s="157"/>
      <c r="B1526" s="30" t="s">
        <v>154</v>
      </c>
      <c r="C1526" s="34"/>
      <c r="D1526" s="34"/>
      <c r="E1526" s="34"/>
      <c r="F1526" s="169"/>
      <c r="G1526" s="169"/>
      <c r="H1526" s="169"/>
      <c r="I1526" s="174"/>
    </row>
    <row r="1527" spans="1:9" ht="15" customHeight="1">
      <c r="A1527" s="157"/>
      <c r="B1527" s="30" t="s">
        <v>130</v>
      </c>
      <c r="C1527" s="34">
        <v>450</v>
      </c>
      <c r="D1527" s="34">
        <v>0</v>
      </c>
      <c r="E1527" s="34">
        <v>0</v>
      </c>
      <c r="F1527" s="169"/>
      <c r="G1527" s="169"/>
      <c r="H1527" s="169"/>
      <c r="I1527" s="174"/>
    </row>
    <row r="1528" spans="1:9" ht="19.5" customHeight="1">
      <c r="A1528" s="94"/>
      <c r="B1528" s="53" t="s">
        <v>133</v>
      </c>
      <c r="C1528" s="34"/>
      <c r="D1528" s="34"/>
      <c r="E1528" s="34"/>
      <c r="F1528" s="37"/>
      <c r="G1528" s="37"/>
      <c r="H1528" s="37"/>
      <c r="I1528" s="114"/>
    </row>
    <row r="1529" spans="1:9" ht="12.75">
      <c r="A1529" s="94"/>
      <c r="B1529" s="42" t="s">
        <v>131</v>
      </c>
      <c r="C1529" s="34"/>
      <c r="D1529" s="34"/>
      <c r="E1529" s="34"/>
      <c r="F1529" s="37"/>
      <c r="G1529" s="37"/>
      <c r="H1529" s="37"/>
      <c r="I1529" s="114"/>
    </row>
    <row r="1530" spans="1:9" ht="27.75" customHeight="1">
      <c r="A1530" s="94"/>
      <c r="B1530" s="42" t="s">
        <v>132</v>
      </c>
      <c r="C1530" s="34"/>
      <c r="D1530" s="34"/>
      <c r="E1530" s="34"/>
      <c r="F1530" s="37"/>
      <c r="G1530" s="37"/>
      <c r="H1530" s="37"/>
      <c r="I1530" s="114"/>
    </row>
    <row r="1531" spans="1:9" ht="12.75">
      <c r="A1531" s="157" t="s">
        <v>328</v>
      </c>
      <c r="B1531" s="172" t="s">
        <v>191</v>
      </c>
      <c r="C1531" s="172"/>
      <c r="D1531" s="172"/>
      <c r="E1531" s="172"/>
      <c r="F1531" s="169" t="s">
        <v>140</v>
      </c>
      <c r="G1531" s="169" t="s">
        <v>141</v>
      </c>
      <c r="H1531" s="169"/>
      <c r="I1531" s="174">
        <f>E1532*100/C1532</f>
        <v>0</v>
      </c>
    </row>
    <row r="1532" spans="1:9" ht="12.75">
      <c r="A1532" s="157"/>
      <c r="B1532" s="30" t="s">
        <v>94</v>
      </c>
      <c r="C1532" s="34">
        <f>SUM(C1538)</f>
        <v>125</v>
      </c>
      <c r="D1532" s="34">
        <f>SUM(D1538)</f>
        <v>0</v>
      </c>
      <c r="E1532" s="34">
        <f>SUM(E1538)</f>
        <v>0</v>
      </c>
      <c r="F1532" s="169"/>
      <c r="G1532" s="169"/>
      <c r="H1532" s="169"/>
      <c r="I1532" s="174"/>
    </row>
    <row r="1533" spans="1:9" ht="12.75">
      <c r="A1533" s="157"/>
      <c r="B1533" s="30" t="s">
        <v>358</v>
      </c>
      <c r="C1533" s="34">
        <v>0</v>
      </c>
      <c r="D1533" s="34">
        <v>0</v>
      </c>
      <c r="E1533" s="34">
        <v>0</v>
      </c>
      <c r="F1533" s="169"/>
      <c r="G1533" s="169"/>
      <c r="H1533" s="169"/>
      <c r="I1533" s="174"/>
    </row>
    <row r="1534" spans="1:9" ht="12.75">
      <c r="A1534" s="157"/>
      <c r="B1534" s="30" t="s">
        <v>382</v>
      </c>
      <c r="C1534" s="34">
        <v>0</v>
      </c>
      <c r="D1534" s="34">
        <v>0</v>
      </c>
      <c r="E1534" s="34">
        <v>0</v>
      </c>
      <c r="F1534" s="169"/>
      <c r="G1534" s="169"/>
      <c r="H1534" s="169"/>
      <c r="I1534" s="174"/>
    </row>
    <row r="1535" spans="1:9" ht="12.75">
      <c r="A1535" s="157"/>
      <c r="B1535" s="30" t="s">
        <v>383</v>
      </c>
      <c r="C1535" s="34">
        <v>0</v>
      </c>
      <c r="D1535" s="34">
        <v>0</v>
      </c>
      <c r="E1535" s="34">
        <v>0</v>
      </c>
      <c r="F1535" s="169"/>
      <c r="G1535" s="169"/>
      <c r="H1535" s="169"/>
      <c r="I1535" s="174"/>
    </row>
    <row r="1536" spans="1:9" ht="12.75">
      <c r="A1536" s="157"/>
      <c r="B1536" s="30" t="s">
        <v>384</v>
      </c>
      <c r="C1536" s="34">
        <v>0</v>
      </c>
      <c r="D1536" s="34">
        <v>0</v>
      </c>
      <c r="E1536" s="34">
        <v>0</v>
      </c>
      <c r="F1536" s="169"/>
      <c r="G1536" s="169"/>
      <c r="H1536" s="169"/>
      <c r="I1536" s="174"/>
    </row>
    <row r="1537" spans="1:9" ht="12.75" customHeight="1">
      <c r="A1537" s="157"/>
      <c r="B1537" s="30" t="s">
        <v>154</v>
      </c>
      <c r="C1537" s="34">
        <v>0</v>
      </c>
      <c r="D1537" s="34">
        <v>0</v>
      </c>
      <c r="E1537" s="34">
        <v>0</v>
      </c>
      <c r="F1537" s="169"/>
      <c r="G1537" s="169"/>
      <c r="H1537" s="169"/>
      <c r="I1537" s="174"/>
    </row>
    <row r="1538" spans="1:9" ht="15" customHeight="1">
      <c r="A1538" s="157"/>
      <c r="B1538" s="30" t="s">
        <v>130</v>
      </c>
      <c r="C1538" s="34">
        <v>125</v>
      </c>
      <c r="D1538" s="34">
        <v>0</v>
      </c>
      <c r="E1538" s="34">
        <v>0</v>
      </c>
      <c r="F1538" s="169"/>
      <c r="G1538" s="169"/>
      <c r="H1538" s="169"/>
      <c r="I1538" s="174"/>
    </row>
    <row r="1539" spans="1:9" ht="15" customHeight="1">
      <c r="A1539" s="94"/>
      <c r="B1539" s="53" t="s">
        <v>133</v>
      </c>
      <c r="C1539" s="34"/>
      <c r="D1539" s="34"/>
      <c r="E1539" s="34"/>
      <c r="F1539" s="37"/>
      <c r="G1539" s="37"/>
      <c r="H1539" s="37"/>
      <c r="I1539" s="114"/>
    </row>
    <row r="1540" spans="1:9" ht="12.75">
      <c r="A1540" s="94"/>
      <c r="B1540" s="42" t="s">
        <v>131</v>
      </c>
      <c r="C1540" s="34"/>
      <c r="D1540" s="34"/>
      <c r="E1540" s="34"/>
      <c r="F1540" s="37"/>
      <c r="G1540" s="37"/>
      <c r="H1540" s="37"/>
      <c r="I1540" s="114"/>
    </row>
    <row r="1541" spans="1:9" ht="27" customHeight="1">
      <c r="A1541" s="94"/>
      <c r="B1541" s="42" t="s">
        <v>132</v>
      </c>
      <c r="C1541" s="34"/>
      <c r="D1541" s="34"/>
      <c r="E1541" s="34"/>
      <c r="F1541" s="37"/>
      <c r="G1541" s="37"/>
      <c r="H1541" s="37"/>
      <c r="I1541" s="114"/>
    </row>
    <row r="1542" spans="1:9" ht="12.75">
      <c r="A1542" s="157" t="s">
        <v>329</v>
      </c>
      <c r="B1542" s="172" t="s">
        <v>189</v>
      </c>
      <c r="C1542" s="172"/>
      <c r="D1542" s="172"/>
      <c r="E1542" s="172"/>
      <c r="F1542" s="169" t="s">
        <v>140</v>
      </c>
      <c r="G1542" s="169" t="s">
        <v>141</v>
      </c>
      <c r="H1542" s="169"/>
      <c r="I1542" s="174">
        <f>E1543*100/C1543</f>
        <v>100</v>
      </c>
    </row>
    <row r="1543" spans="1:9" ht="12.75">
      <c r="A1543" s="157"/>
      <c r="B1543" s="30" t="s">
        <v>94</v>
      </c>
      <c r="C1543" s="34">
        <f>C1545</f>
        <v>318.379</v>
      </c>
      <c r="D1543" s="34">
        <f>D1545</f>
        <v>318.379</v>
      </c>
      <c r="E1543" s="34">
        <f>E1545</f>
        <v>318.379</v>
      </c>
      <c r="F1543" s="169"/>
      <c r="G1543" s="169"/>
      <c r="H1543" s="169"/>
      <c r="I1543" s="174"/>
    </row>
    <row r="1544" spans="1:9" ht="12.75">
      <c r="A1544" s="157"/>
      <c r="B1544" s="30" t="s">
        <v>358</v>
      </c>
      <c r="C1544" s="34">
        <v>0</v>
      </c>
      <c r="D1544" s="34">
        <v>0</v>
      </c>
      <c r="E1544" s="34">
        <v>0</v>
      </c>
      <c r="F1544" s="169"/>
      <c r="G1544" s="169"/>
      <c r="H1544" s="169"/>
      <c r="I1544" s="174"/>
    </row>
    <row r="1545" spans="1:9" ht="12.75">
      <c r="A1545" s="157"/>
      <c r="B1545" s="30" t="s">
        <v>382</v>
      </c>
      <c r="C1545" s="34">
        <v>318.379</v>
      </c>
      <c r="D1545" s="34">
        <v>318.379</v>
      </c>
      <c r="E1545" s="34">
        <v>318.379</v>
      </c>
      <c r="F1545" s="169"/>
      <c r="G1545" s="169"/>
      <c r="H1545" s="169"/>
      <c r="I1545" s="174"/>
    </row>
    <row r="1546" spans="1:9" ht="12.75">
      <c r="A1546" s="157"/>
      <c r="B1546" s="30" t="s">
        <v>383</v>
      </c>
      <c r="C1546" s="34">
        <v>0</v>
      </c>
      <c r="D1546" s="34">
        <v>0</v>
      </c>
      <c r="E1546" s="34">
        <v>0</v>
      </c>
      <c r="F1546" s="169"/>
      <c r="G1546" s="169"/>
      <c r="H1546" s="169"/>
      <c r="I1546" s="174"/>
    </row>
    <row r="1547" spans="1:9" ht="12.75">
      <c r="A1547" s="157"/>
      <c r="B1547" s="30" t="s">
        <v>384</v>
      </c>
      <c r="C1547" s="34">
        <v>0</v>
      </c>
      <c r="D1547" s="34">
        <v>0</v>
      </c>
      <c r="E1547" s="34">
        <v>0</v>
      </c>
      <c r="F1547" s="169"/>
      <c r="G1547" s="169"/>
      <c r="H1547" s="169"/>
      <c r="I1547" s="174"/>
    </row>
    <row r="1548" spans="1:9" ht="15" customHeight="1">
      <c r="A1548" s="157"/>
      <c r="B1548" s="30" t="s">
        <v>154</v>
      </c>
      <c r="C1548" s="34"/>
      <c r="D1548" s="34"/>
      <c r="E1548" s="34">
        <f>D1545-E1545</f>
        <v>0</v>
      </c>
      <c r="F1548" s="169"/>
      <c r="G1548" s="169"/>
      <c r="H1548" s="169"/>
      <c r="I1548" s="174"/>
    </row>
    <row r="1549" spans="1:9" ht="15.75" customHeight="1">
      <c r="A1549" s="157"/>
      <c r="B1549" s="30" t="s">
        <v>130</v>
      </c>
      <c r="C1549" s="34">
        <v>0</v>
      </c>
      <c r="D1549" s="34">
        <v>0</v>
      </c>
      <c r="E1549" s="34">
        <v>0</v>
      </c>
      <c r="F1549" s="169"/>
      <c r="G1549" s="169"/>
      <c r="H1549" s="169"/>
      <c r="I1549" s="174"/>
    </row>
    <row r="1550" spans="1:9" ht="12.75" customHeight="1">
      <c r="A1550" s="94"/>
      <c r="B1550" s="53" t="s">
        <v>133</v>
      </c>
      <c r="C1550" s="34"/>
      <c r="D1550" s="34"/>
      <c r="E1550" s="34"/>
      <c r="F1550" s="37"/>
      <c r="G1550" s="37"/>
      <c r="H1550" s="37"/>
      <c r="I1550" s="114"/>
    </row>
    <row r="1551" spans="1:9" ht="12.75">
      <c r="A1551" s="94"/>
      <c r="B1551" s="42" t="s">
        <v>131</v>
      </c>
      <c r="C1551" s="34"/>
      <c r="D1551" s="34"/>
      <c r="E1551" s="34"/>
      <c r="F1551" s="37"/>
      <c r="G1551" s="37"/>
      <c r="H1551" s="37"/>
      <c r="I1551" s="114"/>
    </row>
    <row r="1552" spans="1:9" ht="28.5" customHeight="1">
      <c r="A1552" s="94"/>
      <c r="B1552" s="42" t="s">
        <v>132</v>
      </c>
      <c r="C1552" s="34"/>
      <c r="D1552" s="34"/>
      <c r="E1552" s="34"/>
      <c r="F1552" s="37"/>
      <c r="G1552" s="37"/>
      <c r="H1552" s="37"/>
      <c r="I1552" s="114"/>
    </row>
    <row r="1553" spans="1:9" ht="12.75">
      <c r="A1553" s="157" t="s">
        <v>267</v>
      </c>
      <c r="B1553" s="172" t="s">
        <v>190</v>
      </c>
      <c r="C1553" s="172"/>
      <c r="D1553" s="172"/>
      <c r="E1553" s="172"/>
      <c r="F1553" s="169"/>
      <c r="G1553" s="169"/>
      <c r="H1553" s="169"/>
      <c r="I1553" s="174">
        <f>E1554*100/C1554</f>
        <v>100</v>
      </c>
    </row>
    <row r="1554" spans="1:9" ht="18.75" customHeight="1">
      <c r="A1554" s="157"/>
      <c r="B1554" s="30" t="s">
        <v>94</v>
      </c>
      <c r="C1554" s="34">
        <f>SUM(C1555:C1560)</f>
        <v>143322.52409</v>
      </c>
      <c r="D1554" s="34">
        <f>SUM(D1555:D1560)</f>
        <v>143322.52409</v>
      </c>
      <c r="E1554" s="34">
        <f>SUM(E1555:E1560)</f>
        <v>143322.52409</v>
      </c>
      <c r="F1554" s="169"/>
      <c r="G1554" s="169"/>
      <c r="H1554" s="169"/>
      <c r="I1554" s="174"/>
    </row>
    <row r="1555" spans="1:9" ht="12.75">
      <c r="A1555" s="157"/>
      <c r="B1555" s="30" t="s">
        <v>358</v>
      </c>
      <c r="C1555" s="34">
        <f>C1566+C1577+C1588+C1643+C1599</f>
        <v>0</v>
      </c>
      <c r="D1555" s="34">
        <f>D1566+D1577+D1588+D1643+D1599</f>
        <v>0</v>
      </c>
      <c r="E1555" s="34">
        <f>E1566+E1577+E1588+E1643+E1599</f>
        <v>0</v>
      </c>
      <c r="F1555" s="169"/>
      <c r="G1555" s="169"/>
      <c r="H1555" s="169"/>
      <c r="I1555" s="174"/>
    </row>
    <row r="1556" spans="1:9" ht="12.75">
      <c r="A1556" s="157"/>
      <c r="B1556" s="30" t="s">
        <v>382</v>
      </c>
      <c r="C1556" s="34">
        <f aca="true" t="shared" si="37" ref="C1556:E1560">C1567+C1578+C1589+C1644+C1600</f>
        <v>143322.52409</v>
      </c>
      <c r="D1556" s="34">
        <f t="shared" si="37"/>
        <v>143322.52409</v>
      </c>
      <c r="E1556" s="34">
        <f t="shared" si="37"/>
        <v>143322.52409</v>
      </c>
      <c r="F1556" s="169"/>
      <c r="G1556" s="169"/>
      <c r="H1556" s="169"/>
      <c r="I1556" s="174"/>
    </row>
    <row r="1557" spans="1:9" ht="12.75">
      <c r="A1557" s="157"/>
      <c r="B1557" s="30" t="s">
        <v>383</v>
      </c>
      <c r="C1557" s="34">
        <f t="shared" si="37"/>
        <v>0</v>
      </c>
      <c r="D1557" s="34">
        <f t="shared" si="37"/>
        <v>0</v>
      </c>
      <c r="E1557" s="34">
        <f t="shared" si="37"/>
        <v>0</v>
      </c>
      <c r="F1557" s="169"/>
      <c r="G1557" s="169"/>
      <c r="H1557" s="169"/>
      <c r="I1557" s="174"/>
    </row>
    <row r="1558" spans="1:9" ht="12.75">
      <c r="A1558" s="157"/>
      <c r="B1558" s="30" t="s">
        <v>384</v>
      </c>
      <c r="C1558" s="34">
        <f t="shared" si="37"/>
        <v>0</v>
      </c>
      <c r="D1558" s="34">
        <f t="shared" si="37"/>
        <v>0</v>
      </c>
      <c r="E1558" s="34">
        <f t="shared" si="37"/>
        <v>0</v>
      </c>
      <c r="F1558" s="169"/>
      <c r="G1558" s="169"/>
      <c r="H1558" s="169"/>
      <c r="I1558" s="174"/>
    </row>
    <row r="1559" spans="1:9" ht="12.75" customHeight="1">
      <c r="A1559" s="157"/>
      <c r="B1559" s="30" t="s">
        <v>154</v>
      </c>
      <c r="C1559" s="34">
        <f t="shared" si="37"/>
        <v>0</v>
      </c>
      <c r="D1559" s="34">
        <f t="shared" si="37"/>
        <v>0</v>
      </c>
      <c r="E1559" s="34">
        <f t="shared" si="37"/>
        <v>0</v>
      </c>
      <c r="F1559" s="169"/>
      <c r="G1559" s="169"/>
      <c r="H1559" s="169"/>
      <c r="I1559" s="174"/>
    </row>
    <row r="1560" spans="1:9" ht="16.5" customHeight="1">
      <c r="A1560" s="157"/>
      <c r="B1560" s="30" t="s">
        <v>130</v>
      </c>
      <c r="C1560" s="34">
        <f t="shared" si="37"/>
        <v>0</v>
      </c>
      <c r="D1560" s="34">
        <f t="shared" si="37"/>
        <v>0</v>
      </c>
      <c r="E1560" s="34">
        <f t="shared" si="37"/>
        <v>0</v>
      </c>
      <c r="F1560" s="169"/>
      <c r="G1560" s="169"/>
      <c r="H1560" s="169"/>
      <c r="I1560" s="174"/>
    </row>
    <row r="1561" spans="1:9" ht="12.75" customHeight="1">
      <c r="A1561" s="94"/>
      <c r="B1561" s="53" t="s">
        <v>133</v>
      </c>
      <c r="C1561" s="34"/>
      <c r="D1561" s="34"/>
      <c r="E1561" s="34"/>
      <c r="F1561" s="37"/>
      <c r="G1561" s="37"/>
      <c r="H1561" s="37"/>
      <c r="I1561" s="114"/>
    </row>
    <row r="1562" spans="1:9" ht="12.75">
      <c r="A1562" s="94"/>
      <c r="B1562" s="42" t="s">
        <v>131</v>
      </c>
      <c r="C1562" s="34"/>
      <c r="D1562" s="34"/>
      <c r="E1562" s="34"/>
      <c r="F1562" s="37"/>
      <c r="G1562" s="37"/>
      <c r="H1562" s="37"/>
      <c r="I1562" s="114"/>
    </row>
    <row r="1563" spans="1:9" ht="30" customHeight="1">
      <c r="A1563" s="94"/>
      <c r="B1563" s="42" t="s">
        <v>132</v>
      </c>
      <c r="C1563" s="34"/>
      <c r="D1563" s="34"/>
      <c r="E1563" s="34"/>
      <c r="F1563" s="37"/>
      <c r="G1563" s="37"/>
      <c r="H1563" s="37"/>
      <c r="I1563" s="114"/>
    </row>
    <row r="1564" spans="1:9" ht="39.75" customHeight="1">
      <c r="A1564" s="157" t="s">
        <v>188</v>
      </c>
      <c r="B1564" s="172" t="s">
        <v>207</v>
      </c>
      <c r="C1564" s="172"/>
      <c r="D1564" s="172"/>
      <c r="E1564" s="172"/>
      <c r="F1564" s="169"/>
      <c r="G1564" s="169"/>
      <c r="H1564" s="169"/>
      <c r="I1564" s="174"/>
    </row>
    <row r="1565" spans="1:9" ht="12.75">
      <c r="A1565" s="157"/>
      <c r="B1565" s="30" t="s">
        <v>94</v>
      </c>
      <c r="C1565" s="34">
        <f>C1567</f>
        <v>0</v>
      </c>
      <c r="D1565" s="34">
        <f>D1567</f>
        <v>0</v>
      </c>
      <c r="E1565" s="34">
        <f>E1567</f>
        <v>0</v>
      </c>
      <c r="F1565" s="169"/>
      <c r="G1565" s="169"/>
      <c r="H1565" s="169"/>
      <c r="I1565" s="174"/>
    </row>
    <row r="1566" spans="1:9" ht="12.75">
      <c r="A1566" s="157"/>
      <c r="B1566" s="30" t="s">
        <v>358</v>
      </c>
      <c r="C1566" s="34">
        <v>0</v>
      </c>
      <c r="D1566" s="34">
        <v>0</v>
      </c>
      <c r="E1566" s="34">
        <v>0</v>
      </c>
      <c r="F1566" s="169"/>
      <c r="G1566" s="169"/>
      <c r="H1566" s="169"/>
      <c r="I1566" s="174"/>
    </row>
    <row r="1567" spans="1:9" ht="12.75">
      <c r="A1567" s="157"/>
      <c r="B1567" s="30" t="s">
        <v>382</v>
      </c>
      <c r="C1567" s="34">
        <v>0</v>
      </c>
      <c r="D1567" s="34">
        <v>0</v>
      </c>
      <c r="E1567" s="34">
        <v>0</v>
      </c>
      <c r="F1567" s="169"/>
      <c r="G1567" s="169"/>
      <c r="H1567" s="169"/>
      <c r="I1567" s="174"/>
    </row>
    <row r="1568" spans="1:9" ht="12.75">
      <c r="A1568" s="157"/>
      <c r="B1568" s="30" t="s">
        <v>383</v>
      </c>
      <c r="C1568" s="34">
        <v>0</v>
      </c>
      <c r="D1568" s="34">
        <v>0</v>
      </c>
      <c r="E1568" s="34">
        <v>0</v>
      </c>
      <c r="F1568" s="169"/>
      <c r="G1568" s="169"/>
      <c r="H1568" s="169"/>
      <c r="I1568" s="174"/>
    </row>
    <row r="1569" spans="1:9" ht="12.75">
      <c r="A1569" s="157"/>
      <c r="B1569" s="30" t="s">
        <v>384</v>
      </c>
      <c r="C1569" s="34">
        <v>0</v>
      </c>
      <c r="D1569" s="34">
        <v>0</v>
      </c>
      <c r="E1569" s="34">
        <v>0</v>
      </c>
      <c r="F1569" s="169"/>
      <c r="G1569" s="169"/>
      <c r="H1569" s="169"/>
      <c r="I1569" s="174"/>
    </row>
    <row r="1570" spans="1:9" ht="12.75" customHeight="1">
      <c r="A1570" s="157"/>
      <c r="B1570" s="30" t="s">
        <v>154</v>
      </c>
      <c r="C1570" s="34"/>
      <c r="D1570" s="34"/>
      <c r="E1570" s="34"/>
      <c r="F1570" s="169"/>
      <c r="G1570" s="169"/>
      <c r="H1570" s="169"/>
      <c r="I1570" s="174"/>
    </row>
    <row r="1571" spans="1:9" ht="12.75">
      <c r="A1571" s="157"/>
      <c r="B1571" s="30" t="s">
        <v>130</v>
      </c>
      <c r="C1571" s="34">
        <v>0</v>
      </c>
      <c r="D1571" s="34">
        <v>0</v>
      </c>
      <c r="E1571" s="34">
        <v>0</v>
      </c>
      <c r="F1571" s="169"/>
      <c r="G1571" s="169"/>
      <c r="H1571" s="169"/>
      <c r="I1571" s="174"/>
    </row>
    <row r="1572" spans="1:9" ht="12.75" customHeight="1">
      <c r="A1572" s="94"/>
      <c r="B1572" s="53" t="s">
        <v>133</v>
      </c>
      <c r="C1572" s="34"/>
      <c r="D1572" s="34"/>
      <c r="E1572" s="34"/>
      <c r="F1572" s="37"/>
      <c r="G1572" s="37"/>
      <c r="H1572" s="37"/>
      <c r="I1572" s="114"/>
    </row>
    <row r="1573" spans="1:9" ht="12.75">
      <c r="A1573" s="94"/>
      <c r="B1573" s="42" t="s">
        <v>131</v>
      </c>
      <c r="C1573" s="34"/>
      <c r="D1573" s="34"/>
      <c r="E1573" s="34"/>
      <c r="F1573" s="37"/>
      <c r="G1573" s="37"/>
      <c r="H1573" s="37"/>
      <c r="I1573" s="114"/>
    </row>
    <row r="1574" spans="1:9" ht="13.5" customHeight="1">
      <c r="A1574" s="94"/>
      <c r="B1574" s="42" t="s">
        <v>132</v>
      </c>
      <c r="C1574" s="34"/>
      <c r="D1574" s="34"/>
      <c r="E1574" s="34"/>
      <c r="F1574" s="37"/>
      <c r="G1574" s="37"/>
      <c r="H1574" s="37"/>
      <c r="I1574" s="114"/>
    </row>
    <row r="1575" spans="1:9" ht="40.5" customHeight="1">
      <c r="A1575" s="157" t="s">
        <v>330</v>
      </c>
      <c r="B1575" s="172" t="s">
        <v>187</v>
      </c>
      <c r="C1575" s="172"/>
      <c r="D1575" s="172"/>
      <c r="E1575" s="172"/>
      <c r="F1575" s="169" t="s">
        <v>337</v>
      </c>
      <c r="G1575" s="169" t="s">
        <v>338</v>
      </c>
      <c r="H1575" s="169"/>
      <c r="I1575" s="174">
        <f>E1576*100/C1576</f>
        <v>100</v>
      </c>
    </row>
    <row r="1576" spans="1:9" ht="12.75">
      <c r="A1576" s="157"/>
      <c r="B1576" s="30" t="s">
        <v>94</v>
      </c>
      <c r="C1576" s="34">
        <f>C1578</f>
        <v>143322.52409</v>
      </c>
      <c r="D1576" s="34">
        <f>D1578</f>
        <v>143322.52409</v>
      </c>
      <c r="E1576" s="34">
        <f>E1578</f>
        <v>143322.52409</v>
      </c>
      <c r="F1576" s="169"/>
      <c r="G1576" s="169"/>
      <c r="H1576" s="169"/>
      <c r="I1576" s="174"/>
    </row>
    <row r="1577" spans="1:9" ht="12.75">
      <c r="A1577" s="157"/>
      <c r="B1577" s="30" t="s">
        <v>358</v>
      </c>
      <c r="C1577" s="34">
        <v>0</v>
      </c>
      <c r="D1577" s="34">
        <v>0</v>
      </c>
      <c r="E1577" s="34">
        <v>0</v>
      </c>
      <c r="F1577" s="169"/>
      <c r="G1577" s="169"/>
      <c r="H1577" s="169"/>
      <c r="I1577" s="174"/>
    </row>
    <row r="1578" spans="1:9" ht="16.5" customHeight="1">
      <c r="A1578" s="157"/>
      <c r="B1578" s="30" t="s">
        <v>382</v>
      </c>
      <c r="C1578" s="34">
        <v>143322.52409</v>
      </c>
      <c r="D1578" s="34">
        <v>143322.52409</v>
      </c>
      <c r="E1578" s="34">
        <v>143322.52409</v>
      </c>
      <c r="F1578" s="169"/>
      <c r="G1578" s="169"/>
      <c r="H1578" s="169"/>
      <c r="I1578" s="174"/>
    </row>
    <row r="1579" spans="1:9" ht="12.75">
      <c r="A1579" s="157"/>
      <c r="B1579" s="30" t="s">
        <v>383</v>
      </c>
      <c r="C1579" s="34">
        <v>0</v>
      </c>
      <c r="D1579" s="34">
        <v>0</v>
      </c>
      <c r="E1579" s="34">
        <v>0</v>
      </c>
      <c r="F1579" s="169"/>
      <c r="G1579" s="169"/>
      <c r="H1579" s="169"/>
      <c r="I1579" s="174"/>
    </row>
    <row r="1580" spans="1:9" ht="12.75">
      <c r="A1580" s="157"/>
      <c r="B1580" s="30" t="s">
        <v>384</v>
      </c>
      <c r="C1580" s="34">
        <v>0</v>
      </c>
      <c r="D1580" s="34">
        <v>0</v>
      </c>
      <c r="E1580" s="34">
        <v>0</v>
      </c>
      <c r="F1580" s="169"/>
      <c r="G1580" s="169"/>
      <c r="H1580" s="169"/>
      <c r="I1580" s="174"/>
    </row>
    <row r="1581" spans="1:9" ht="16.5">
      <c r="A1581" s="157"/>
      <c r="B1581" s="30" t="s">
        <v>154</v>
      </c>
      <c r="C1581" s="34"/>
      <c r="D1581" s="34"/>
      <c r="E1581" s="34"/>
      <c r="F1581" s="169"/>
      <c r="G1581" s="169"/>
      <c r="H1581" s="169"/>
      <c r="I1581" s="174"/>
    </row>
    <row r="1582" spans="1:9" ht="12.75">
      <c r="A1582" s="157"/>
      <c r="B1582" s="30" t="s">
        <v>130</v>
      </c>
      <c r="C1582" s="34">
        <v>0</v>
      </c>
      <c r="D1582" s="34">
        <v>0</v>
      </c>
      <c r="E1582" s="34">
        <v>0</v>
      </c>
      <c r="F1582" s="169"/>
      <c r="G1582" s="169"/>
      <c r="H1582" s="169"/>
      <c r="I1582" s="174"/>
    </row>
    <row r="1583" spans="1:9" ht="67.5">
      <c r="A1583" s="94"/>
      <c r="B1583" s="53" t="s">
        <v>169</v>
      </c>
      <c r="C1583" s="34"/>
      <c r="D1583" s="34"/>
      <c r="E1583" s="34"/>
      <c r="F1583" s="37"/>
      <c r="G1583" s="37"/>
      <c r="H1583" s="37"/>
      <c r="I1583" s="114"/>
    </row>
    <row r="1584" spans="1:9" ht="12.75">
      <c r="A1584" s="94"/>
      <c r="B1584" s="42" t="s">
        <v>131</v>
      </c>
      <c r="C1584" s="34"/>
      <c r="D1584" s="34"/>
      <c r="E1584" s="34"/>
      <c r="F1584" s="37"/>
      <c r="G1584" s="37"/>
      <c r="H1584" s="37"/>
      <c r="I1584" s="114"/>
    </row>
    <row r="1585" spans="1:9" ht="12" customHeight="1">
      <c r="A1585" s="94"/>
      <c r="B1585" s="42" t="s">
        <v>132</v>
      </c>
      <c r="C1585" s="34"/>
      <c r="D1585" s="34"/>
      <c r="E1585" s="34"/>
      <c r="F1585" s="37"/>
      <c r="G1585" s="37"/>
      <c r="H1585" s="37"/>
      <c r="I1585" s="114"/>
    </row>
    <row r="1586" spans="1:9" ht="12.75">
      <c r="A1586" s="157" t="s">
        <v>331</v>
      </c>
      <c r="B1586" s="172" t="s">
        <v>186</v>
      </c>
      <c r="C1586" s="172"/>
      <c r="D1586" s="172"/>
      <c r="E1586" s="172"/>
      <c r="F1586" s="169"/>
      <c r="G1586" s="169"/>
      <c r="H1586" s="169"/>
      <c r="I1586" s="175"/>
    </row>
    <row r="1587" spans="1:9" ht="12.75">
      <c r="A1587" s="157"/>
      <c r="B1587" s="30" t="s">
        <v>94</v>
      </c>
      <c r="C1587" s="34">
        <f>C1589</f>
        <v>0</v>
      </c>
      <c r="D1587" s="34">
        <f>D1589</f>
        <v>0</v>
      </c>
      <c r="E1587" s="34">
        <f>E1589</f>
        <v>0</v>
      </c>
      <c r="F1587" s="169"/>
      <c r="G1587" s="169"/>
      <c r="H1587" s="169"/>
      <c r="I1587" s="175"/>
    </row>
    <row r="1588" spans="1:9" ht="12.75">
      <c r="A1588" s="157"/>
      <c r="B1588" s="30" t="s">
        <v>358</v>
      </c>
      <c r="C1588" s="34">
        <v>0</v>
      </c>
      <c r="D1588" s="34">
        <v>0</v>
      </c>
      <c r="E1588" s="34">
        <v>0</v>
      </c>
      <c r="F1588" s="169"/>
      <c r="G1588" s="169"/>
      <c r="H1588" s="169"/>
      <c r="I1588" s="175"/>
    </row>
    <row r="1589" spans="1:9" ht="12.75" customHeight="1">
      <c r="A1589" s="157"/>
      <c r="B1589" s="30" t="s">
        <v>382</v>
      </c>
      <c r="C1589" s="34">
        <v>0</v>
      </c>
      <c r="D1589" s="34">
        <v>0</v>
      </c>
      <c r="E1589" s="34">
        <v>0</v>
      </c>
      <c r="F1589" s="169"/>
      <c r="G1589" s="169"/>
      <c r="H1589" s="169"/>
      <c r="I1589" s="175"/>
    </row>
    <row r="1590" spans="1:9" ht="12.75">
      <c r="A1590" s="157"/>
      <c r="B1590" s="30" t="s">
        <v>383</v>
      </c>
      <c r="C1590" s="34">
        <v>0</v>
      </c>
      <c r="D1590" s="34">
        <v>0</v>
      </c>
      <c r="E1590" s="34">
        <v>0</v>
      </c>
      <c r="F1590" s="169"/>
      <c r="G1590" s="169"/>
      <c r="H1590" s="169"/>
      <c r="I1590" s="175"/>
    </row>
    <row r="1591" spans="1:9" ht="12.75">
      <c r="A1591" s="157"/>
      <c r="B1591" s="30" t="s">
        <v>384</v>
      </c>
      <c r="C1591" s="34">
        <v>0</v>
      </c>
      <c r="D1591" s="34">
        <v>0</v>
      </c>
      <c r="E1591" s="34">
        <v>0</v>
      </c>
      <c r="F1591" s="169"/>
      <c r="G1591" s="169"/>
      <c r="H1591" s="169"/>
      <c r="I1591" s="175"/>
    </row>
    <row r="1592" spans="1:9" ht="16.5">
      <c r="A1592" s="157"/>
      <c r="B1592" s="30" t="s">
        <v>154</v>
      </c>
      <c r="C1592" s="34"/>
      <c r="D1592" s="34"/>
      <c r="E1592" s="34"/>
      <c r="F1592" s="169"/>
      <c r="G1592" s="169"/>
      <c r="H1592" s="169"/>
      <c r="I1592" s="175"/>
    </row>
    <row r="1593" spans="1:9" ht="12.75">
      <c r="A1593" s="157"/>
      <c r="B1593" s="30" t="s">
        <v>130</v>
      </c>
      <c r="C1593" s="34">
        <v>0</v>
      </c>
      <c r="D1593" s="34">
        <v>0</v>
      </c>
      <c r="E1593" s="34">
        <v>0</v>
      </c>
      <c r="F1593" s="169"/>
      <c r="G1593" s="169"/>
      <c r="H1593" s="169"/>
      <c r="I1593" s="175"/>
    </row>
    <row r="1594" spans="1:9" ht="12.75">
      <c r="A1594" s="94"/>
      <c r="B1594" s="53" t="s">
        <v>133</v>
      </c>
      <c r="C1594" s="34"/>
      <c r="D1594" s="34"/>
      <c r="E1594" s="34"/>
      <c r="F1594" s="37"/>
      <c r="G1594" s="37"/>
      <c r="H1594" s="37"/>
      <c r="I1594" s="114"/>
    </row>
    <row r="1595" spans="1:9" ht="12.75">
      <c r="A1595" s="94"/>
      <c r="B1595" s="42" t="s">
        <v>131</v>
      </c>
      <c r="C1595" s="34"/>
      <c r="D1595" s="34"/>
      <c r="E1595" s="34"/>
      <c r="F1595" s="37"/>
      <c r="G1595" s="37"/>
      <c r="H1595" s="37"/>
      <c r="I1595" s="114"/>
    </row>
    <row r="1596" spans="1:9" ht="12.75" customHeight="1">
      <c r="A1596" s="94"/>
      <c r="B1596" s="42" t="s">
        <v>132</v>
      </c>
      <c r="C1596" s="34"/>
      <c r="D1596" s="34"/>
      <c r="E1596" s="34"/>
      <c r="F1596" s="37"/>
      <c r="G1596" s="37"/>
      <c r="H1596" s="37"/>
      <c r="I1596" s="114"/>
    </row>
    <row r="1597" spans="1:9" ht="12.75">
      <c r="A1597" s="157" t="s">
        <v>332</v>
      </c>
      <c r="B1597" s="172" t="s">
        <v>185</v>
      </c>
      <c r="C1597" s="172"/>
      <c r="D1597" s="172"/>
      <c r="E1597" s="172"/>
      <c r="F1597" s="169" t="s">
        <v>140</v>
      </c>
      <c r="G1597" s="169" t="s">
        <v>141</v>
      </c>
      <c r="H1597" s="169"/>
      <c r="I1597" s="174"/>
    </row>
    <row r="1598" spans="1:9" ht="12.75">
      <c r="A1598" s="157"/>
      <c r="B1598" s="30" t="s">
        <v>94</v>
      </c>
      <c r="C1598" s="34">
        <f>SUM(C1599:C1604)</f>
        <v>0</v>
      </c>
      <c r="D1598" s="34">
        <f>SUM(D1599:D1604)</f>
        <v>0</v>
      </c>
      <c r="E1598" s="34">
        <f>SUM(E1599:E1604)</f>
        <v>0</v>
      </c>
      <c r="F1598" s="169"/>
      <c r="G1598" s="169"/>
      <c r="H1598" s="169"/>
      <c r="I1598" s="174"/>
    </row>
    <row r="1599" spans="1:9" ht="12.75">
      <c r="A1599" s="157"/>
      <c r="B1599" s="30" t="s">
        <v>358</v>
      </c>
      <c r="C1599" s="34">
        <f aca="true" t="shared" si="38" ref="C1599:E1602">C1610+C1632</f>
        <v>0</v>
      </c>
      <c r="D1599" s="34">
        <f t="shared" si="38"/>
        <v>0</v>
      </c>
      <c r="E1599" s="34">
        <f t="shared" si="38"/>
        <v>0</v>
      </c>
      <c r="F1599" s="169"/>
      <c r="G1599" s="169"/>
      <c r="H1599" s="169"/>
      <c r="I1599" s="174"/>
    </row>
    <row r="1600" spans="1:9" ht="12.75" customHeight="1">
      <c r="A1600" s="157"/>
      <c r="B1600" s="30" t="s">
        <v>382</v>
      </c>
      <c r="C1600" s="34">
        <f>C1611+C1633</f>
        <v>0</v>
      </c>
      <c r="D1600" s="34">
        <f>D1611+D1633</f>
        <v>0</v>
      </c>
      <c r="E1600" s="34">
        <f>E1611+E1633</f>
        <v>0</v>
      </c>
      <c r="F1600" s="169"/>
      <c r="G1600" s="169"/>
      <c r="H1600" s="169"/>
      <c r="I1600" s="174"/>
    </row>
    <row r="1601" spans="1:9" ht="12.75">
      <c r="A1601" s="157"/>
      <c r="B1601" s="30" t="s">
        <v>383</v>
      </c>
      <c r="C1601" s="34">
        <f t="shared" si="38"/>
        <v>0</v>
      </c>
      <c r="D1601" s="34">
        <f t="shared" si="38"/>
        <v>0</v>
      </c>
      <c r="E1601" s="34">
        <f t="shared" si="38"/>
        <v>0</v>
      </c>
      <c r="F1601" s="169"/>
      <c r="G1601" s="169"/>
      <c r="H1601" s="169"/>
      <c r="I1601" s="174"/>
    </row>
    <row r="1602" spans="1:9" ht="12.75">
      <c r="A1602" s="157"/>
      <c r="B1602" s="30" t="s">
        <v>384</v>
      </c>
      <c r="C1602" s="34">
        <f t="shared" si="38"/>
        <v>0</v>
      </c>
      <c r="D1602" s="34">
        <f t="shared" si="38"/>
        <v>0</v>
      </c>
      <c r="E1602" s="34">
        <f t="shared" si="38"/>
        <v>0</v>
      </c>
      <c r="F1602" s="169"/>
      <c r="G1602" s="169"/>
      <c r="H1602" s="169"/>
      <c r="I1602" s="174"/>
    </row>
    <row r="1603" spans="1:9" ht="16.5">
      <c r="A1603" s="157"/>
      <c r="B1603" s="30" t="s">
        <v>154</v>
      </c>
      <c r="C1603" s="34"/>
      <c r="D1603" s="34"/>
      <c r="E1603" s="34"/>
      <c r="F1603" s="169"/>
      <c r="G1603" s="169"/>
      <c r="H1603" s="169"/>
      <c r="I1603" s="174"/>
    </row>
    <row r="1604" spans="1:9" ht="12.75">
      <c r="A1604" s="157"/>
      <c r="B1604" s="30" t="s">
        <v>130</v>
      </c>
      <c r="C1604" s="34">
        <f>C1615+C1637</f>
        <v>0</v>
      </c>
      <c r="D1604" s="34">
        <f>D1615+D1637</f>
        <v>0</v>
      </c>
      <c r="E1604" s="34">
        <f>E1615+E1637</f>
        <v>0</v>
      </c>
      <c r="F1604" s="169"/>
      <c r="G1604" s="169"/>
      <c r="H1604" s="169"/>
      <c r="I1604" s="174"/>
    </row>
    <row r="1605" spans="1:9" ht="12.75">
      <c r="A1605" s="94"/>
      <c r="B1605" s="53" t="s">
        <v>133</v>
      </c>
      <c r="C1605" s="34"/>
      <c r="D1605" s="34"/>
      <c r="E1605" s="34"/>
      <c r="F1605" s="37"/>
      <c r="G1605" s="37"/>
      <c r="H1605" s="37"/>
      <c r="I1605" s="114"/>
    </row>
    <row r="1606" spans="1:9" ht="12.75">
      <c r="A1606" s="94"/>
      <c r="B1606" s="42" t="s">
        <v>131</v>
      </c>
      <c r="C1606" s="34"/>
      <c r="D1606" s="34"/>
      <c r="E1606" s="34"/>
      <c r="F1606" s="37"/>
      <c r="G1606" s="37"/>
      <c r="H1606" s="37"/>
      <c r="I1606" s="114"/>
    </row>
    <row r="1607" spans="1:9" ht="28.5" customHeight="1">
      <c r="A1607" s="94"/>
      <c r="B1607" s="42" t="s">
        <v>132</v>
      </c>
      <c r="C1607" s="34"/>
      <c r="D1607" s="34"/>
      <c r="E1607" s="34"/>
      <c r="F1607" s="37"/>
      <c r="G1607" s="37"/>
      <c r="H1607" s="37"/>
      <c r="I1607" s="114"/>
    </row>
    <row r="1608" spans="1:9" ht="12.75">
      <c r="A1608" s="157" t="s">
        <v>183</v>
      </c>
      <c r="B1608" s="177" t="s">
        <v>184</v>
      </c>
      <c r="C1608" s="178"/>
      <c r="D1608" s="178"/>
      <c r="E1608" s="179"/>
      <c r="F1608" s="169" t="s">
        <v>140</v>
      </c>
      <c r="G1608" s="169" t="s">
        <v>141</v>
      </c>
      <c r="H1608" s="169"/>
      <c r="I1608" s="175"/>
    </row>
    <row r="1609" spans="1:9" ht="12.75">
      <c r="A1609" s="157"/>
      <c r="B1609" s="30" t="s">
        <v>94</v>
      </c>
      <c r="C1609" s="34">
        <v>0</v>
      </c>
      <c r="D1609" s="34">
        <v>0</v>
      </c>
      <c r="E1609" s="34">
        <v>0</v>
      </c>
      <c r="F1609" s="169"/>
      <c r="G1609" s="169"/>
      <c r="H1609" s="169"/>
      <c r="I1609" s="175"/>
    </row>
    <row r="1610" spans="1:9" ht="12.75">
      <c r="A1610" s="157"/>
      <c r="B1610" s="30" t="s">
        <v>358</v>
      </c>
      <c r="C1610" s="34">
        <v>0</v>
      </c>
      <c r="D1610" s="34">
        <v>0</v>
      </c>
      <c r="E1610" s="34">
        <v>0</v>
      </c>
      <c r="F1610" s="169"/>
      <c r="G1610" s="169"/>
      <c r="H1610" s="169"/>
      <c r="I1610" s="175"/>
    </row>
    <row r="1611" spans="1:9" ht="12.75" customHeight="1">
      <c r="A1611" s="157"/>
      <c r="B1611" s="30" t="s">
        <v>382</v>
      </c>
      <c r="C1611" s="34">
        <v>0</v>
      </c>
      <c r="D1611" s="34">
        <v>0</v>
      </c>
      <c r="E1611" s="34">
        <v>0</v>
      </c>
      <c r="F1611" s="169"/>
      <c r="G1611" s="169"/>
      <c r="H1611" s="169"/>
      <c r="I1611" s="175"/>
    </row>
    <row r="1612" spans="1:9" ht="12.75">
      <c r="A1612" s="157"/>
      <c r="B1612" s="30" t="s">
        <v>383</v>
      </c>
      <c r="C1612" s="34">
        <v>0</v>
      </c>
      <c r="D1612" s="34">
        <v>0</v>
      </c>
      <c r="E1612" s="34">
        <v>0</v>
      </c>
      <c r="F1612" s="169"/>
      <c r="G1612" s="169"/>
      <c r="H1612" s="169"/>
      <c r="I1612" s="175"/>
    </row>
    <row r="1613" spans="1:9" ht="12.75">
      <c r="A1613" s="157"/>
      <c r="B1613" s="30" t="s">
        <v>384</v>
      </c>
      <c r="C1613" s="34">
        <v>0</v>
      </c>
      <c r="D1613" s="34">
        <v>0</v>
      </c>
      <c r="E1613" s="34">
        <v>0</v>
      </c>
      <c r="F1613" s="169"/>
      <c r="G1613" s="169"/>
      <c r="H1613" s="169"/>
      <c r="I1613" s="175"/>
    </row>
    <row r="1614" spans="1:9" ht="16.5">
      <c r="A1614" s="157"/>
      <c r="B1614" s="30" t="s">
        <v>154</v>
      </c>
      <c r="C1614" s="34"/>
      <c r="D1614" s="34"/>
      <c r="E1614" s="34"/>
      <c r="F1614" s="169"/>
      <c r="G1614" s="169"/>
      <c r="H1614" s="169"/>
      <c r="I1614" s="175"/>
    </row>
    <row r="1615" spans="1:9" ht="18" customHeight="1">
      <c r="A1615" s="157"/>
      <c r="B1615" s="30" t="s">
        <v>130</v>
      </c>
      <c r="C1615" s="34">
        <v>0</v>
      </c>
      <c r="D1615" s="34">
        <v>0</v>
      </c>
      <c r="E1615" s="34">
        <v>0</v>
      </c>
      <c r="F1615" s="169"/>
      <c r="G1615" s="169"/>
      <c r="H1615" s="169"/>
      <c r="I1615" s="175"/>
    </row>
    <row r="1616" spans="1:9" ht="25.5" customHeight="1">
      <c r="A1616" s="94"/>
      <c r="B1616" s="57" t="s">
        <v>170</v>
      </c>
      <c r="C1616" s="58"/>
      <c r="D1616" s="58"/>
      <c r="E1616" s="59"/>
      <c r="F1616" s="37"/>
      <c r="G1616" s="36"/>
      <c r="H1616" s="37"/>
      <c r="I1616" s="114"/>
    </row>
    <row r="1617" spans="1:9" ht="12.75">
      <c r="A1617" s="94"/>
      <c r="B1617" s="42" t="s">
        <v>131</v>
      </c>
      <c r="C1617" s="34"/>
      <c r="D1617" s="34"/>
      <c r="E1617" s="34"/>
      <c r="F1617" s="37"/>
      <c r="G1617" s="37"/>
      <c r="H1617" s="37"/>
      <c r="I1617" s="114"/>
    </row>
    <row r="1618" spans="1:9" ht="12.75" customHeight="1">
      <c r="A1618" s="94"/>
      <c r="B1618" s="42" t="s">
        <v>132</v>
      </c>
      <c r="C1618" s="34"/>
      <c r="D1618" s="34"/>
      <c r="E1618" s="34"/>
      <c r="F1618" s="37"/>
      <c r="G1618" s="37"/>
      <c r="H1618" s="37"/>
      <c r="I1618" s="114"/>
    </row>
    <row r="1619" spans="1:9" ht="30.75" customHeight="1">
      <c r="A1619" s="157" t="s">
        <v>182</v>
      </c>
      <c r="B1619" s="172" t="s">
        <v>181</v>
      </c>
      <c r="C1619" s="172"/>
      <c r="D1619" s="172"/>
      <c r="E1619" s="172"/>
      <c r="F1619" s="173"/>
      <c r="G1619" s="173"/>
      <c r="H1619" s="173"/>
      <c r="I1619" s="180"/>
    </row>
    <row r="1620" spans="1:9" ht="12.75">
      <c r="A1620" s="157"/>
      <c r="B1620" s="30" t="s">
        <v>94</v>
      </c>
      <c r="C1620" s="34">
        <v>0</v>
      </c>
      <c r="D1620" s="34">
        <v>0</v>
      </c>
      <c r="E1620" s="34">
        <v>0</v>
      </c>
      <c r="F1620" s="173"/>
      <c r="G1620" s="173"/>
      <c r="H1620" s="173"/>
      <c r="I1620" s="180"/>
    </row>
    <row r="1621" spans="1:9" ht="12.75">
      <c r="A1621" s="157"/>
      <c r="B1621" s="30" t="s">
        <v>358</v>
      </c>
      <c r="C1621" s="34">
        <v>0</v>
      </c>
      <c r="D1621" s="34">
        <v>0</v>
      </c>
      <c r="E1621" s="34">
        <v>0</v>
      </c>
      <c r="F1621" s="173"/>
      <c r="G1621" s="173"/>
      <c r="H1621" s="173"/>
      <c r="I1621" s="180"/>
    </row>
    <row r="1622" spans="1:9" ht="12.75">
      <c r="A1622" s="157"/>
      <c r="B1622" s="30" t="s">
        <v>382</v>
      </c>
      <c r="C1622" s="34">
        <v>0</v>
      </c>
      <c r="D1622" s="34">
        <v>0</v>
      </c>
      <c r="E1622" s="34">
        <v>0</v>
      </c>
      <c r="F1622" s="173"/>
      <c r="G1622" s="173"/>
      <c r="H1622" s="173"/>
      <c r="I1622" s="180"/>
    </row>
    <row r="1623" spans="1:9" ht="12.75">
      <c r="A1623" s="157"/>
      <c r="B1623" s="30" t="s">
        <v>383</v>
      </c>
      <c r="C1623" s="34">
        <v>0</v>
      </c>
      <c r="D1623" s="34">
        <v>0</v>
      </c>
      <c r="E1623" s="34">
        <v>0</v>
      </c>
      <c r="F1623" s="173"/>
      <c r="G1623" s="173"/>
      <c r="H1623" s="173"/>
      <c r="I1623" s="180"/>
    </row>
    <row r="1624" spans="1:9" ht="12.75">
      <c r="A1624" s="157"/>
      <c r="B1624" s="30" t="s">
        <v>384</v>
      </c>
      <c r="C1624" s="34">
        <v>0</v>
      </c>
      <c r="D1624" s="34">
        <v>0</v>
      </c>
      <c r="E1624" s="34">
        <v>0</v>
      </c>
      <c r="F1624" s="173"/>
      <c r="G1624" s="173"/>
      <c r="H1624" s="173"/>
      <c r="I1624" s="180"/>
    </row>
    <row r="1625" spans="1:9" ht="16.5" customHeight="1">
      <c r="A1625" s="157"/>
      <c r="B1625" s="30" t="s">
        <v>154</v>
      </c>
      <c r="C1625" s="34"/>
      <c r="D1625" s="34"/>
      <c r="E1625" s="34"/>
      <c r="F1625" s="173"/>
      <c r="G1625" s="173"/>
      <c r="H1625" s="173"/>
      <c r="I1625" s="180"/>
    </row>
    <row r="1626" spans="1:9" ht="12.75">
      <c r="A1626" s="157"/>
      <c r="B1626" s="30" t="s">
        <v>130</v>
      </c>
      <c r="C1626" s="34">
        <v>0</v>
      </c>
      <c r="D1626" s="34">
        <v>0</v>
      </c>
      <c r="E1626" s="34">
        <v>0</v>
      </c>
      <c r="F1626" s="173"/>
      <c r="G1626" s="173"/>
      <c r="H1626" s="173"/>
      <c r="I1626" s="180"/>
    </row>
    <row r="1627" spans="1:9" ht="12.75">
      <c r="A1627" s="94"/>
      <c r="B1627" s="53" t="s">
        <v>133</v>
      </c>
      <c r="C1627" s="34"/>
      <c r="D1627" s="34"/>
      <c r="E1627" s="34"/>
      <c r="F1627" s="54"/>
      <c r="G1627" s="54"/>
      <c r="H1627" s="54"/>
      <c r="I1627" s="116"/>
    </row>
    <row r="1628" spans="1:9" ht="12.75">
      <c r="A1628" s="94"/>
      <c r="B1628" s="42" t="s">
        <v>131</v>
      </c>
      <c r="C1628" s="34"/>
      <c r="D1628" s="34"/>
      <c r="E1628" s="34"/>
      <c r="F1628" s="54"/>
      <c r="G1628" s="54"/>
      <c r="H1628" s="54"/>
      <c r="I1628" s="116"/>
    </row>
    <row r="1629" spans="1:9" ht="12.75" customHeight="1">
      <c r="A1629" s="94"/>
      <c r="B1629" s="42" t="s">
        <v>132</v>
      </c>
      <c r="C1629" s="34"/>
      <c r="D1629" s="34"/>
      <c r="E1629" s="34"/>
      <c r="F1629" s="54"/>
      <c r="G1629" s="54"/>
      <c r="H1629" s="54"/>
      <c r="I1629" s="116"/>
    </row>
    <row r="1630" spans="1:9" ht="12.75">
      <c r="A1630" s="157" t="s">
        <v>77</v>
      </c>
      <c r="B1630" s="172" t="s">
        <v>78</v>
      </c>
      <c r="C1630" s="172"/>
      <c r="D1630" s="172"/>
      <c r="E1630" s="172"/>
      <c r="F1630" s="169"/>
      <c r="G1630" s="169"/>
      <c r="H1630" s="169"/>
      <c r="I1630" s="175">
        <v>100</v>
      </c>
    </row>
    <row r="1631" spans="1:9" ht="12.75">
      <c r="A1631" s="157"/>
      <c r="B1631" s="30" t="s">
        <v>94</v>
      </c>
      <c r="C1631" s="34">
        <v>0</v>
      </c>
      <c r="D1631" s="34">
        <v>0</v>
      </c>
      <c r="E1631" s="34">
        <v>0</v>
      </c>
      <c r="F1631" s="169"/>
      <c r="G1631" s="169"/>
      <c r="H1631" s="169"/>
      <c r="I1631" s="175"/>
    </row>
    <row r="1632" spans="1:9" ht="12.75">
      <c r="A1632" s="157"/>
      <c r="B1632" s="30" t="s">
        <v>358</v>
      </c>
      <c r="C1632" s="34">
        <v>0</v>
      </c>
      <c r="D1632" s="34">
        <v>0</v>
      </c>
      <c r="E1632" s="34">
        <v>0</v>
      </c>
      <c r="F1632" s="169"/>
      <c r="G1632" s="169"/>
      <c r="H1632" s="169"/>
      <c r="I1632" s="175"/>
    </row>
    <row r="1633" spans="1:9" ht="12.75" customHeight="1">
      <c r="A1633" s="157"/>
      <c r="B1633" s="30" t="s">
        <v>382</v>
      </c>
      <c r="C1633" s="34">
        <v>0</v>
      </c>
      <c r="D1633" s="34">
        <v>0</v>
      </c>
      <c r="E1633" s="34">
        <v>0</v>
      </c>
      <c r="F1633" s="169"/>
      <c r="G1633" s="169"/>
      <c r="H1633" s="169"/>
      <c r="I1633" s="175"/>
    </row>
    <row r="1634" spans="1:9" ht="12.75">
      <c r="A1634" s="157"/>
      <c r="B1634" s="30" t="s">
        <v>383</v>
      </c>
      <c r="C1634" s="34">
        <v>0</v>
      </c>
      <c r="D1634" s="34">
        <v>0</v>
      </c>
      <c r="E1634" s="34">
        <v>0</v>
      </c>
      <c r="F1634" s="169"/>
      <c r="G1634" s="169"/>
      <c r="H1634" s="169"/>
      <c r="I1634" s="175"/>
    </row>
    <row r="1635" spans="1:9" ht="12.75">
      <c r="A1635" s="157"/>
      <c r="B1635" s="30" t="s">
        <v>384</v>
      </c>
      <c r="C1635" s="34">
        <v>0</v>
      </c>
      <c r="D1635" s="34">
        <v>0</v>
      </c>
      <c r="E1635" s="34">
        <v>0</v>
      </c>
      <c r="F1635" s="169"/>
      <c r="G1635" s="169"/>
      <c r="H1635" s="169"/>
      <c r="I1635" s="175"/>
    </row>
    <row r="1636" spans="1:9" ht="16.5">
      <c r="A1636" s="157"/>
      <c r="B1636" s="30" t="s">
        <v>154</v>
      </c>
      <c r="C1636" s="34"/>
      <c r="D1636" s="34"/>
      <c r="E1636" s="34"/>
      <c r="F1636" s="169"/>
      <c r="G1636" s="169"/>
      <c r="H1636" s="169"/>
      <c r="I1636" s="175"/>
    </row>
    <row r="1637" spans="1:9" ht="12.75">
      <c r="A1637" s="157"/>
      <c r="B1637" s="30" t="s">
        <v>130</v>
      </c>
      <c r="C1637" s="34">
        <v>0</v>
      </c>
      <c r="D1637" s="34">
        <v>0</v>
      </c>
      <c r="E1637" s="34">
        <v>0</v>
      </c>
      <c r="F1637" s="169"/>
      <c r="G1637" s="169"/>
      <c r="H1637" s="169"/>
      <c r="I1637" s="175"/>
    </row>
    <row r="1638" spans="1:9" ht="12.75">
      <c r="A1638" s="94"/>
      <c r="B1638" s="53" t="s">
        <v>133</v>
      </c>
      <c r="C1638" s="34"/>
      <c r="D1638" s="34"/>
      <c r="E1638" s="34"/>
      <c r="F1638" s="169"/>
      <c r="G1638" s="169"/>
      <c r="H1638" s="169"/>
      <c r="I1638" s="175"/>
    </row>
    <row r="1639" spans="1:9" ht="12.75">
      <c r="A1639" s="94"/>
      <c r="B1639" s="42" t="s">
        <v>131</v>
      </c>
      <c r="C1639" s="34"/>
      <c r="D1639" s="34"/>
      <c r="E1639" s="34"/>
      <c r="F1639" s="37"/>
      <c r="G1639" s="37"/>
      <c r="H1639" s="37"/>
      <c r="I1639" s="114"/>
    </row>
    <row r="1640" spans="1:9" ht="12.75" customHeight="1">
      <c r="A1640" s="94"/>
      <c r="B1640" s="42" t="s">
        <v>132</v>
      </c>
      <c r="C1640" s="34"/>
      <c r="D1640" s="34"/>
      <c r="E1640" s="34"/>
      <c r="F1640" s="37"/>
      <c r="G1640" s="37"/>
      <c r="H1640" s="37"/>
      <c r="I1640" s="114"/>
    </row>
    <row r="1641" spans="1:9" ht="12.75">
      <c r="A1641" s="157" t="s">
        <v>333</v>
      </c>
      <c r="B1641" s="172" t="s">
        <v>180</v>
      </c>
      <c r="C1641" s="172"/>
      <c r="D1641" s="172"/>
      <c r="E1641" s="172"/>
      <c r="F1641" s="169"/>
      <c r="G1641" s="169"/>
      <c r="H1641" s="169"/>
      <c r="I1641" s="175"/>
    </row>
    <row r="1642" spans="1:9" ht="12.75">
      <c r="A1642" s="157"/>
      <c r="B1642" s="30" t="s">
        <v>94</v>
      </c>
      <c r="C1642" s="34">
        <f>C1644</f>
        <v>0</v>
      </c>
      <c r="D1642" s="34">
        <f>D1644</f>
        <v>0</v>
      </c>
      <c r="E1642" s="34">
        <f>E1644</f>
        <v>0</v>
      </c>
      <c r="F1642" s="169"/>
      <c r="G1642" s="169"/>
      <c r="H1642" s="169"/>
      <c r="I1642" s="175"/>
    </row>
    <row r="1643" spans="1:9" ht="12.75">
      <c r="A1643" s="157"/>
      <c r="B1643" s="30" t="s">
        <v>358</v>
      </c>
      <c r="C1643" s="34">
        <v>0</v>
      </c>
      <c r="D1643" s="34">
        <v>0</v>
      </c>
      <c r="E1643" s="34">
        <v>0</v>
      </c>
      <c r="F1643" s="169"/>
      <c r="G1643" s="169"/>
      <c r="H1643" s="169"/>
      <c r="I1643" s="175"/>
    </row>
    <row r="1644" spans="1:9" ht="12.75">
      <c r="A1644" s="157"/>
      <c r="B1644" s="30" t="s">
        <v>382</v>
      </c>
      <c r="C1644" s="34">
        <v>0</v>
      </c>
      <c r="D1644" s="34">
        <v>0</v>
      </c>
      <c r="E1644" s="34">
        <v>0</v>
      </c>
      <c r="F1644" s="169"/>
      <c r="G1644" s="169"/>
      <c r="H1644" s="169"/>
      <c r="I1644" s="175"/>
    </row>
    <row r="1645" spans="1:9" ht="12.75">
      <c r="A1645" s="157"/>
      <c r="B1645" s="30" t="s">
        <v>383</v>
      </c>
      <c r="C1645" s="34">
        <v>0</v>
      </c>
      <c r="D1645" s="34">
        <v>0</v>
      </c>
      <c r="E1645" s="34">
        <v>0</v>
      </c>
      <c r="F1645" s="169"/>
      <c r="G1645" s="169"/>
      <c r="H1645" s="169"/>
      <c r="I1645" s="175"/>
    </row>
    <row r="1646" spans="1:9" ht="12.75">
      <c r="A1646" s="157"/>
      <c r="B1646" s="30" t="s">
        <v>384</v>
      </c>
      <c r="C1646" s="34">
        <v>0</v>
      </c>
      <c r="D1646" s="34">
        <v>0</v>
      </c>
      <c r="E1646" s="34">
        <v>0</v>
      </c>
      <c r="F1646" s="169"/>
      <c r="G1646" s="169"/>
      <c r="H1646" s="169"/>
      <c r="I1646" s="175"/>
    </row>
    <row r="1647" spans="1:9" ht="16.5">
      <c r="A1647" s="157"/>
      <c r="B1647" s="30" t="s">
        <v>154</v>
      </c>
      <c r="C1647" s="34"/>
      <c r="D1647" s="34"/>
      <c r="E1647" s="34"/>
      <c r="F1647" s="169"/>
      <c r="G1647" s="169"/>
      <c r="H1647" s="169"/>
      <c r="I1647" s="175"/>
    </row>
    <row r="1648" spans="1:9" ht="15" customHeight="1">
      <c r="A1648" s="157"/>
      <c r="B1648" s="30" t="s">
        <v>130</v>
      </c>
      <c r="C1648" s="34">
        <v>0</v>
      </c>
      <c r="D1648" s="34">
        <v>0</v>
      </c>
      <c r="E1648" s="34">
        <v>0</v>
      </c>
      <c r="F1648" s="169"/>
      <c r="G1648" s="169"/>
      <c r="H1648" s="169"/>
      <c r="I1648" s="175"/>
    </row>
    <row r="1649" spans="1:9" ht="12.75">
      <c r="A1649" s="99"/>
      <c r="B1649" s="53" t="s">
        <v>133</v>
      </c>
      <c r="C1649" s="42"/>
      <c r="D1649" s="42"/>
      <c r="E1649" s="42"/>
      <c r="F1649" s="169" t="s">
        <v>138</v>
      </c>
      <c r="G1649" s="169" t="s">
        <v>139</v>
      </c>
      <c r="H1649" s="169"/>
      <c r="I1649" s="174"/>
    </row>
    <row r="1650" spans="1:9" ht="12.75">
      <c r="A1650" s="99"/>
      <c r="B1650" s="42" t="s">
        <v>131</v>
      </c>
      <c r="C1650" s="42"/>
      <c r="D1650" s="42"/>
      <c r="E1650" s="42"/>
      <c r="F1650" s="169"/>
      <c r="G1650" s="169"/>
      <c r="H1650" s="169"/>
      <c r="I1650" s="174"/>
    </row>
    <row r="1651" spans="1:9" ht="12.75">
      <c r="A1651" s="99"/>
      <c r="B1651" s="42" t="s">
        <v>132</v>
      </c>
      <c r="C1651" s="42"/>
      <c r="D1651" s="42"/>
      <c r="E1651" s="42"/>
      <c r="F1651" s="169"/>
      <c r="G1651" s="169"/>
      <c r="H1651" s="169"/>
      <c r="I1651" s="174"/>
    </row>
    <row r="1652" spans="1:9" ht="12.75">
      <c r="A1652" s="157" t="s">
        <v>268</v>
      </c>
      <c r="B1652" s="172" t="s">
        <v>395</v>
      </c>
      <c r="C1652" s="172"/>
      <c r="D1652" s="172"/>
      <c r="E1652" s="172"/>
      <c r="F1652" s="169"/>
      <c r="G1652" s="169"/>
      <c r="H1652" s="169"/>
      <c r="I1652" s="174"/>
    </row>
    <row r="1653" spans="1:9" ht="12.75">
      <c r="A1653" s="157"/>
      <c r="B1653" s="30" t="s">
        <v>94</v>
      </c>
      <c r="C1653" s="34">
        <f>C1655</f>
        <v>503.52842</v>
      </c>
      <c r="D1653" s="34">
        <f>D1655</f>
        <v>503.52842</v>
      </c>
      <c r="E1653" s="34">
        <f>E1655</f>
        <v>503.52842</v>
      </c>
      <c r="F1653" s="169"/>
      <c r="G1653" s="169"/>
      <c r="H1653" s="169"/>
      <c r="I1653" s="174"/>
    </row>
    <row r="1654" spans="1:9" ht="12.75">
      <c r="A1654" s="157"/>
      <c r="B1654" s="30" t="s">
        <v>358</v>
      </c>
      <c r="C1654" s="34">
        <v>0</v>
      </c>
      <c r="D1654" s="34">
        <v>0</v>
      </c>
      <c r="E1654" s="34">
        <v>0</v>
      </c>
      <c r="F1654" s="169"/>
      <c r="G1654" s="169"/>
      <c r="H1654" s="169"/>
      <c r="I1654" s="174"/>
    </row>
    <row r="1655" spans="1:9" ht="12.75">
      <c r="A1655" s="157"/>
      <c r="B1655" s="30" t="s">
        <v>382</v>
      </c>
      <c r="C1655" s="34">
        <f>C1663+C1674+C1685</f>
        <v>503.52842</v>
      </c>
      <c r="D1655" s="34">
        <f>D1663+D1674+D1685</f>
        <v>503.52842</v>
      </c>
      <c r="E1655" s="34">
        <f>E1663+E1674+E1685</f>
        <v>503.52842</v>
      </c>
      <c r="F1655" s="169"/>
      <c r="G1655" s="169"/>
      <c r="H1655" s="169"/>
      <c r="I1655" s="174"/>
    </row>
    <row r="1656" spans="1:9" ht="12.75">
      <c r="A1656" s="157"/>
      <c r="B1656" s="30" t="s">
        <v>383</v>
      </c>
      <c r="C1656" s="34">
        <v>0</v>
      </c>
      <c r="D1656" s="34">
        <v>0</v>
      </c>
      <c r="E1656" s="34">
        <v>0</v>
      </c>
      <c r="F1656" s="169"/>
      <c r="G1656" s="169"/>
      <c r="H1656" s="169"/>
      <c r="I1656" s="174"/>
    </row>
    <row r="1657" spans="1:9" ht="12.75">
      <c r="A1657" s="157"/>
      <c r="B1657" s="30" t="s">
        <v>384</v>
      </c>
      <c r="C1657" s="34">
        <v>0</v>
      </c>
      <c r="D1657" s="34">
        <v>0</v>
      </c>
      <c r="E1657" s="34">
        <v>0</v>
      </c>
      <c r="F1657" s="37"/>
      <c r="G1657" s="37"/>
      <c r="H1657" s="37"/>
      <c r="I1657" s="114"/>
    </row>
    <row r="1658" spans="1:9" ht="16.5">
      <c r="A1658" s="157"/>
      <c r="B1658" s="30" t="s">
        <v>154</v>
      </c>
      <c r="C1658" s="34"/>
      <c r="D1658" s="34"/>
      <c r="E1658" s="34"/>
      <c r="F1658" s="37"/>
      <c r="G1658" s="37"/>
      <c r="H1658" s="37"/>
      <c r="I1658" s="114"/>
    </row>
    <row r="1659" spans="1:9" ht="12.75" customHeight="1">
      <c r="A1659" s="157"/>
      <c r="B1659" s="30" t="s">
        <v>130</v>
      </c>
      <c r="C1659" s="34">
        <v>0</v>
      </c>
      <c r="D1659" s="34">
        <v>0</v>
      </c>
      <c r="E1659" s="34">
        <v>0</v>
      </c>
      <c r="F1659" s="37"/>
      <c r="G1659" s="37"/>
      <c r="H1659" s="37"/>
      <c r="I1659" s="114"/>
    </row>
    <row r="1660" spans="1:9" ht="37.5" customHeight="1">
      <c r="A1660" s="157" t="s">
        <v>334</v>
      </c>
      <c r="B1660" s="172" t="s">
        <v>179</v>
      </c>
      <c r="C1660" s="172"/>
      <c r="D1660" s="172"/>
      <c r="E1660" s="172"/>
      <c r="F1660" s="169" t="s">
        <v>138</v>
      </c>
      <c r="G1660" s="169" t="s">
        <v>139</v>
      </c>
      <c r="H1660" s="169"/>
      <c r="I1660" s="174"/>
    </row>
    <row r="1661" spans="1:9" ht="12.75">
      <c r="A1661" s="157"/>
      <c r="B1661" s="30" t="s">
        <v>94</v>
      </c>
      <c r="C1661" s="34">
        <f>C1663</f>
        <v>371.86842</v>
      </c>
      <c r="D1661" s="34">
        <f>D1663</f>
        <v>371.86842</v>
      </c>
      <c r="E1661" s="34">
        <f>E1663</f>
        <v>371.86842</v>
      </c>
      <c r="F1661" s="169"/>
      <c r="G1661" s="169"/>
      <c r="H1661" s="169"/>
      <c r="I1661" s="174"/>
    </row>
    <row r="1662" spans="1:9" ht="12.75">
      <c r="A1662" s="157"/>
      <c r="B1662" s="30" t="s">
        <v>358</v>
      </c>
      <c r="C1662" s="34">
        <v>0</v>
      </c>
      <c r="D1662" s="34">
        <v>0</v>
      </c>
      <c r="E1662" s="34">
        <v>0</v>
      </c>
      <c r="F1662" s="169"/>
      <c r="G1662" s="169"/>
      <c r="H1662" s="169"/>
      <c r="I1662" s="174"/>
    </row>
    <row r="1663" spans="1:9" ht="12.75">
      <c r="A1663" s="157"/>
      <c r="B1663" s="30" t="s">
        <v>382</v>
      </c>
      <c r="C1663" s="34">
        <v>371.86842</v>
      </c>
      <c r="D1663" s="34">
        <v>371.86842</v>
      </c>
      <c r="E1663" s="34">
        <v>371.86842</v>
      </c>
      <c r="F1663" s="169"/>
      <c r="G1663" s="169"/>
      <c r="H1663" s="169"/>
      <c r="I1663" s="174"/>
    </row>
    <row r="1664" spans="1:9" ht="12.75">
      <c r="A1664" s="157"/>
      <c r="B1664" s="30" t="s">
        <v>383</v>
      </c>
      <c r="C1664" s="34">
        <v>0</v>
      </c>
      <c r="D1664" s="34">
        <v>0</v>
      </c>
      <c r="E1664" s="34">
        <v>0</v>
      </c>
      <c r="F1664" s="169"/>
      <c r="G1664" s="169"/>
      <c r="H1664" s="169"/>
      <c r="I1664" s="174"/>
    </row>
    <row r="1665" spans="1:9" ht="12.75">
      <c r="A1665" s="157"/>
      <c r="B1665" s="30" t="s">
        <v>384</v>
      </c>
      <c r="C1665" s="34">
        <v>0</v>
      </c>
      <c r="D1665" s="34">
        <v>0</v>
      </c>
      <c r="E1665" s="34">
        <v>0</v>
      </c>
      <c r="F1665" s="169"/>
      <c r="G1665" s="169"/>
      <c r="H1665" s="169"/>
      <c r="I1665" s="174"/>
    </row>
    <row r="1666" spans="1:9" ht="16.5">
      <c r="A1666" s="157"/>
      <c r="B1666" s="30" t="s">
        <v>154</v>
      </c>
      <c r="C1666" s="34"/>
      <c r="D1666" s="34"/>
      <c r="E1666" s="34"/>
      <c r="F1666" s="169"/>
      <c r="G1666" s="169"/>
      <c r="H1666" s="169"/>
      <c r="I1666" s="174"/>
    </row>
    <row r="1667" spans="1:9" ht="12.75">
      <c r="A1667" s="157"/>
      <c r="B1667" s="30" t="s">
        <v>130</v>
      </c>
      <c r="C1667" s="34">
        <v>0</v>
      </c>
      <c r="D1667" s="34">
        <v>0</v>
      </c>
      <c r="E1667" s="34">
        <v>0</v>
      </c>
      <c r="F1667" s="169"/>
      <c r="G1667" s="169"/>
      <c r="H1667" s="169"/>
      <c r="I1667" s="174"/>
    </row>
    <row r="1668" spans="1:9" ht="12.75">
      <c r="A1668" s="94"/>
      <c r="B1668" s="53" t="s">
        <v>133</v>
      </c>
      <c r="C1668" s="34"/>
      <c r="D1668" s="34"/>
      <c r="E1668" s="34"/>
      <c r="F1668" s="37"/>
      <c r="G1668" s="37"/>
      <c r="H1668" s="37"/>
      <c r="I1668" s="114"/>
    </row>
    <row r="1669" spans="1:9" ht="12.75">
      <c r="A1669" s="94"/>
      <c r="B1669" s="42" t="s">
        <v>131</v>
      </c>
      <c r="C1669" s="34"/>
      <c r="D1669" s="34"/>
      <c r="E1669" s="34"/>
      <c r="F1669" s="37"/>
      <c r="G1669" s="37"/>
      <c r="H1669" s="37"/>
      <c r="I1669" s="114"/>
    </row>
    <row r="1670" spans="1:9" ht="12.75" customHeight="1">
      <c r="A1670" s="94"/>
      <c r="B1670" s="42" t="s">
        <v>132</v>
      </c>
      <c r="C1670" s="34"/>
      <c r="D1670" s="34"/>
      <c r="E1670" s="34"/>
      <c r="F1670" s="37"/>
      <c r="G1670" s="37"/>
      <c r="H1670" s="37"/>
      <c r="I1670" s="114"/>
    </row>
    <row r="1671" spans="1:9" ht="12.75">
      <c r="A1671" s="157" t="s">
        <v>335</v>
      </c>
      <c r="B1671" s="171" t="s">
        <v>178</v>
      </c>
      <c r="C1671" s="171"/>
      <c r="D1671" s="171"/>
      <c r="E1671" s="171"/>
      <c r="F1671" s="169" t="s">
        <v>140</v>
      </c>
      <c r="G1671" s="169" t="s">
        <v>141</v>
      </c>
      <c r="H1671" s="169"/>
      <c r="I1671" s="174"/>
    </row>
    <row r="1672" spans="1:9" ht="12.75">
      <c r="A1672" s="157"/>
      <c r="B1672" s="30" t="s">
        <v>94</v>
      </c>
      <c r="C1672" s="34">
        <f>C1674</f>
        <v>51.66</v>
      </c>
      <c r="D1672" s="34">
        <f>D1674</f>
        <v>51.66</v>
      </c>
      <c r="E1672" s="34">
        <f>E1674</f>
        <v>51.66</v>
      </c>
      <c r="F1672" s="169"/>
      <c r="G1672" s="169"/>
      <c r="H1672" s="169"/>
      <c r="I1672" s="174"/>
    </row>
    <row r="1673" spans="1:9" ht="12.75">
      <c r="A1673" s="157"/>
      <c r="B1673" s="30" t="s">
        <v>358</v>
      </c>
      <c r="C1673" s="34">
        <v>0</v>
      </c>
      <c r="D1673" s="34">
        <v>0</v>
      </c>
      <c r="E1673" s="34">
        <v>0</v>
      </c>
      <c r="F1673" s="169"/>
      <c r="G1673" s="169"/>
      <c r="H1673" s="169"/>
      <c r="I1673" s="174"/>
    </row>
    <row r="1674" spans="1:9" ht="12.75">
      <c r="A1674" s="157"/>
      <c r="B1674" s="30" t="s">
        <v>382</v>
      </c>
      <c r="C1674" s="34">
        <v>51.66</v>
      </c>
      <c r="D1674" s="34">
        <v>51.66</v>
      </c>
      <c r="E1674" s="34">
        <v>51.66</v>
      </c>
      <c r="F1674" s="169"/>
      <c r="G1674" s="169"/>
      <c r="H1674" s="169"/>
      <c r="I1674" s="174"/>
    </row>
    <row r="1675" spans="1:9" ht="12.75">
      <c r="A1675" s="157"/>
      <c r="B1675" s="30" t="s">
        <v>383</v>
      </c>
      <c r="C1675" s="34">
        <v>0</v>
      </c>
      <c r="D1675" s="34">
        <v>0</v>
      </c>
      <c r="E1675" s="34">
        <v>0</v>
      </c>
      <c r="F1675" s="169"/>
      <c r="G1675" s="169"/>
      <c r="H1675" s="169"/>
      <c r="I1675" s="174"/>
    </row>
    <row r="1676" spans="1:9" ht="12.75">
      <c r="A1676" s="157"/>
      <c r="B1676" s="30" t="s">
        <v>384</v>
      </c>
      <c r="C1676" s="34">
        <v>0</v>
      </c>
      <c r="D1676" s="34">
        <v>0</v>
      </c>
      <c r="E1676" s="34">
        <v>0</v>
      </c>
      <c r="F1676" s="169"/>
      <c r="G1676" s="169"/>
      <c r="H1676" s="169"/>
      <c r="I1676" s="174"/>
    </row>
    <row r="1677" spans="1:9" ht="16.5">
      <c r="A1677" s="157"/>
      <c r="B1677" s="30" t="s">
        <v>154</v>
      </c>
      <c r="C1677" s="34"/>
      <c r="D1677" s="34"/>
      <c r="E1677" s="34"/>
      <c r="F1677" s="169"/>
      <c r="G1677" s="169"/>
      <c r="H1677" s="169"/>
      <c r="I1677" s="174"/>
    </row>
    <row r="1678" spans="1:9" ht="12.75">
      <c r="A1678" s="157"/>
      <c r="B1678" s="30" t="s">
        <v>130</v>
      </c>
      <c r="C1678" s="34">
        <v>0</v>
      </c>
      <c r="D1678" s="34">
        <v>0</v>
      </c>
      <c r="E1678" s="34">
        <v>0</v>
      </c>
      <c r="F1678" s="169"/>
      <c r="G1678" s="169"/>
      <c r="H1678" s="169"/>
      <c r="I1678" s="174"/>
    </row>
    <row r="1679" spans="1:9" ht="12.75">
      <c r="A1679" s="94"/>
      <c r="B1679" s="53" t="s">
        <v>133</v>
      </c>
      <c r="C1679" s="34"/>
      <c r="D1679" s="34"/>
      <c r="E1679" s="34"/>
      <c r="F1679" s="37"/>
      <c r="G1679" s="37"/>
      <c r="H1679" s="37"/>
      <c r="I1679" s="114"/>
    </row>
    <row r="1680" spans="1:9" ht="12.75">
      <c r="A1680" s="94"/>
      <c r="B1680" s="42" t="s">
        <v>131</v>
      </c>
      <c r="C1680" s="34"/>
      <c r="D1680" s="34"/>
      <c r="E1680" s="34"/>
      <c r="F1680" s="37"/>
      <c r="G1680" s="37"/>
      <c r="H1680" s="37"/>
      <c r="I1680" s="114"/>
    </row>
    <row r="1681" spans="1:9" ht="12.75" customHeight="1">
      <c r="A1681" s="94"/>
      <c r="B1681" s="42" t="s">
        <v>132</v>
      </c>
      <c r="C1681" s="34"/>
      <c r="D1681" s="34"/>
      <c r="E1681" s="34"/>
      <c r="F1681" s="37"/>
      <c r="G1681" s="37"/>
      <c r="H1681" s="37"/>
      <c r="I1681" s="114"/>
    </row>
    <row r="1682" spans="1:9" ht="12.75">
      <c r="A1682" s="157" t="s">
        <v>336</v>
      </c>
      <c r="B1682" s="170" t="s">
        <v>177</v>
      </c>
      <c r="C1682" s="170"/>
      <c r="D1682" s="170"/>
      <c r="E1682" s="170"/>
      <c r="F1682" s="169"/>
      <c r="G1682" s="169"/>
      <c r="H1682" s="169"/>
      <c r="I1682" s="174"/>
    </row>
    <row r="1683" spans="1:9" ht="12.75">
      <c r="A1683" s="157"/>
      <c r="B1683" s="30" t="s">
        <v>94</v>
      </c>
      <c r="C1683" s="34">
        <f>C1685</f>
        <v>80</v>
      </c>
      <c r="D1683" s="34">
        <f>D1685</f>
        <v>80</v>
      </c>
      <c r="E1683" s="34">
        <f>E1685</f>
        <v>80</v>
      </c>
      <c r="F1683" s="169"/>
      <c r="G1683" s="169"/>
      <c r="H1683" s="169"/>
      <c r="I1683" s="174"/>
    </row>
    <row r="1684" spans="1:9" ht="12.75">
      <c r="A1684" s="157"/>
      <c r="B1684" s="30" t="s">
        <v>358</v>
      </c>
      <c r="C1684" s="34">
        <v>0</v>
      </c>
      <c r="D1684" s="34">
        <v>0</v>
      </c>
      <c r="E1684" s="34">
        <v>0</v>
      </c>
      <c r="F1684" s="169"/>
      <c r="G1684" s="169"/>
      <c r="H1684" s="169"/>
      <c r="I1684" s="174"/>
    </row>
    <row r="1685" spans="1:9" ht="12.75">
      <c r="A1685" s="157"/>
      <c r="B1685" s="30" t="s">
        <v>382</v>
      </c>
      <c r="C1685" s="34">
        <v>80</v>
      </c>
      <c r="D1685" s="34">
        <v>80</v>
      </c>
      <c r="E1685" s="34">
        <v>80</v>
      </c>
      <c r="F1685" s="169"/>
      <c r="G1685" s="169"/>
      <c r="H1685" s="169"/>
      <c r="I1685" s="174"/>
    </row>
    <row r="1686" spans="1:9" ht="12.75">
      <c r="A1686" s="157"/>
      <c r="B1686" s="30" t="s">
        <v>383</v>
      </c>
      <c r="C1686" s="34">
        <v>0</v>
      </c>
      <c r="D1686" s="34">
        <v>0</v>
      </c>
      <c r="E1686" s="34">
        <v>0</v>
      </c>
      <c r="F1686" s="169"/>
      <c r="G1686" s="169"/>
      <c r="H1686" s="169"/>
      <c r="I1686" s="174"/>
    </row>
    <row r="1687" spans="1:9" ht="12.75">
      <c r="A1687" s="157"/>
      <c r="B1687" s="30" t="s">
        <v>384</v>
      </c>
      <c r="C1687" s="34">
        <v>0</v>
      </c>
      <c r="D1687" s="34">
        <v>0</v>
      </c>
      <c r="E1687" s="34">
        <v>0</v>
      </c>
      <c r="F1687" s="169"/>
      <c r="G1687" s="169"/>
      <c r="H1687" s="169"/>
      <c r="I1687" s="174"/>
    </row>
    <row r="1688" spans="1:9" ht="16.5">
      <c r="A1688" s="157"/>
      <c r="B1688" s="30" t="s">
        <v>154</v>
      </c>
      <c r="C1688" s="34"/>
      <c r="D1688" s="34"/>
      <c r="E1688" s="34"/>
      <c r="F1688" s="169"/>
      <c r="G1688" s="169"/>
      <c r="H1688" s="169"/>
      <c r="I1688" s="174"/>
    </row>
    <row r="1689" spans="1:9" ht="12.75">
      <c r="A1689" s="157"/>
      <c r="B1689" s="30" t="s">
        <v>130</v>
      </c>
      <c r="C1689" s="34">
        <v>0</v>
      </c>
      <c r="D1689" s="34">
        <v>0</v>
      </c>
      <c r="E1689" s="34">
        <v>0</v>
      </c>
      <c r="F1689" s="169"/>
      <c r="G1689" s="169"/>
      <c r="H1689" s="169"/>
      <c r="I1689" s="174"/>
    </row>
    <row r="1690" spans="1:9" ht="12.75">
      <c r="A1690" s="94"/>
      <c r="B1690" s="53" t="s">
        <v>133</v>
      </c>
      <c r="C1690" s="34"/>
      <c r="D1690" s="34"/>
      <c r="E1690" s="34"/>
      <c r="F1690" s="37"/>
      <c r="G1690" s="37"/>
      <c r="H1690" s="37"/>
      <c r="I1690" s="114"/>
    </row>
    <row r="1691" spans="1:9" ht="12.75">
      <c r="A1691" s="94"/>
      <c r="B1691" s="42" t="s">
        <v>131</v>
      </c>
      <c r="C1691" s="34"/>
      <c r="D1691" s="34"/>
      <c r="E1691" s="34"/>
      <c r="F1691" s="37"/>
      <c r="G1691" s="37"/>
      <c r="H1691" s="37"/>
      <c r="I1691" s="114"/>
    </row>
    <row r="1692" spans="1:9" ht="12.75" customHeight="1">
      <c r="A1692" s="94"/>
      <c r="B1692" s="42" t="s">
        <v>132</v>
      </c>
      <c r="C1692" s="34"/>
      <c r="D1692" s="34"/>
      <c r="E1692" s="34"/>
      <c r="F1692" s="37"/>
      <c r="G1692" s="37"/>
      <c r="H1692" s="37"/>
      <c r="I1692" s="114"/>
    </row>
    <row r="1693" spans="1:9" ht="12.75">
      <c r="A1693" s="157" t="s">
        <v>175</v>
      </c>
      <c r="B1693" s="172" t="s">
        <v>176</v>
      </c>
      <c r="C1693" s="172"/>
      <c r="D1693" s="172"/>
      <c r="E1693" s="172"/>
      <c r="F1693" s="161"/>
      <c r="G1693" s="161"/>
      <c r="H1693" s="161"/>
      <c r="I1693" s="176"/>
    </row>
    <row r="1694" spans="1:9" ht="12.75">
      <c r="A1694" s="157"/>
      <c r="B1694" s="30" t="s">
        <v>94</v>
      </c>
      <c r="C1694" s="34">
        <f>C1696</f>
        <v>0</v>
      </c>
      <c r="D1694" s="34">
        <f>D1696</f>
        <v>0</v>
      </c>
      <c r="E1694" s="34">
        <f>E1696</f>
        <v>0</v>
      </c>
      <c r="F1694" s="161"/>
      <c r="G1694" s="161"/>
      <c r="H1694" s="161"/>
      <c r="I1694" s="176"/>
    </row>
    <row r="1695" spans="1:9" ht="12.75">
      <c r="A1695" s="157"/>
      <c r="B1695" s="30" t="s">
        <v>358</v>
      </c>
      <c r="C1695" s="34">
        <v>0</v>
      </c>
      <c r="D1695" s="34">
        <v>0</v>
      </c>
      <c r="E1695" s="34">
        <v>0</v>
      </c>
      <c r="F1695" s="161"/>
      <c r="G1695" s="161"/>
      <c r="H1695" s="161"/>
      <c r="I1695" s="176"/>
    </row>
    <row r="1696" spans="1:9" ht="12.75">
      <c r="A1696" s="157"/>
      <c r="B1696" s="30" t="s">
        <v>382</v>
      </c>
      <c r="C1696" s="34">
        <f>C1707</f>
        <v>0</v>
      </c>
      <c r="D1696" s="34">
        <f>D1707</f>
        <v>0</v>
      </c>
      <c r="E1696" s="34">
        <f>E1707</f>
        <v>0</v>
      </c>
      <c r="F1696" s="161"/>
      <c r="G1696" s="161"/>
      <c r="H1696" s="161"/>
      <c r="I1696" s="176"/>
    </row>
    <row r="1697" spans="1:9" ht="12.75">
      <c r="A1697" s="157"/>
      <c r="B1697" s="30" t="s">
        <v>383</v>
      </c>
      <c r="C1697" s="34">
        <v>0</v>
      </c>
      <c r="D1697" s="34">
        <v>0</v>
      </c>
      <c r="E1697" s="34">
        <v>0</v>
      </c>
      <c r="F1697" s="161"/>
      <c r="G1697" s="161"/>
      <c r="H1697" s="161"/>
      <c r="I1697" s="176"/>
    </row>
    <row r="1698" spans="1:9" ht="12.75">
      <c r="A1698" s="157"/>
      <c r="B1698" s="30" t="s">
        <v>384</v>
      </c>
      <c r="C1698" s="34">
        <v>0</v>
      </c>
      <c r="D1698" s="34">
        <v>0</v>
      </c>
      <c r="E1698" s="34">
        <v>0</v>
      </c>
      <c r="F1698" s="161"/>
      <c r="G1698" s="161"/>
      <c r="H1698" s="161"/>
      <c r="I1698" s="176"/>
    </row>
    <row r="1699" spans="1:9" ht="16.5">
      <c r="A1699" s="157"/>
      <c r="B1699" s="30" t="s">
        <v>154</v>
      </c>
      <c r="C1699" s="34"/>
      <c r="D1699" s="34"/>
      <c r="E1699" s="34"/>
      <c r="F1699" s="161"/>
      <c r="G1699" s="161"/>
      <c r="H1699" s="161"/>
      <c r="I1699" s="176"/>
    </row>
    <row r="1700" spans="1:9" ht="12.75">
      <c r="A1700" s="157"/>
      <c r="B1700" s="30" t="s">
        <v>130</v>
      </c>
      <c r="C1700" s="34">
        <v>0</v>
      </c>
      <c r="D1700" s="34">
        <v>0</v>
      </c>
      <c r="E1700" s="34">
        <v>0</v>
      </c>
      <c r="F1700" s="161"/>
      <c r="G1700" s="161"/>
      <c r="H1700" s="161"/>
      <c r="I1700" s="176"/>
    </row>
    <row r="1701" spans="1:9" ht="12.75">
      <c r="A1701" s="94"/>
      <c r="B1701" s="53" t="s">
        <v>133</v>
      </c>
      <c r="C1701" s="34"/>
      <c r="D1701" s="34"/>
      <c r="E1701" s="34"/>
      <c r="F1701" s="60"/>
      <c r="G1701" s="60"/>
      <c r="H1701" s="48"/>
      <c r="I1701" s="117"/>
    </row>
    <row r="1702" spans="1:9" ht="12.75">
      <c r="A1702" s="94"/>
      <c r="B1702" s="42" t="s">
        <v>131</v>
      </c>
      <c r="C1702" s="34"/>
      <c r="D1702" s="34"/>
      <c r="E1702" s="34"/>
      <c r="F1702" s="60"/>
      <c r="G1702" s="60"/>
      <c r="H1702" s="48"/>
      <c r="I1702" s="117"/>
    </row>
    <row r="1703" spans="1:9" ht="12.75">
      <c r="A1703" s="94"/>
      <c r="B1703" s="42" t="s">
        <v>132</v>
      </c>
      <c r="C1703" s="34"/>
      <c r="D1703" s="34"/>
      <c r="E1703" s="34"/>
      <c r="F1703" s="60"/>
      <c r="G1703" s="60"/>
      <c r="H1703" s="48"/>
      <c r="I1703" s="117"/>
    </row>
    <row r="1704" spans="1:9" ht="12.75">
      <c r="A1704" s="157" t="s">
        <v>172</v>
      </c>
      <c r="B1704" s="172" t="s">
        <v>174</v>
      </c>
      <c r="C1704" s="172"/>
      <c r="D1704" s="172"/>
      <c r="E1704" s="172"/>
      <c r="F1704" s="161"/>
      <c r="G1704" s="161"/>
      <c r="H1704" s="161"/>
      <c r="I1704" s="176"/>
    </row>
    <row r="1705" spans="1:9" ht="12.75">
      <c r="A1705" s="157"/>
      <c r="B1705" s="30" t="s">
        <v>94</v>
      </c>
      <c r="C1705" s="34">
        <f>C1707</f>
        <v>0</v>
      </c>
      <c r="D1705" s="34">
        <f>D1707</f>
        <v>0</v>
      </c>
      <c r="E1705" s="34">
        <f>E1707</f>
        <v>0</v>
      </c>
      <c r="F1705" s="161"/>
      <c r="G1705" s="161"/>
      <c r="H1705" s="161"/>
      <c r="I1705" s="176"/>
    </row>
    <row r="1706" spans="1:9" ht="12.75">
      <c r="A1706" s="157"/>
      <c r="B1706" s="30" t="s">
        <v>358</v>
      </c>
      <c r="C1706" s="34">
        <v>0</v>
      </c>
      <c r="D1706" s="34">
        <v>0</v>
      </c>
      <c r="E1706" s="34">
        <v>0</v>
      </c>
      <c r="F1706" s="161"/>
      <c r="G1706" s="161"/>
      <c r="H1706" s="161"/>
      <c r="I1706" s="176"/>
    </row>
    <row r="1707" spans="1:9" ht="12.75">
      <c r="A1707" s="157"/>
      <c r="B1707" s="30" t="s">
        <v>382</v>
      </c>
      <c r="C1707" s="34">
        <v>0</v>
      </c>
      <c r="D1707" s="34">
        <v>0</v>
      </c>
      <c r="E1707" s="34">
        <v>0</v>
      </c>
      <c r="F1707" s="161"/>
      <c r="G1707" s="161"/>
      <c r="H1707" s="161"/>
      <c r="I1707" s="176"/>
    </row>
    <row r="1708" spans="1:9" ht="12.75">
      <c r="A1708" s="157"/>
      <c r="B1708" s="30" t="s">
        <v>383</v>
      </c>
      <c r="C1708" s="34">
        <v>0</v>
      </c>
      <c r="D1708" s="34">
        <v>0</v>
      </c>
      <c r="E1708" s="34">
        <v>0</v>
      </c>
      <c r="F1708" s="161"/>
      <c r="G1708" s="161"/>
      <c r="H1708" s="161"/>
      <c r="I1708" s="176"/>
    </row>
    <row r="1709" spans="1:9" ht="12.75">
      <c r="A1709" s="157"/>
      <c r="B1709" s="30" t="s">
        <v>384</v>
      </c>
      <c r="C1709" s="34">
        <v>0</v>
      </c>
      <c r="D1709" s="34">
        <v>0</v>
      </c>
      <c r="E1709" s="34">
        <v>0</v>
      </c>
      <c r="F1709" s="161"/>
      <c r="G1709" s="161"/>
      <c r="H1709" s="161"/>
      <c r="I1709" s="176"/>
    </row>
    <row r="1710" spans="1:9" ht="16.5">
      <c r="A1710" s="157"/>
      <c r="B1710" s="30" t="s">
        <v>154</v>
      </c>
      <c r="C1710" s="34"/>
      <c r="D1710" s="34"/>
      <c r="E1710" s="34"/>
      <c r="F1710" s="161"/>
      <c r="G1710" s="161"/>
      <c r="H1710" s="161"/>
      <c r="I1710" s="176"/>
    </row>
    <row r="1711" spans="1:9" ht="12.75">
      <c r="A1711" s="157"/>
      <c r="B1711" s="30" t="s">
        <v>130</v>
      </c>
      <c r="C1711" s="34">
        <v>0</v>
      </c>
      <c r="D1711" s="34">
        <v>0</v>
      </c>
      <c r="E1711" s="34">
        <v>0</v>
      </c>
      <c r="F1711" s="161"/>
      <c r="G1711" s="161"/>
      <c r="H1711" s="161"/>
      <c r="I1711" s="176"/>
    </row>
    <row r="1712" spans="1:9" ht="12.75">
      <c r="A1712" s="94"/>
      <c r="B1712" s="53" t="s">
        <v>133</v>
      </c>
      <c r="C1712" s="46"/>
      <c r="D1712" s="46"/>
      <c r="E1712" s="46"/>
      <c r="F1712" s="60"/>
      <c r="G1712" s="60"/>
      <c r="H1712" s="48"/>
      <c r="I1712" s="117"/>
    </row>
    <row r="1713" spans="1:9" ht="12.75">
      <c r="A1713" s="94"/>
      <c r="B1713" s="42" t="s">
        <v>131</v>
      </c>
      <c r="C1713" s="46"/>
      <c r="D1713" s="46"/>
      <c r="E1713" s="46"/>
      <c r="F1713" s="60"/>
      <c r="G1713" s="60"/>
      <c r="H1713" s="48"/>
      <c r="I1713" s="117"/>
    </row>
    <row r="1714" spans="1:9" ht="13.5" thickBot="1">
      <c r="A1714" s="101"/>
      <c r="B1714" s="118" t="s">
        <v>132</v>
      </c>
      <c r="C1714" s="119"/>
      <c r="D1714" s="119"/>
      <c r="E1714" s="119"/>
      <c r="F1714" s="120"/>
      <c r="G1714" s="120"/>
      <c r="H1714" s="121"/>
      <c r="I1714" s="122"/>
    </row>
  </sheetData>
  <sheetProtection/>
  <mergeCells count="962">
    <mergeCell ref="A783:A791"/>
    <mergeCell ref="B783:E783"/>
    <mergeCell ref="F783:F791"/>
    <mergeCell ref="G783:G791"/>
    <mergeCell ref="H783:H791"/>
    <mergeCell ref="I783:I791"/>
    <mergeCell ref="I836:I844"/>
    <mergeCell ref="A847:A855"/>
    <mergeCell ref="B847:E847"/>
    <mergeCell ref="F847:F855"/>
    <mergeCell ref="G847:G855"/>
    <mergeCell ref="H847:H855"/>
    <mergeCell ref="I847:I855"/>
    <mergeCell ref="A836:A844"/>
    <mergeCell ref="G836:G844"/>
    <mergeCell ref="H836:H844"/>
    <mergeCell ref="B836:E836"/>
    <mergeCell ref="F836:F844"/>
    <mergeCell ref="G814:G822"/>
    <mergeCell ref="H814:H822"/>
    <mergeCell ref="A825:A833"/>
    <mergeCell ref="B825:E825"/>
    <mergeCell ref="F825:F833"/>
    <mergeCell ref="H825:H833"/>
    <mergeCell ref="B814:E814"/>
    <mergeCell ref="F814:F822"/>
    <mergeCell ref="I825:I833"/>
    <mergeCell ref="G825:G833"/>
    <mergeCell ref="G805:G813"/>
    <mergeCell ref="B794:E794"/>
    <mergeCell ref="F794:F802"/>
    <mergeCell ref="G794:G802"/>
    <mergeCell ref="I814:I822"/>
    <mergeCell ref="B805:E805"/>
    <mergeCell ref="H805:H813"/>
    <mergeCell ref="I805:I813"/>
    <mergeCell ref="F805:F813"/>
    <mergeCell ref="F772:F780"/>
    <mergeCell ref="G772:G780"/>
    <mergeCell ref="G761:G769"/>
    <mergeCell ref="H772:H780"/>
    <mergeCell ref="I772:I780"/>
    <mergeCell ref="H794:H802"/>
    <mergeCell ref="I794:I802"/>
    <mergeCell ref="H761:H769"/>
    <mergeCell ref="I761:I769"/>
    <mergeCell ref="F713:F722"/>
    <mergeCell ref="H725:H734"/>
    <mergeCell ref="B725:E726"/>
    <mergeCell ref="F725:F734"/>
    <mergeCell ref="G725:G734"/>
    <mergeCell ref="F761:F769"/>
    <mergeCell ref="F737:F746"/>
    <mergeCell ref="G737:G746"/>
    <mergeCell ref="F749:F758"/>
    <mergeCell ref="G749:G758"/>
    <mergeCell ref="G677:G686"/>
    <mergeCell ref="H677:H686"/>
    <mergeCell ref="I725:I734"/>
    <mergeCell ref="I737:I746"/>
    <mergeCell ref="H749:H758"/>
    <mergeCell ref="F677:F686"/>
    <mergeCell ref="G713:G722"/>
    <mergeCell ref="H713:H722"/>
    <mergeCell ref="F701:F710"/>
    <mergeCell ref="H737:H746"/>
    <mergeCell ref="G652:G661"/>
    <mergeCell ref="H652:H661"/>
    <mergeCell ref="A701:A709"/>
    <mergeCell ref="H701:H710"/>
    <mergeCell ref="I677:I686"/>
    <mergeCell ref="A689:A697"/>
    <mergeCell ref="B689:E690"/>
    <mergeCell ref="F689:F698"/>
    <mergeCell ref="G689:G698"/>
    <mergeCell ref="I701:I710"/>
    <mergeCell ref="F645:F651"/>
    <mergeCell ref="G645:G651"/>
    <mergeCell ref="H645:H651"/>
    <mergeCell ref="I689:I698"/>
    <mergeCell ref="I652:I661"/>
    <mergeCell ref="H689:H698"/>
    <mergeCell ref="G664:G673"/>
    <mergeCell ref="H664:H673"/>
    <mergeCell ref="F652:F661"/>
    <mergeCell ref="F664:F673"/>
    <mergeCell ref="A620:A631"/>
    <mergeCell ref="B620:E621"/>
    <mergeCell ref="F620:F628"/>
    <mergeCell ref="G620:G628"/>
    <mergeCell ref="A632:A643"/>
    <mergeCell ref="B632:E633"/>
    <mergeCell ref="F632:F640"/>
    <mergeCell ref="G632:G640"/>
    <mergeCell ref="H632:H640"/>
    <mergeCell ref="I632:I640"/>
    <mergeCell ref="H608:H616"/>
    <mergeCell ref="I608:I616"/>
    <mergeCell ref="H620:H628"/>
    <mergeCell ref="I620:I628"/>
    <mergeCell ref="A586:A593"/>
    <mergeCell ref="B586:E586"/>
    <mergeCell ref="H597:H604"/>
    <mergeCell ref="I597:I604"/>
    <mergeCell ref="G597:G604"/>
    <mergeCell ref="B597:E597"/>
    <mergeCell ref="F597:F604"/>
    <mergeCell ref="F608:F616"/>
    <mergeCell ref="I586:I593"/>
    <mergeCell ref="F586:F593"/>
    <mergeCell ref="G586:G593"/>
    <mergeCell ref="G608:G616"/>
    <mergeCell ref="B162:E162"/>
    <mergeCell ref="I403:I410"/>
    <mergeCell ref="I386:I394"/>
    <mergeCell ref="G196:G203"/>
    <mergeCell ref="H325:H332"/>
    <mergeCell ref="H91:H98"/>
    <mergeCell ref="H81:H87"/>
    <mergeCell ref="G81:G87"/>
    <mergeCell ref="F91:F98"/>
    <mergeCell ref="G111:G118"/>
    <mergeCell ref="F81:F87"/>
    <mergeCell ref="A122:A132"/>
    <mergeCell ref="H574:H582"/>
    <mergeCell ref="B185:E185"/>
    <mergeCell ref="H550:H559"/>
    <mergeCell ref="A133:A140"/>
    <mergeCell ref="F142:F149"/>
    <mergeCell ref="A174:A181"/>
    <mergeCell ref="A459:A467"/>
    <mergeCell ref="F550:F559"/>
    <mergeCell ref="A550:A558"/>
    <mergeCell ref="I1121:I1128"/>
    <mergeCell ref="I412:I420"/>
    <mergeCell ref="I325:I332"/>
    <mergeCell ref="I513:I523"/>
    <mergeCell ref="I494:I502"/>
    <mergeCell ref="I562:I571"/>
    <mergeCell ref="I336:I343"/>
    <mergeCell ref="I368:I384"/>
    <mergeCell ref="I358:I365"/>
    <mergeCell ref="I347:I354"/>
    <mergeCell ref="B608:E609"/>
    <mergeCell ref="A102:A110"/>
    <mergeCell ref="F151:F158"/>
    <mergeCell ref="H122:H129"/>
    <mergeCell ref="B151:E151"/>
    <mergeCell ref="F102:F109"/>
    <mergeCell ref="H102:H109"/>
    <mergeCell ref="G122:G129"/>
    <mergeCell ref="A111:A121"/>
    <mergeCell ref="A142:A149"/>
    <mergeCell ref="A151:A158"/>
    <mergeCell ref="I122:I129"/>
    <mergeCell ref="I749:I758"/>
    <mergeCell ref="I550:I559"/>
    <mergeCell ref="I664:I673"/>
    <mergeCell ref="I713:I722"/>
    <mergeCell ref="I574:I582"/>
    <mergeCell ref="I538:I547"/>
    <mergeCell ref="I645:I651"/>
    <mergeCell ref="I314:I321"/>
    <mergeCell ref="I305:I312"/>
    <mergeCell ref="H185:H192"/>
    <mergeCell ref="G185:G192"/>
    <mergeCell ref="I260:I267"/>
    <mergeCell ref="I229:I236"/>
    <mergeCell ref="I196:I203"/>
    <mergeCell ref="G271:G278"/>
    <mergeCell ref="I238:I245"/>
    <mergeCell ref="G229:G236"/>
    <mergeCell ref="H238:H245"/>
    <mergeCell ref="F1143:F1150"/>
    <mergeCell ref="G1088:G1095"/>
    <mergeCell ref="I1165:I1172"/>
    <mergeCell ref="H1143:H1150"/>
    <mergeCell ref="I1143:I1150"/>
    <mergeCell ref="H1099:H1106"/>
    <mergeCell ref="H1110:H1117"/>
    <mergeCell ref="I1099:I1106"/>
    <mergeCell ref="H1154:H1161"/>
    <mergeCell ref="H1121:H1128"/>
    <mergeCell ref="A1132:A1139"/>
    <mergeCell ref="A1099:A1106"/>
    <mergeCell ref="B1088:E1088"/>
    <mergeCell ref="B1143:E1143"/>
    <mergeCell ref="A1121:A1128"/>
    <mergeCell ref="B1099:E1099"/>
    <mergeCell ref="B1121:E1121"/>
    <mergeCell ref="A1110:A1117"/>
    <mergeCell ref="B1110:E1110"/>
    <mergeCell ref="A1143:A1150"/>
    <mergeCell ref="A960:A967"/>
    <mergeCell ref="A1015:A1022"/>
    <mergeCell ref="A1044:A1051"/>
    <mergeCell ref="A949:A956"/>
    <mergeCell ref="A993:A1000"/>
    <mergeCell ref="A982:A989"/>
    <mergeCell ref="A1025:A1032"/>
    <mergeCell ref="A971:A978"/>
    <mergeCell ref="B938:E938"/>
    <mergeCell ref="A1066:A1073"/>
    <mergeCell ref="B949:E949"/>
    <mergeCell ref="A1033:A1040"/>
    <mergeCell ref="B1033:E1033"/>
    <mergeCell ref="B971:E971"/>
    <mergeCell ref="A1004:A1011"/>
    <mergeCell ref="B1004:E1004"/>
    <mergeCell ref="B1044:E1044"/>
    <mergeCell ref="A938:A945"/>
    <mergeCell ref="F1271:F1278"/>
    <mergeCell ref="G1227:G1234"/>
    <mergeCell ref="A1208:A1215"/>
    <mergeCell ref="B1187:E1187"/>
    <mergeCell ref="B1176:E1176"/>
    <mergeCell ref="A1165:A1172"/>
    <mergeCell ref="B1197:E1197"/>
    <mergeCell ref="B1208:E1208"/>
    <mergeCell ref="F1165:F1172"/>
    <mergeCell ref="G1187:G1194"/>
    <mergeCell ref="B1227:E1227"/>
    <mergeCell ref="B1353:E1353"/>
    <mergeCell ref="F1312:F1319"/>
    <mergeCell ref="F1227:F1234"/>
    <mergeCell ref="F1260:F1267"/>
    <mergeCell ref="F1282:F1289"/>
    <mergeCell ref="F1320:F1327"/>
    <mergeCell ref="B1312:E1312"/>
    <mergeCell ref="F1249:F1256"/>
    <mergeCell ref="F1342:F1349"/>
    <mergeCell ref="G1290:G1297"/>
    <mergeCell ref="G1419:G1426"/>
    <mergeCell ref="G1342:G1349"/>
    <mergeCell ref="G1386:G1393"/>
    <mergeCell ref="G1375:G1382"/>
    <mergeCell ref="G1408:G1415"/>
    <mergeCell ref="G1353:G1360"/>
    <mergeCell ref="G1331:G1338"/>
    <mergeCell ref="F1397:F1404"/>
    <mergeCell ref="F1438:F1445"/>
    <mergeCell ref="F1427:F1434"/>
    <mergeCell ref="I1427:I1434"/>
    <mergeCell ref="I1438:I1445"/>
    <mergeCell ref="H1438:H1445"/>
    <mergeCell ref="G1427:G1434"/>
    <mergeCell ref="H1427:H1434"/>
    <mergeCell ref="G1438:G1445"/>
    <mergeCell ref="G1397:G1404"/>
    <mergeCell ref="F1290:F1297"/>
    <mergeCell ref="I1419:I1426"/>
    <mergeCell ref="F1408:F1415"/>
    <mergeCell ref="F1419:F1426"/>
    <mergeCell ref="A1353:A1360"/>
    <mergeCell ref="F1353:F1360"/>
    <mergeCell ref="F1386:F1393"/>
    <mergeCell ref="F1375:F1382"/>
    <mergeCell ref="G1364:G1371"/>
    <mergeCell ref="F1364:F1371"/>
    <mergeCell ref="A1154:A1161"/>
    <mergeCell ref="B1154:E1154"/>
    <mergeCell ref="F1154:F1161"/>
    <mergeCell ref="G1154:G1161"/>
    <mergeCell ref="F1176:F1183"/>
    <mergeCell ref="A1197:A1204"/>
    <mergeCell ref="B1165:E1165"/>
    <mergeCell ref="A1176:A1183"/>
    <mergeCell ref="F1187:F1194"/>
    <mergeCell ref="G1197:G1204"/>
    <mergeCell ref="F1197:F1204"/>
    <mergeCell ref="F1208:F1215"/>
    <mergeCell ref="F1219:F1226"/>
    <mergeCell ref="G1249:G1256"/>
    <mergeCell ref="G1219:G1226"/>
    <mergeCell ref="G1260:G1267"/>
    <mergeCell ref="H1408:H1415"/>
    <mergeCell ref="H1353:H1360"/>
    <mergeCell ref="F1238:F1245"/>
    <mergeCell ref="G1208:G1215"/>
    <mergeCell ref="H1331:H1338"/>
    <mergeCell ref="H1290:H1297"/>
    <mergeCell ref="F1331:F1338"/>
    <mergeCell ref="F1301:F1309"/>
    <mergeCell ref="G1271:G1278"/>
    <mergeCell ref="G1238:G1245"/>
    <mergeCell ref="H1419:H1426"/>
    <mergeCell ref="I1386:I1393"/>
    <mergeCell ref="H1375:H1382"/>
    <mergeCell ref="H1364:H1371"/>
    <mergeCell ref="I1364:I1371"/>
    <mergeCell ref="I1375:I1382"/>
    <mergeCell ref="I1397:I1404"/>
    <mergeCell ref="H1386:H1393"/>
    <mergeCell ref="I1408:I1415"/>
    <mergeCell ref="H1397:H1404"/>
    <mergeCell ref="G1282:G1289"/>
    <mergeCell ref="H1260:H1267"/>
    <mergeCell ref="H1282:H1289"/>
    <mergeCell ref="G1301:G1309"/>
    <mergeCell ref="I1353:I1360"/>
    <mergeCell ref="I1301:I1309"/>
    <mergeCell ref="I1290:I1297"/>
    <mergeCell ref="H1271:H1278"/>
    <mergeCell ref="G1320:G1327"/>
    <mergeCell ref="G1312:G1319"/>
    <mergeCell ref="I1342:I1349"/>
    <mergeCell ref="I1331:I1338"/>
    <mergeCell ref="H1342:H1349"/>
    <mergeCell ref="I1312:I1319"/>
    <mergeCell ref="I1260:I1267"/>
    <mergeCell ref="H1301:H1309"/>
    <mergeCell ref="I1282:I1289"/>
    <mergeCell ref="H1312:H1319"/>
    <mergeCell ref="H1320:H1327"/>
    <mergeCell ref="I1227:I1234"/>
    <mergeCell ref="I1320:I1327"/>
    <mergeCell ref="H1219:H1226"/>
    <mergeCell ref="H1227:H1234"/>
    <mergeCell ref="I1219:I1226"/>
    <mergeCell ref="H1238:H1245"/>
    <mergeCell ref="I1271:I1278"/>
    <mergeCell ref="H1249:H1256"/>
    <mergeCell ref="I1187:I1194"/>
    <mergeCell ref="G1143:G1150"/>
    <mergeCell ref="G1121:G1128"/>
    <mergeCell ref="G1165:G1172"/>
    <mergeCell ref="G1176:G1183"/>
    <mergeCell ref="I1238:I1245"/>
    <mergeCell ref="I1208:I1215"/>
    <mergeCell ref="H1197:H1204"/>
    <mergeCell ref="I1197:I1204"/>
    <mergeCell ref="I1154:I1161"/>
    <mergeCell ref="H1132:H1139"/>
    <mergeCell ref="G1055:G1062"/>
    <mergeCell ref="G1077:G1084"/>
    <mergeCell ref="H1077:H1084"/>
    <mergeCell ref="G1110:G1117"/>
    <mergeCell ref="B1066:E1066"/>
    <mergeCell ref="B1055:E1055"/>
    <mergeCell ref="B1077:E1077"/>
    <mergeCell ref="F1132:F1139"/>
    <mergeCell ref="F1121:F1128"/>
    <mergeCell ref="G1025:G1032"/>
    <mergeCell ref="G1033:G1040"/>
    <mergeCell ref="B1015:E1015"/>
    <mergeCell ref="G1004:G1011"/>
    <mergeCell ref="G1015:G1022"/>
    <mergeCell ref="G982:G989"/>
    <mergeCell ref="G993:G1000"/>
    <mergeCell ref="F1004:F1011"/>
    <mergeCell ref="F1015:F1022"/>
    <mergeCell ref="F993:F1000"/>
    <mergeCell ref="F1099:F1106"/>
    <mergeCell ref="G1132:G1139"/>
    <mergeCell ref="F1110:F1117"/>
    <mergeCell ref="G1066:G1073"/>
    <mergeCell ref="G1044:G1051"/>
    <mergeCell ref="F1077:F1084"/>
    <mergeCell ref="G1099:G1106"/>
    <mergeCell ref="F1055:F1062"/>
    <mergeCell ref="F1033:F1040"/>
    <mergeCell ref="F1025:F1032"/>
    <mergeCell ref="A1055:A1062"/>
    <mergeCell ref="B1025:E1025"/>
    <mergeCell ref="F1088:F1095"/>
    <mergeCell ref="F1044:F1051"/>
    <mergeCell ref="F1066:F1073"/>
    <mergeCell ref="A1077:A1084"/>
    <mergeCell ref="A1088:A1095"/>
    <mergeCell ref="H982:H989"/>
    <mergeCell ref="G960:G967"/>
    <mergeCell ref="G949:G956"/>
    <mergeCell ref="H960:H967"/>
    <mergeCell ref="B960:E960"/>
    <mergeCell ref="F949:F956"/>
    <mergeCell ref="G971:G978"/>
    <mergeCell ref="F960:F967"/>
    <mergeCell ref="F971:F978"/>
    <mergeCell ref="F927:F934"/>
    <mergeCell ref="G927:G934"/>
    <mergeCell ref="G938:G945"/>
    <mergeCell ref="F938:F945"/>
    <mergeCell ref="H949:H956"/>
    <mergeCell ref="B993:E993"/>
    <mergeCell ref="F982:F989"/>
    <mergeCell ref="H971:H978"/>
    <mergeCell ref="H993:H1000"/>
    <mergeCell ref="B982:E982"/>
    <mergeCell ref="F905:F912"/>
    <mergeCell ref="G905:G912"/>
    <mergeCell ref="G916:G923"/>
    <mergeCell ref="H894:H901"/>
    <mergeCell ref="F894:F901"/>
    <mergeCell ref="G894:G901"/>
    <mergeCell ref="H916:H923"/>
    <mergeCell ref="F916:F923"/>
    <mergeCell ref="H905:H912"/>
    <mergeCell ref="G864:G871"/>
    <mergeCell ref="B872:E872"/>
    <mergeCell ref="F864:F871"/>
    <mergeCell ref="A864:A871"/>
    <mergeCell ref="B864:E864"/>
    <mergeCell ref="F872:F879"/>
    <mergeCell ref="A872:A879"/>
    <mergeCell ref="F238:F245"/>
    <mergeCell ref="B305:E305"/>
    <mergeCell ref="B293:E293"/>
    <mergeCell ref="F293:F300"/>
    <mergeCell ref="A238:A245"/>
    <mergeCell ref="B282:E282"/>
    <mergeCell ref="A282:A289"/>
    <mergeCell ref="B271:E271"/>
    <mergeCell ref="B249:E249"/>
    <mergeCell ref="F249:F256"/>
    <mergeCell ref="H57:H64"/>
    <mergeCell ref="F505:F512"/>
    <mergeCell ref="A927:A934"/>
    <mergeCell ref="B927:E927"/>
    <mergeCell ref="A916:A923"/>
    <mergeCell ref="A883:A890"/>
    <mergeCell ref="B905:E905"/>
    <mergeCell ref="A905:A912"/>
    <mergeCell ref="A894:A901"/>
    <mergeCell ref="B916:E916"/>
    <mergeCell ref="A11:A18"/>
    <mergeCell ref="B894:E894"/>
    <mergeCell ref="H28:H35"/>
    <mergeCell ref="A28:A36"/>
    <mergeCell ref="G151:G158"/>
    <mergeCell ref="B20:E20"/>
    <mergeCell ref="F20:F27"/>
    <mergeCell ref="B28:E28"/>
    <mergeCell ref="H20:H27"/>
    <mergeCell ref="A91:A101"/>
    <mergeCell ref="F526:F535"/>
    <mergeCell ref="F305:F312"/>
    <mergeCell ref="B37:E37"/>
    <mergeCell ref="B102:E102"/>
    <mergeCell ref="F57:F64"/>
    <mergeCell ref="F37:F44"/>
    <mergeCell ref="B119:E119"/>
    <mergeCell ref="F325:F332"/>
    <mergeCell ref="B80:E80"/>
    <mergeCell ref="B91:E91"/>
    <mergeCell ref="G28:G35"/>
    <mergeCell ref="B19:I19"/>
    <mergeCell ref="I28:I35"/>
    <mergeCell ref="F28:F35"/>
    <mergeCell ref="G48:G55"/>
    <mergeCell ref="G37:G44"/>
    <mergeCell ref="B48:E48"/>
    <mergeCell ref="I37:I44"/>
    <mergeCell ref="G1:I1"/>
    <mergeCell ref="A3:K3"/>
    <mergeCell ref="D5:F5"/>
    <mergeCell ref="G5:I5"/>
    <mergeCell ref="B11:E11"/>
    <mergeCell ref="F11:F18"/>
    <mergeCell ref="H11:H18"/>
    <mergeCell ref="I8:I9"/>
    <mergeCell ref="C8:E8"/>
    <mergeCell ref="A8:A9"/>
    <mergeCell ref="G8:G9"/>
    <mergeCell ref="F174:F181"/>
    <mergeCell ref="F133:F140"/>
    <mergeCell ref="G133:G140"/>
    <mergeCell ref="F162:F169"/>
    <mergeCell ref="G162:G169"/>
    <mergeCell ref="G20:G27"/>
    <mergeCell ref="G142:G149"/>
    <mergeCell ref="F8:F9"/>
    <mergeCell ref="G11:G18"/>
    <mergeCell ref="A69:A79"/>
    <mergeCell ref="A20:A27"/>
    <mergeCell ref="A37:A47"/>
    <mergeCell ref="H37:H44"/>
    <mergeCell ref="H8:H9"/>
    <mergeCell ref="B8:B9"/>
    <mergeCell ref="G57:G64"/>
    <mergeCell ref="F70:F77"/>
    <mergeCell ref="G70:G77"/>
    <mergeCell ref="B66:E66"/>
    <mergeCell ref="B65:E65"/>
    <mergeCell ref="I174:I181"/>
    <mergeCell ref="A57:A68"/>
    <mergeCell ref="A48:A56"/>
    <mergeCell ref="A80:A90"/>
    <mergeCell ref="I70:I77"/>
    <mergeCell ref="B57:E57"/>
    <mergeCell ref="B69:E69"/>
    <mergeCell ref="I81:I87"/>
    <mergeCell ref="F48:F55"/>
    <mergeCell ref="I57:I64"/>
    <mergeCell ref="I48:I55"/>
    <mergeCell ref="H48:H55"/>
    <mergeCell ref="G91:G98"/>
    <mergeCell ref="F185:F192"/>
    <mergeCell ref="F196:F203"/>
    <mergeCell ref="I151:I158"/>
    <mergeCell ref="H70:H77"/>
    <mergeCell ref="I91:I98"/>
    <mergeCell ref="I111:I118"/>
    <mergeCell ref="B142:E142"/>
    <mergeCell ref="G102:G109"/>
    <mergeCell ref="H196:H203"/>
    <mergeCell ref="H133:H140"/>
    <mergeCell ref="H111:H118"/>
    <mergeCell ref="H142:H149"/>
    <mergeCell ref="B218:E218"/>
    <mergeCell ref="B133:E133"/>
    <mergeCell ref="H151:H158"/>
    <mergeCell ref="H174:H181"/>
    <mergeCell ref="B111:E111"/>
    <mergeCell ref="B174:E174"/>
    <mergeCell ref="B121:I121"/>
    <mergeCell ref="I207:I214"/>
    <mergeCell ref="H207:H214"/>
    <mergeCell ref="G207:G214"/>
    <mergeCell ref="A196:A203"/>
    <mergeCell ref="B196:E196"/>
    <mergeCell ref="F207:F214"/>
    <mergeCell ref="B207:E207"/>
    <mergeCell ref="A218:A225"/>
    <mergeCell ref="B238:E238"/>
    <mergeCell ref="F229:F236"/>
    <mergeCell ref="F218:F225"/>
    <mergeCell ref="B229:E229"/>
    <mergeCell ref="A229:A236"/>
    <mergeCell ref="A162:A169"/>
    <mergeCell ref="F122:F129"/>
    <mergeCell ref="F111:F118"/>
    <mergeCell ref="I185:I192"/>
    <mergeCell ref="H162:H169"/>
    <mergeCell ref="G238:G245"/>
    <mergeCell ref="A185:A192"/>
    <mergeCell ref="A207:A214"/>
    <mergeCell ref="G174:G181"/>
    <mergeCell ref="B122:E122"/>
    <mergeCell ref="I102:I109"/>
    <mergeCell ref="I142:I149"/>
    <mergeCell ref="I162:I169"/>
    <mergeCell ref="H229:H236"/>
    <mergeCell ref="G218:G225"/>
    <mergeCell ref="H218:H225"/>
    <mergeCell ref="I218:I225"/>
    <mergeCell ref="F260:F267"/>
    <mergeCell ref="A249:A256"/>
    <mergeCell ref="A305:A312"/>
    <mergeCell ref="A260:A267"/>
    <mergeCell ref="H282:H289"/>
    <mergeCell ref="B260:E260"/>
    <mergeCell ref="G282:G289"/>
    <mergeCell ref="A314:A321"/>
    <mergeCell ref="A325:A332"/>
    <mergeCell ref="A293:A300"/>
    <mergeCell ref="A271:A278"/>
    <mergeCell ref="F282:F289"/>
    <mergeCell ref="F271:F278"/>
    <mergeCell ref="I293:I300"/>
    <mergeCell ref="H249:H256"/>
    <mergeCell ref="I282:I289"/>
    <mergeCell ref="G325:G332"/>
    <mergeCell ref="G336:G343"/>
    <mergeCell ref="G314:G321"/>
    <mergeCell ref="G249:G256"/>
    <mergeCell ref="H305:H312"/>
    <mergeCell ref="G260:G267"/>
    <mergeCell ref="G305:G312"/>
    <mergeCell ref="B395:E395"/>
    <mergeCell ref="B347:E347"/>
    <mergeCell ref="H358:H365"/>
    <mergeCell ref="H347:H354"/>
    <mergeCell ref="F358:F365"/>
    <mergeCell ref="I249:I256"/>
    <mergeCell ref="H271:H278"/>
    <mergeCell ref="H260:H267"/>
    <mergeCell ref="G293:G300"/>
    <mergeCell ref="H293:H300"/>
    <mergeCell ref="B336:E336"/>
    <mergeCell ref="H336:H343"/>
    <mergeCell ref="H368:H384"/>
    <mergeCell ref="G368:G384"/>
    <mergeCell ref="F336:F343"/>
    <mergeCell ref="H314:H321"/>
    <mergeCell ref="B358:E358"/>
    <mergeCell ref="F314:F321"/>
    <mergeCell ref="B314:E314"/>
    <mergeCell ref="B325:E325"/>
    <mergeCell ref="B411:E412"/>
    <mergeCell ref="B377:E377"/>
    <mergeCell ref="B403:E403"/>
    <mergeCell ref="F368:F384"/>
    <mergeCell ref="B369:E369"/>
    <mergeCell ref="H395:H402"/>
    <mergeCell ref="H386:H394"/>
    <mergeCell ref="H403:H410"/>
    <mergeCell ref="F395:F402"/>
    <mergeCell ref="B386:E386"/>
    <mergeCell ref="F423:F432"/>
    <mergeCell ref="G412:G420"/>
    <mergeCell ref="F347:F354"/>
    <mergeCell ref="G347:G354"/>
    <mergeCell ref="G386:G394"/>
    <mergeCell ref="G403:G410"/>
    <mergeCell ref="G395:G402"/>
    <mergeCell ref="F386:F394"/>
    <mergeCell ref="F403:F410"/>
    <mergeCell ref="G358:G365"/>
    <mergeCell ref="A447:A455"/>
    <mergeCell ref="B435:E436"/>
    <mergeCell ref="H471:H480"/>
    <mergeCell ref="A411:A419"/>
    <mergeCell ref="B459:E460"/>
    <mergeCell ref="F412:F420"/>
    <mergeCell ref="B423:E424"/>
    <mergeCell ref="A471:A479"/>
    <mergeCell ref="B471:E472"/>
    <mergeCell ref="B447:E448"/>
    <mergeCell ref="I471:I480"/>
    <mergeCell ref="F435:F444"/>
    <mergeCell ref="G435:G444"/>
    <mergeCell ref="H435:H444"/>
    <mergeCell ref="I435:I444"/>
    <mergeCell ref="I447:I456"/>
    <mergeCell ref="F471:F480"/>
    <mergeCell ref="F447:F456"/>
    <mergeCell ref="H447:H456"/>
    <mergeCell ref="I483:I491"/>
    <mergeCell ref="I423:I432"/>
    <mergeCell ref="G447:G456"/>
    <mergeCell ref="H412:H420"/>
    <mergeCell ref="I460:I468"/>
    <mergeCell ref="G494:G502"/>
    <mergeCell ref="H494:H502"/>
    <mergeCell ref="G471:G480"/>
    <mergeCell ref="H423:H432"/>
    <mergeCell ref="G423:G432"/>
    <mergeCell ref="A505:A512"/>
    <mergeCell ref="H460:H468"/>
    <mergeCell ref="G505:G512"/>
    <mergeCell ref="F483:F491"/>
    <mergeCell ref="G460:G468"/>
    <mergeCell ref="H483:H491"/>
    <mergeCell ref="F460:F468"/>
    <mergeCell ref="A423:A431"/>
    <mergeCell ref="A336:A343"/>
    <mergeCell ref="A369:A376"/>
    <mergeCell ref="A403:A410"/>
    <mergeCell ref="A358:A365"/>
    <mergeCell ref="A386:A393"/>
    <mergeCell ref="A395:A402"/>
    <mergeCell ref="A347:A354"/>
    <mergeCell ref="A377:A385"/>
    <mergeCell ref="F883:F890"/>
    <mergeCell ref="F513:F523"/>
    <mergeCell ref="A562:A570"/>
    <mergeCell ref="B856:E856"/>
    <mergeCell ref="B562:E563"/>
    <mergeCell ref="B538:E539"/>
    <mergeCell ref="A597:A604"/>
    <mergeCell ref="F856:F863"/>
    <mergeCell ref="B550:E551"/>
    <mergeCell ref="A526:A534"/>
    <mergeCell ref="G883:G890"/>
    <mergeCell ref="H864:H871"/>
    <mergeCell ref="G872:G879"/>
    <mergeCell ref="A435:A443"/>
    <mergeCell ref="B483:E483"/>
    <mergeCell ref="A494:A502"/>
    <mergeCell ref="A483:A491"/>
    <mergeCell ref="G483:G491"/>
    <mergeCell ref="B883:E883"/>
    <mergeCell ref="H883:H890"/>
    <mergeCell ref="H872:H879"/>
    <mergeCell ref="B494:E494"/>
    <mergeCell ref="F494:F502"/>
    <mergeCell ref="B505:E505"/>
    <mergeCell ref="I505:I512"/>
    <mergeCell ref="H505:H512"/>
    <mergeCell ref="I526:I535"/>
    <mergeCell ref="H526:H535"/>
    <mergeCell ref="H513:H522"/>
    <mergeCell ref="B574:E575"/>
    <mergeCell ref="I993:I1000"/>
    <mergeCell ref="I1025:I1032"/>
    <mergeCell ref="H1055:H1062"/>
    <mergeCell ref="I1055:I1062"/>
    <mergeCell ref="I1033:I1040"/>
    <mergeCell ref="H1025:H1032"/>
    <mergeCell ref="H1044:H1051"/>
    <mergeCell ref="H1033:H1040"/>
    <mergeCell ref="H1004:H1011"/>
    <mergeCell ref="I1110:I1117"/>
    <mergeCell ref="H1015:H1022"/>
    <mergeCell ref="I1004:I1011"/>
    <mergeCell ref="I1044:I1051"/>
    <mergeCell ref="I1066:I1073"/>
    <mergeCell ref="H1066:H1073"/>
    <mergeCell ref="I1088:I1095"/>
    <mergeCell ref="H1088:H1095"/>
    <mergeCell ref="I1015:I1022"/>
    <mergeCell ref="I1077:I1084"/>
    <mergeCell ref="I927:I934"/>
    <mergeCell ref="I938:I945"/>
    <mergeCell ref="H938:H945"/>
    <mergeCell ref="H927:H934"/>
    <mergeCell ref="I1176:I1183"/>
    <mergeCell ref="I1249:I1256"/>
    <mergeCell ref="H1165:H1172"/>
    <mergeCell ref="H1208:H1215"/>
    <mergeCell ref="H1176:H1183"/>
    <mergeCell ref="H1187:H1194"/>
    <mergeCell ref="I916:I923"/>
    <mergeCell ref="I864:I871"/>
    <mergeCell ref="I894:I901"/>
    <mergeCell ref="I883:I890"/>
    <mergeCell ref="I982:I989"/>
    <mergeCell ref="I905:I912"/>
    <mergeCell ref="I949:I956"/>
    <mergeCell ref="I872:I879"/>
    <mergeCell ref="I971:I978"/>
    <mergeCell ref="I960:I967"/>
    <mergeCell ref="B1132:E1132"/>
    <mergeCell ref="A1227:A1234"/>
    <mergeCell ref="A1187:A1194"/>
    <mergeCell ref="I1132:I1139"/>
    <mergeCell ref="A1219:A1226"/>
    <mergeCell ref="B1408:E1408"/>
    <mergeCell ref="B1386:E1386"/>
    <mergeCell ref="A1397:A1404"/>
    <mergeCell ref="B1397:E1397"/>
    <mergeCell ref="A1408:A1415"/>
    <mergeCell ref="A1386:A1393"/>
    <mergeCell ref="B1320:E1320"/>
    <mergeCell ref="A1375:A1382"/>
    <mergeCell ref="B1375:E1375"/>
    <mergeCell ref="A1342:A1349"/>
    <mergeCell ref="B1342:E1342"/>
    <mergeCell ref="A1364:A1371"/>
    <mergeCell ref="B1282:E1282"/>
    <mergeCell ref="B1290:E1290"/>
    <mergeCell ref="B1331:E1331"/>
    <mergeCell ref="A1331:A1338"/>
    <mergeCell ref="A1290:A1297"/>
    <mergeCell ref="B1364:E1364"/>
    <mergeCell ref="B1301:E1301"/>
    <mergeCell ref="A1301:A1309"/>
    <mergeCell ref="A1312:A1319"/>
    <mergeCell ref="A1320:A1327"/>
    <mergeCell ref="B1501:E1501"/>
    <mergeCell ref="A1260:A1267"/>
    <mergeCell ref="B1271:E1271"/>
    <mergeCell ref="B1249:E1249"/>
    <mergeCell ref="B1238:E1238"/>
    <mergeCell ref="A1271:A1278"/>
    <mergeCell ref="B1260:E1260"/>
    <mergeCell ref="A1238:A1245"/>
    <mergeCell ref="A1249:A1256"/>
    <mergeCell ref="A1282:A1289"/>
    <mergeCell ref="A1438:A1445"/>
    <mergeCell ref="B1438:E1438"/>
    <mergeCell ref="B1219:E1219"/>
    <mergeCell ref="A1501:A1508"/>
    <mergeCell ref="A1493:A1500"/>
    <mergeCell ref="A1460:A1467"/>
    <mergeCell ref="B1460:E1460"/>
    <mergeCell ref="A1482:A1489"/>
    <mergeCell ref="B1482:E1482"/>
    <mergeCell ref="B1493:E1493"/>
    <mergeCell ref="B1471:E1471"/>
    <mergeCell ref="G1482:G1489"/>
    <mergeCell ref="F1460:F1467"/>
    <mergeCell ref="G1460:G1467"/>
    <mergeCell ref="A1419:A1426"/>
    <mergeCell ref="A1427:A1434"/>
    <mergeCell ref="A1449:A1456"/>
    <mergeCell ref="B1449:E1449"/>
    <mergeCell ref="B1419:E1419"/>
    <mergeCell ref="B1427:E1427"/>
    <mergeCell ref="F1493:F1500"/>
    <mergeCell ref="G1493:G1500"/>
    <mergeCell ref="H1493:H1500"/>
    <mergeCell ref="I1493:I1500"/>
    <mergeCell ref="F1501:F1508"/>
    <mergeCell ref="G1501:G1508"/>
    <mergeCell ref="I1471:I1478"/>
    <mergeCell ref="H1449:H1456"/>
    <mergeCell ref="I1449:I1456"/>
    <mergeCell ref="H1460:H1467"/>
    <mergeCell ref="I1460:I1467"/>
    <mergeCell ref="H1501:H1508"/>
    <mergeCell ref="H1482:H1489"/>
    <mergeCell ref="I1501:I1508"/>
    <mergeCell ref="I1482:I1489"/>
    <mergeCell ref="B1512:E1512"/>
    <mergeCell ref="F1512:F1519"/>
    <mergeCell ref="A1512:A1519"/>
    <mergeCell ref="G1512:G1519"/>
    <mergeCell ref="F1449:F1456"/>
    <mergeCell ref="G1449:G1456"/>
    <mergeCell ref="G1471:G1478"/>
    <mergeCell ref="F1471:F1478"/>
    <mergeCell ref="F1482:F1489"/>
    <mergeCell ref="A1471:A1478"/>
    <mergeCell ref="I1512:I1519"/>
    <mergeCell ref="H1520:H1527"/>
    <mergeCell ref="H1512:H1519"/>
    <mergeCell ref="A1542:A1549"/>
    <mergeCell ref="B1542:E1542"/>
    <mergeCell ref="F1542:F1549"/>
    <mergeCell ref="I1542:I1549"/>
    <mergeCell ref="G1542:G1549"/>
    <mergeCell ref="H1542:H1549"/>
    <mergeCell ref="A1520:A1527"/>
    <mergeCell ref="B1575:E1575"/>
    <mergeCell ref="F1575:F1582"/>
    <mergeCell ref="G1575:G1582"/>
    <mergeCell ref="I1520:I1527"/>
    <mergeCell ref="H1531:H1538"/>
    <mergeCell ref="I1531:I1538"/>
    <mergeCell ref="B1520:E1520"/>
    <mergeCell ref="F1520:F1527"/>
    <mergeCell ref="G1520:G1527"/>
    <mergeCell ref="H1575:H1582"/>
    <mergeCell ref="A1531:A1538"/>
    <mergeCell ref="B1531:E1531"/>
    <mergeCell ref="F1531:F1538"/>
    <mergeCell ref="G1531:G1538"/>
    <mergeCell ref="G1597:G1604"/>
    <mergeCell ref="A1553:A1560"/>
    <mergeCell ref="G1564:G1571"/>
    <mergeCell ref="A1564:A1571"/>
    <mergeCell ref="B1564:E1564"/>
    <mergeCell ref="F1564:F1571"/>
    <mergeCell ref="I1575:I1582"/>
    <mergeCell ref="H1564:H1571"/>
    <mergeCell ref="I1564:I1571"/>
    <mergeCell ref="I1553:I1560"/>
    <mergeCell ref="H1553:H1560"/>
    <mergeCell ref="A1586:A1593"/>
    <mergeCell ref="A1575:A1582"/>
    <mergeCell ref="B1553:E1553"/>
    <mergeCell ref="F1553:F1560"/>
    <mergeCell ref="G1553:G1560"/>
    <mergeCell ref="B1586:E1586"/>
    <mergeCell ref="F1586:F1593"/>
    <mergeCell ref="G1586:G1593"/>
    <mergeCell ref="F1619:F1626"/>
    <mergeCell ref="H1586:H1593"/>
    <mergeCell ref="F1608:F1615"/>
    <mergeCell ref="G1608:G1615"/>
    <mergeCell ref="F1597:F1604"/>
    <mergeCell ref="I1586:I1593"/>
    <mergeCell ref="A1619:A1626"/>
    <mergeCell ref="B1619:E1619"/>
    <mergeCell ref="A1608:A1615"/>
    <mergeCell ref="B1608:E1608"/>
    <mergeCell ref="A1597:A1604"/>
    <mergeCell ref="B1597:E1597"/>
    <mergeCell ref="I1619:I1626"/>
    <mergeCell ref="I1597:I1604"/>
    <mergeCell ref="H1619:H1626"/>
    <mergeCell ref="A1630:A1637"/>
    <mergeCell ref="B1630:E1630"/>
    <mergeCell ref="F1630:F1638"/>
    <mergeCell ref="H1608:H1615"/>
    <mergeCell ref="G1649:G1656"/>
    <mergeCell ref="G1641:G1648"/>
    <mergeCell ref="I1704:I1711"/>
    <mergeCell ref="F1693:F1700"/>
    <mergeCell ref="G1693:G1700"/>
    <mergeCell ref="I1682:I1689"/>
    <mergeCell ref="I1693:I1700"/>
    <mergeCell ref="I1608:I1615"/>
    <mergeCell ref="I1630:I1638"/>
    <mergeCell ref="G1630:G1638"/>
    <mergeCell ref="F1660:F1667"/>
    <mergeCell ref="G1660:G1667"/>
    <mergeCell ref="I1660:I1667"/>
    <mergeCell ref="H1693:H1700"/>
    <mergeCell ref="H1660:H1667"/>
    <mergeCell ref="F1682:F1689"/>
    <mergeCell ref="B1693:E1693"/>
    <mergeCell ref="H1671:H1678"/>
    <mergeCell ref="I1671:I1678"/>
    <mergeCell ref="B1660:E1660"/>
    <mergeCell ref="I1649:I1656"/>
    <mergeCell ref="A1652:A1659"/>
    <mergeCell ref="B1652:E1652"/>
    <mergeCell ref="A1641:A1648"/>
    <mergeCell ref="B1641:E1641"/>
    <mergeCell ref="F1641:F1648"/>
    <mergeCell ref="H1641:H1648"/>
    <mergeCell ref="I1641:I1648"/>
    <mergeCell ref="F1649:F1656"/>
    <mergeCell ref="H1649:H1656"/>
    <mergeCell ref="F538:F547"/>
    <mergeCell ref="G701:G710"/>
    <mergeCell ref="A1704:A1711"/>
    <mergeCell ref="B1704:E1704"/>
    <mergeCell ref="A574:A582"/>
    <mergeCell ref="A772:A780"/>
    <mergeCell ref="A677:A685"/>
    <mergeCell ref="A1671:A1678"/>
    <mergeCell ref="A1660:A1667"/>
    <mergeCell ref="G1619:G1626"/>
    <mergeCell ref="A1693:A1700"/>
    <mergeCell ref="A1682:A1689"/>
    <mergeCell ref="B1682:E1682"/>
    <mergeCell ref="B1671:E1671"/>
    <mergeCell ref="F1671:F1678"/>
    <mergeCell ref="G1671:G1678"/>
    <mergeCell ref="F574:F582"/>
    <mergeCell ref="G550:G559"/>
    <mergeCell ref="H1682:H1689"/>
    <mergeCell ref="F1704:F1711"/>
    <mergeCell ref="G1704:G1711"/>
    <mergeCell ref="H1704:H1711"/>
    <mergeCell ref="G1682:G1689"/>
    <mergeCell ref="H1597:H1604"/>
    <mergeCell ref="H1630:H1638"/>
    <mergeCell ref="H1471:H1478"/>
    <mergeCell ref="B652:E653"/>
    <mergeCell ref="A608:A619"/>
    <mergeCell ref="G513:G523"/>
    <mergeCell ref="H856:H863"/>
    <mergeCell ref="H538:H547"/>
    <mergeCell ref="F562:F571"/>
    <mergeCell ref="G562:G571"/>
    <mergeCell ref="H562:H571"/>
    <mergeCell ref="G574:G582"/>
    <mergeCell ref="H586:H593"/>
    <mergeCell ref="A761:A769"/>
    <mergeCell ref="A652:A660"/>
    <mergeCell ref="G538:G547"/>
    <mergeCell ref="A814:A822"/>
    <mergeCell ref="B664:E665"/>
    <mergeCell ref="A737:A745"/>
    <mergeCell ref="B737:E738"/>
    <mergeCell ref="A749:A757"/>
    <mergeCell ref="B749:E750"/>
    <mergeCell ref="B677:E678"/>
    <mergeCell ref="A664:A672"/>
    <mergeCell ref="B761:E761"/>
    <mergeCell ref="G856:G863"/>
    <mergeCell ref="B513:E514"/>
    <mergeCell ref="G526:G535"/>
    <mergeCell ref="B526:E527"/>
    <mergeCell ref="A856:A863"/>
    <mergeCell ref="A513:A521"/>
    <mergeCell ref="A538:A546"/>
    <mergeCell ref="A805:A813"/>
    <mergeCell ref="A6:I6"/>
    <mergeCell ref="C7:F7"/>
    <mergeCell ref="A725:A733"/>
    <mergeCell ref="A794:A802"/>
    <mergeCell ref="B772:E772"/>
    <mergeCell ref="A644:A651"/>
    <mergeCell ref="B644:E644"/>
    <mergeCell ref="A713:A721"/>
    <mergeCell ref="B713:E714"/>
    <mergeCell ref="B701:E702"/>
  </mergeCells>
  <printOptions/>
  <pageMargins left="0" right="0" top="0" bottom="0" header="0.31496062992125984" footer="0.31496062992125984"/>
  <pageSetup horizontalDpi="600" verticalDpi="600" orientation="portrait" paperSize="9" scale="55" r:id="rId1"/>
  <rowBreaks count="46" manualBreakCount="46">
    <brk id="36" max="8" man="1"/>
    <brk id="68" max="8" man="1"/>
    <brk id="110" max="8" man="1"/>
    <brk id="150" max="8" man="1"/>
    <brk id="184" max="8" man="1"/>
    <brk id="217" max="8" man="1"/>
    <brk id="259" max="8" man="1"/>
    <brk id="281" max="8" man="1"/>
    <brk id="313" max="8" man="1"/>
    <brk id="335" max="8" man="1"/>
    <brk id="367" max="8" man="1"/>
    <brk id="410" max="8" man="1"/>
    <brk id="458" max="8" man="1"/>
    <brk id="493" max="8" man="1"/>
    <brk id="537" max="8" man="1"/>
    <brk id="573" max="8" man="1"/>
    <brk id="619" max="8" man="1"/>
    <brk id="663" max="8" man="1"/>
    <brk id="711" max="8" man="1"/>
    <brk id="748" max="8" man="1"/>
    <brk id="804" max="8" man="1"/>
    <brk id="846" max="8" man="1"/>
    <brk id="882" max="8" man="1"/>
    <brk id="915" max="8" man="1"/>
    <brk id="948" max="8" man="1"/>
    <brk id="992" max="8" man="1"/>
    <brk id="1024" max="8" man="1"/>
    <brk id="1054" max="8" man="1"/>
    <brk id="1098" max="8" man="1"/>
    <brk id="1142" max="8" man="1"/>
    <brk id="1175" max="8" man="1"/>
    <brk id="1196" max="8" man="1"/>
    <brk id="1218" max="8" man="1"/>
    <brk id="1259" max="8" man="1"/>
    <brk id="1300" max="8" man="1"/>
    <brk id="1330" max="8" man="1"/>
    <brk id="1363" max="8" man="1"/>
    <brk id="1396" max="8" man="1"/>
    <brk id="1426" max="8" man="1"/>
    <brk id="1448" max="8" man="1"/>
    <brk id="1492" max="8" man="1"/>
    <brk id="1530" max="8" man="1"/>
    <brk id="1574" max="8" man="1"/>
    <brk id="1599" max="8" man="1"/>
    <brk id="1640" max="8" man="1"/>
    <brk id="1681" max="8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375" style="27" customWidth="1"/>
    <col min="2" max="2" width="44.125" style="27" customWidth="1"/>
    <col min="3" max="3" width="12.625" style="27" customWidth="1"/>
    <col min="4" max="4" width="19.625" style="27" customWidth="1"/>
    <col min="5" max="7" width="17.875" style="27" customWidth="1"/>
    <col min="8" max="8" width="28.25390625" style="27" customWidth="1"/>
    <col min="9" max="16384" width="9.125" style="27" customWidth="1"/>
  </cols>
  <sheetData>
    <row r="1" s="123" customFormat="1" ht="15">
      <c r="H1"/>
    </row>
    <row r="2" ht="14.25" customHeight="1">
      <c r="H2" s="123"/>
    </row>
    <row r="3" spans="1:7" ht="15.75">
      <c r="A3" s="130" t="s">
        <v>420</v>
      </c>
      <c r="B3" s="130"/>
      <c r="C3" s="130"/>
      <c r="D3" s="130"/>
      <c r="E3" s="130"/>
      <c r="F3" s="130"/>
      <c r="G3" s="130"/>
    </row>
    <row r="5" spans="1:8" s="124" customFormat="1" ht="35.25" customHeight="1">
      <c r="A5" s="131" t="s">
        <v>421</v>
      </c>
      <c r="B5" s="131" t="s">
        <v>422</v>
      </c>
      <c r="C5" s="131" t="s">
        <v>423</v>
      </c>
      <c r="D5" s="265" t="s">
        <v>424</v>
      </c>
      <c r="E5" s="266"/>
      <c r="F5" s="267"/>
      <c r="G5" s="262" t="s">
        <v>444</v>
      </c>
      <c r="H5" s="262" t="s">
        <v>425</v>
      </c>
    </row>
    <row r="6" spans="1:8" s="124" customFormat="1" ht="16.5" customHeight="1">
      <c r="A6" s="132"/>
      <c r="B6" s="132"/>
      <c r="C6" s="132"/>
      <c r="D6" s="131" t="s">
        <v>426</v>
      </c>
      <c r="E6" s="134" t="s">
        <v>427</v>
      </c>
      <c r="F6" s="135"/>
      <c r="G6" s="263"/>
      <c r="H6" s="263"/>
    </row>
    <row r="7" spans="1:8" s="124" customFormat="1" ht="31.5" customHeight="1">
      <c r="A7" s="133"/>
      <c r="B7" s="133"/>
      <c r="C7" s="133"/>
      <c r="D7" s="133"/>
      <c r="E7" s="125" t="s">
        <v>428</v>
      </c>
      <c r="F7" s="125" t="s">
        <v>429</v>
      </c>
      <c r="G7" s="264"/>
      <c r="H7" s="264"/>
    </row>
    <row r="8" spans="1:8" s="123" customFormat="1" ht="15">
      <c r="A8" s="126">
        <v>1</v>
      </c>
      <c r="B8" s="126">
        <v>2</v>
      </c>
      <c r="C8" s="126">
        <v>3</v>
      </c>
      <c r="D8" s="126">
        <v>4</v>
      </c>
      <c r="E8" s="126">
        <v>5</v>
      </c>
      <c r="F8" s="126">
        <v>6</v>
      </c>
      <c r="G8" s="126">
        <v>7</v>
      </c>
      <c r="H8" s="126">
        <v>8</v>
      </c>
    </row>
    <row r="9" spans="1:8" s="124" customFormat="1" ht="15">
      <c r="A9" s="127"/>
      <c r="B9" s="142" t="s">
        <v>430</v>
      </c>
      <c r="C9" s="128"/>
      <c r="D9" s="128"/>
      <c r="E9" s="128"/>
      <c r="F9" s="128"/>
      <c r="G9" s="128"/>
      <c r="H9" s="129"/>
    </row>
    <row r="10" spans="1:8" s="124" customFormat="1" ht="15">
      <c r="A10" s="256" t="s">
        <v>270</v>
      </c>
      <c r="B10" s="257"/>
      <c r="C10" s="257"/>
      <c r="D10" s="257"/>
      <c r="E10" s="257"/>
      <c r="F10" s="257"/>
      <c r="G10" s="257"/>
      <c r="H10" s="258"/>
    </row>
    <row r="11" spans="1:8" s="124" customFormat="1" ht="44.25" customHeight="1">
      <c r="A11" s="144" t="s">
        <v>381</v>
      </c>
      <c r="B11" s="145" t="s">
        <v>464</v>
      </c>
      <c r="C11" s="144" t="s">
        <v>446</v>
      </c>
      <c r="D11" s="146">
        <v>25.3</v>
      </c>
      <c r="E11" s="146">
        <v>27.4</v>
      </c>
      <c r="F11" s="146">
        <v>26.9</v>
      </c>
      <c r="G11" s="144" t="s">
        <v>465</v>
      </c>
      <c r="H11" s="129"/>
    </row>
    <row r="12" spans="1:8" s="124" customFormat="1" ht="105">
      <c r="A12" s="144" t="s">
        <v>466</v>
      </c>
      <c r="B12" s="145" t="s">
        <v>467</v>
      </c>
      <c r="C12" s="144" t="s">
        <v>446</v>
      </c>
      <c r="D12" s="146">
        <v>26.95</v>
      </c>
      <c r="E12" s="146">
        <v>27</v>
      </c>
      <c r="F12" s="146">
        <v>27.1</v>
      </c>
      <c r="G12" s="147"/>
      <c r="H12" s="129"/>
    </row>
    <row r="13" spans="1:8" s="124" customFormat="1" ht="114.75">
      <c r="A13" s="144" t="s">
        <v>468</v>
      </c>
      <c r="B13" s="145" t="s">
        <v>469</v>
      </c>
      <c r="C13" s="144" t="s">
        <v>446</v>
      </c>
      <c r="D13" s="146">
        <v>64.2</v>
      </c>
      <c r="E13" s="146">
        <v>66.7</v>
      </c>
      <c r="F13" s="146">
        <v>66.1</v>
      </c>
      <c r="G13" s="148" t="s">
        <v>470</v>
      </c>
      <c r="H13" s="129"/>
    </row>
    <row r="14" spans="1:8" s="124" customFormat="1" ht="75">
      <c r="A14" s="144" t="s">
        <v>471</v>
      </c>
      <c r="B14" s="145" t="s">
        <v>472</v>
      </c>
      <c r="C14" s="144" t="s">
        <v>446</v>
      </c>
      <c r="D14" s="146">
        <v>7.8</v>
      </c>
      <c r="E14" s="146">
        <v>8.7</v>
      </c>
      <c r="F14" s="146">
        <v>10.3</v>
      </c>
      <c r="G14" s="145"/>
      <c r="H14" s="129"/>
    </row>
    <row r="15" spans="1:8" s="124" customFormat="1" ht="60">
      <c r="A15" s="144" t="s">
        <v>474</v>
      </c>
      <c r="B15" s="145" t="s">
        <v>473</v>
      </c>
      <c r="C15" s="144" t="s">
        <v>446</v>
      </c>
      <c r="D15" s="146">
        <v>11.5</v>
      </c>
      <c r="E15" s="146">
        <v>13.5</v>
      </c>
      <c r="F15" s="146">
        <v>19.2</v>
      </c>
      <c r="G15" s="145"/>
      <c r="H15" s="129"/>
    </row>
    <row r="16" spans="1:8" s="124" customFormat="1" ht="15">
      <c r="A16" s="271" t="s">
        <v>475</v>
      </c>
      <c r="B16" s="272"/>
      <c r="C16" s="272"/>
      <c r="D16" s="272"/>
      <c r="E16" s="272"/>
      <c r="F16" s="272"/>
      <c r="G16" s="272"/>
      <c r="H16" s="273"/>
    </row>
    <row r="17" spans="1:8" s="124" customFormat="1" ht="90">
      <c r="A17" s="144" t="s">
        <v>456</v>
      </c>
      <c r="B17" s="145" t="s">
        <v>476</v>
      </c>
      <c r="C17" s="144" t="s">
        <v>446</v>
      </c>
      <c r="D17" s="144">
        <v>48.1</v>
      </c>
      <c r="E17" s="144">
        <v>48.2</v>
      </c>
      <c r="F17" s="144">
        <v>48.2</v>
      </c>
      <c r="G17" s="144"/>
      <c r="H17" s="149"/>
    </row>
    <row r="18" spans="1:8" s="124" customFormat="1" ht="105">
      <c r="A18" s="144" t="s">
        <v>230</v>
      </c>
      <c r="B18" s="145" t="s">
        <v>477</v>
      </c>
      <c r="C18" s="144" t="s">
        <v>446</v>
      </c>
      <c r="D18" s="144">
        <v>0.98</v>
      </c>
      <c r="E18" s="144">
        <v>0.99</v>
      </c>
      <c r="F18" s="144">
        <v>1</v>
      </c>
      <c r="G18" s="144"/>
      <c r="H18" s="149"/>
    </row>
    <row r="19" spans="1:8" s="124" customFormat="1" ht="30">
      <c r="A19" s="150" t="s">
        <v>233</v>
      </c>
      <c r="B19" s="145" t="s">
        <v>478</v>
      </c>
      <c r="C19" s="144" t="s">
        <v>438</v>
      </c>
      <c r="D19" s="144">
        <v>4660</v>
      </c>
      <c r="E19" s="144">
        <v>4710</v>
      </c>
      <c r="F19" s="144">
        <v>4827</v>
      </c>
      <c r="G19" s="144"/>
      <c r="H19" s="149"/>
    </row>
    <row r="20" spans="1:8" s="124" customFormat="1" ht="45">
      <c r="A20" s="150" t="s">
        <v>479</v>
      </c>
      <c r="B20" s="145" t="s">
        <v>480</v>
      </c>
      <c r="C20" s="144" t="s">
        <v>446</v>
      </c>
      <c r="D20" s="144">
        <v>37.8</v>
      </c>
      <c r="E20" s="144">
        <v>38.3</v>
      </c>
      <c r="F20" s="144">
        <v>38.3</v>
      </c>
      <c r="G20" s="144"/>
      <c r="H20" s="149"/>
    </row>
    <row r="21" spans="1:8" s="124" customFormat="1" ht="60">
      <c r="A21" s="150" t="s">
        <v>481</v>
      </c>
      <c r="B21" s="145" t="s">
        <v>482</v>
      </c>
      <c r="C21" s="144" t="s">
        <v>446</v>
      </c>
      <c r="D21" s="144">
        <v>43.5</v>
      </c>
      <c r="E21" s="144">
        <v>44</v>
      </c>
      <c r="F21" s="144">
        <v>50.6</v>
      </c>
      <c r="G21" s="144"/>
      <c r="H21" s="149"/>
    </row>
    <row r="22" spans="1:8" s="124" customFormat="1" ht="105">
      <c r="A22" s="150" t="s">
        <v>483</v>
      </c>
      <c r="B22" s="145" t="s">
        <v>484</v>
      </c>
      <c r="C22" s="144" t="s">
        <v>446</v>
      </c>
      <c r="D22" s="144">
        <v>16</v>
      </c>
      <c r="E22" s="144">
        <v>17</v>
      </c>
      <c r="F22" s="144">
        <v>17.9</v>
      </c>
      <c r="G22" s="144"/>
      <c r="H22" s="129"/>
    </row>
    <row r="23" spans="1:8" s="124" customFormat="1" ht="210">
      <c r="A23" s="150" t="s">
        <v>485</v>
      </c>
      <c r="B23" s="145" t="s">
        <v>486</v>
      </c>
      <c r="C23" s="144" t="s">
        <v>446</v>
      </c>
      <c r="D23" s="144">
        <v>5.8</v>
      </c>
      <c r="E23" s="144">
        <v>5.8</v>
      </c>
      <c r="F23" s="144">
        <v>0</v>
      </c>
      <c r="G23" s="145" t="s">
        <v>487</v>
      </c>
      <c r="H23" s="129"/>
    </row>
    <row r="24" spans="1:8" s="124" customFormat="1" ht="15">
      <c r="A24" s="268" t="s">
        <v>458</v>
      </c>
      <c r="B24" s="269"/>
      <c r="C24" s="269"/>
      <c r="D24" s="269"/>
      <c r="E24" s="269"/>
      <c r="F24" s="269"/>
      <c r="G24" s="269"/>
      <c r="H24" s="270"/>
    </row>
    <row r="25" spans="1:8" s="124" customFormat="1" ht="31.5">
      <c r="A25" s="151" t="s">
        <v>459</v>
      </c>
      <c r="B25" s="152" t="s">
        <v>460</v>
      </c>
      <c r="C25" s="125" t="s">
        <v>446</v>
      </c>
      <c r="D25" s="125">
        <v>42.7</v>
      </c>
      <c r="E25" s="125">
        <v>43.9</v>
      </c>
      <c r="F25" s="125">
        <v>44</v>
      </c>
      <c r="G25" s="143"/>
      <c r="H25" s="136"/>
    </row>
    <row r="26" spans="1:8" s="124" customFormat="1" ht="94.5">
      <c r="A26" s="151" t="s">
        <v>457</v>
      </c>
      <c r="B26" s="152" t="s">
        <v>461</v>
      </c>
      <c r="C26" s="125" t="s">
        <v>438</v>
      </c>
      <c r="D26" s="125">
        <v>120</v>
      </c>
      <c r="E26" s="125">
        <v>170</v>
      </c>
      <c r="F26" s="141">
        <v>187</v>
      </c>
      <c r="G26" s="143"/>
      <c r="H26" s="136"/>
    </row>
    <row r="27" spans="1:8" s="124" customFormat="1" ht="31.5">
      <c r="A27" s="125" t="s">
        <v>462</v>
      </c>
      <c r="B27" s="152" t="s">
        <v>463</v>
      </c>
      <c r="C27" s="125" t="s">
        <v>446</v>
      </c>
      <c r="D27" s="125">
        <v>31.8</v>
      </c>
      <c r="E27" s="125">
        <v>29.5</v>
      </c>
      <c r="F27" s="125">
        <v>32.7</v>
      </c>
      <c r="G27" s="143"/>
      <c r="H27" s="136"/>
    </row>
    <row r="28" spans="1:8" s="124" customFormat="1" ht="15">
      <c r="A28" s="127"/>
      <c r="B28" s="256" t="s">
        <v>280</v>
      </c>
      <c r="C28" s="257"/>
      <c r="D28" s="257"/>
      <c r="E28" s="257"/>
      <c r="F28" s="257"/>
      <c r="G28" s="257"/>
      <c r="H28" s="258"/>
    </row>
    <row r="29" spans="1:8" s="124" customFormat="1" ht="150">
      <c r="A29" s="137" t="s">
        <v>433</v>
      </c>
      <c r="B29" s="129" t="s">
        <v>434</v>
      </c>
      <c r="C29" s="125" t="s">
        <v>435</v>
      </c>
      <c r="D29" s="127">
        <v>32</v>
      </c>
      <c r="E29" s="127">
        <v>60</v>
      </c>
      <c r="F29" s="127">
        <v>39</v>
      </c>
      <c r="G29" s="138">
        <v>65</v>
      </c>
      <c r="H29" s="129" t="s">
        <v>436</v>
      </c>
    </row>
    <row r="30" spans="1:8" s="124" customFormat="1" ht="45">
      <c r="A30" s="127" t="s">
        <v>432</v>
      </c>
      <c r="B30" s="129" t="s">
        <v>437</v>
      </c>
      <c r="C30" s="125" t="s">
        <v>438</v>
      </c>
      <c r="D30" s="127">
        <v>2620</v>
      </c>
      <c r="E30" s="127">
        <v>2700</v>
      </c>
      <c r="F30" s="127">
        <v>2700</v>
      </c>
      <c r="G30" s="138">
        <v>100</v>
      </c>
      <c r="H30" s="129"/>
    </row>
    <row r="31" spans="1:8" s="124" customFormat="1" ht="30">
      <c r="A31" s="127" t="s">
        <v>439</v>
      </c>
      <c r="B31" s="129" t="s">
        <v>440</v>
      </c>
      <c r="C31" s="125" t="s">
        <v>441</v>
      </c>
      <c r="D31" s="127">
        <v>14</v>
      </c>
      <c r="E31" s="127">
        <v>16</v>
      </c>
      <c r="F31" s="127">
        <v>16</v>
      </c>
      <c r="G31" s="138">
        <v>100</v>
      </c>
      <c r="H31" s="129"/>
    </row>
    <row r="32" spans="1:8" s="124" customFormat="1" ht="30">
      <c r="A32" s="127" t="s">
        <v>442</v>
      </c>
      <c r="B32" s="129" t="s">
        <v>443</v>
      </c>
      <c r="C32" s="125" t="s">
        <v>438</v>
      </c>
      <c r="D32" s="127">
        <v>17150</v>
      </c>
      <c r="E32" s="127">
        <v>17150</v>
      </c>
      <c r="F32" s="127">
        <v>17150</v>
      </c>
      <c r="G32" s="138">
        <v>100</v>
      </c>
      <c r="H32" s="129"/>
    </row>
    <row r="33" spans="1:8" s="124" customFormat="1" ht="15">
      <c r="A33" s="259" t="s">
        <v>431</v>
      </c>
      <c r="B33" s="260"/>
      <c r="C33" s="260"/>
      <c r="D33" s="260"/>
      <c r="E33" s="260"/>
      <c r="F33" s="260"/>
      <c r="G33" s="260"/>
      <c r="H33" s="261"/>
    </row>
    <row r="34" spans="1:8" s="124" customFormat="1" ht="75">
      <c r="A34" s="127" t="s">
        <v>264</v>
      </c>
      <c r="B34" s="129" t="s">
        <v>445</v>
      </c>
      <c r="C34" s="125" t="s">
        <v>446</v>
      </c>
      <c r="D34" s="139">
        <v>61.5</v>
      </c>
      <c r="E34" s="139">
        <v>62</v>
      </c>
      <c r="F34" s="139">
        <v>62</v>
      </c>
      <c r="G34" s="139">
        <f aca="true" t="shared" si="0" ref="G34:G42">F34*100/E34</f>
        <v>100</v>
      </c>
      <c r="H34" s="129"/>
    </row>
    <row r="35" spans="1:8" s="124" customFormat="1" ht="120">
      <c r="A35" s="127" t="s">
        <v>265</v>
      </c>
      <c r="B35" s="129" t="s">
        <v>447</v>
      </c>
      <c r="C35" s="125" t="s">
        <v>446</v>
      </c>
      <c r="D35" s="140">
        <v>32.5</v>
      </c>
      <c r="E35" s="140">
        <v>33</v>
      </c>
      <c r="F35" s="140">
        <v>33</v>
      </c>
      <c r="G35" s="140">
        <f t="shared" si="0"/>
        <v>100</v>
      </c>
      <c r="H35" s="129"/>
    </row>
    <row r="36" spans="1:8" s="124" customFormat="1" ht="105">
      <c r="A36" s="127" t="s">
        <v>266</v>
      </c>
      <c r="B36" s="129" t="s">
        <v>448</v>
      </c>
      <c r="C36" s="125" t="s">
        <v>446</v>
      </c>
      <c r="D36" s="140">
        <v>100</v>
      </c>
      <c r="E36" s="140">
        <v>100</v>
      </c>
      <c r="F36" s="140">
        <v>100</v>
      </c>
      <c r="G36" s="140">
        <f t="shared" si="0"/>
        <v>100</v>
      </c>
      <c r="H36" s="129"/>
    </row>
    <row r="37" spans="1:8" s="124" customFormat="1" ht="90">
      <c r="A37" s="127" t="s">
        <v>198</v>
      </c>
      <c r="B37" s="129" t="s">
        <v>449</v>
      </c>
      <c r="C37" s="125" t="s">
        <v>435</v>
      </c>
      <c r="D37" s="140">
        <v>1050</v>
      </c>
      <c r="E37" s="140">
        <v>1100</v>
      </c>
      <c r="F37" s="140">
        <v>1100</v>
      </c>
      <c r="G37" s="140">
        <f t="shared" si="0"/>
        <v>100</v>
      </c>
      <c r="H37" s="129"/>
    </row>
    <row r="38" spans="1:8" s="124" customFormat="1" ht="120">
      <c r="A38" s="127" t="s">
        <v>195</v>
      </c>
      <c r="B38" s="129" t="s">
        <v>450</v>
      </c>
      <c r="C38" s="125" t="s">
        <v>446</v>
      </c>
      <c r="D38" s="140">
        <v>0</v>
      </c>
      <c r="E38" s="140">
        <v>0</v>
      </c>
      <c r="F38" s="140">
        <v>0</v>
      </c>
      <c r="G38" s="140">
        <v>0</v>
      </c>
      <c r="H38" s="129"/>
    </row>
    <row r="39" spans="1:8" s="124" customFormat="1" ht="90">
      <c r="A39" s="127" t="s">
        <v>267</v>
      </c>
      <c r="B39" s="129" t="s">
        <v>451</v>
      </c>
      <c r="C39" s="125" t="s">
        <v>446</v>
      </c>
      <c r="D39" s="140">
        <v>100</v>
      </c>
      <c r="E39" s="140">
        <v>100</v>
      </c>
      <c r="F39" s="140">
        <v>100</v>
      </c>
      <c r="G39" s="140">
        <f t="shared" si="0"/>
        <v>100</v>
      </c>
      <c r="H39" s="129"/>
    </row>
    <row r="40" spans="1:8" s="124" customFormat="1" ht="105">
      <c r="A40" s="127" t="s">
        <v>268</v>
      </c>
      <c r="B40" s="129" t="s">
        <v>452</v>
      </c>
      <c r="C40" s="125" t="s">
        <v>446</v>
      </c>
      <c r="D40" s="140">
        <v>100</v>
      </c>
      <c r="E40" s="140">
        <v>100</v>
      </c>
      <c r="F40" s="140">
        <v>100</v>
      </c>
      <c r="G40" s="140">
        <f t="shared" si="0"/>
        <v>100</v>
      </c>
      <c r="H40" s="129"/>
    </row>
    <row r="41" spans="1:8" s="124" customFormat="1" ht="60">
      <c r="A41" s="127" t="s">
        <v>175</v>
      </c>
      <c r="B41" s="129" t="s">
        <v>453</v>
      </c>
      <c r="C41" s="125" t="s">
        <v>446</v>
      </c>
      <c r="D41" s="139">
        <v>100</v>
      </c>
      <c r="E41" s="139">
        <v>100</v>
      </c>
      <c r="F41" s="139">
        <v>100</v>
      </c>
      <c r="G41" s="139">
        <f t="shared" si="0"/>
        <v>100</v>
      </c>
      <c r="H41" s="129"/>
    </row>
    <row r="42" spans="1:8" s="124" customFormat="1" ht="135">
      <c r="A42" s="127" t="s">
        <v>454</v>
      </c>
      <c r="B42" s="129" t="s">
        <v>455</v>
      </c>
      <c r="C42" s="125" t="s">
        <v>446</v>
      </c>
      <c r="D42" s="140">
        <v>100</v>
      </c>
      <c r="E42" s="140">
        <v>100</v>
      </c>
      <c r="F42" s="140">
        <v>100</v>
      </c>
      <c r="G42" s="140">
        <f t="shared" si="0"/>
        <v>100</v>
      </c>
      <c r="H42" s="129"/>
    </row>
  </sheetData>
  <sheetProtection/>
  <mergeCells count="8">
    <mergeCell ref="B28:H28"/>
    <mergeCell ref="A33:H33"/>
    <mergeCell ref="H5:H7"/>
    <mergeCell ref="D5:F5"/>
    <mergeCell ref="G5:G7"/>
    <mergeCell ref="A24:H24"/>
    <mergeCell ref="A10:H10"/>
    <mergeCell ref="A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2018-03-02T02:56:52Z</cp:lastPrinted>
  <dcterms:created xsi:type="dcterms:W3CDTF">2011-03-10T10:26:24Z</dcterms:created>
  <dcterms:modified xsi:type="dcterms:W3CDTF">2018-05-06T07:35:05Z</dcterms:modified>
  <cp:category/>
  <cp:version/>
  <cp:contentType/>
  <cp:contentStatus/>
</cp:coreProperties>
</file>