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045" windowHeight="10980" activeTab="0"/>
  </bookViews>
  <sheets>
    <sheet name="приложение 1" sheetId="1" r:id="rId1"/>
    <sheet name="приложение 2" sheetId="2" r:id="rId2"/>
  </sheets>
  <definedNames/>
  <calcPr fullCalcOnLoad="1"/>
</workbook>
</file>

<file path=xl/sharedStrings.xml><?xml version="1.0" encoding="utf-8"?>
<sst xmlns="http://schemas.openxmlformats.org/spreadsheetml/2006/main" count="329" uniqueCount="103">
  <si>
    <t>Код МКД</t>
  </si>
  <si>
    <t>Код конструктивного элемента (системы)</t>
  </si>
  <si>
    <t>Код работы (услуги)</t>
  </si>
  <si>
    <t>№ п/п</t>
  </si>
  <si>
    <t>Адрес МКД</t>
  </si>
  <si>
    <t>Способ формирования фонда капитального ремонта (РО - счет регионального оператора, СС- специальный счет)</t>
  </si>
  <si>
    <t>Год постройки</t>
  </si>
  <si>
    <t xml:space="preserve">Год завершения последнего капитального ремонта </t>
  </si>
  <si>
    <t>Код многоквартирного дома</t>
  </si>
  <si>
    <t>Количество этажей</t>
  </si>
  <si>
    <t>Общая площадь МКД, всего</t>
  </si>
  <si>
    <t>в том числе, общая площадь жилых (нежилых) помещений:</t>
  </si>
  <si>
    <t>Общая площадь крыши</t>
  </si>
  <si>
    <t>Количество жителей, зарегистрированныХ в МКД на  дату утверждения краткосрочного плана</t>
  </si>
  <si>
    <t>Вид работ по капитальному ремонту общего имущества многоквартирного дома</t>
  </si>
  <si>
    <t>стоимость услуг и (или) работ по капитальному ремонту</t>
  </si>
  <si>
    <t>Удельная стоимость капитального ремонта 1 кв. м общей площади помещений МКД</t>
  </si>
  <si>
    <t>Предельная стоимость капитального ремонта 1 кв. м общей площади помещений МКД</t>
  </si>
  <si>
    <t>Плановая дата завершения работ</t>
  </si>
  <si>
    <t>Cтоимость работ</t>
  </si>
  <si>
    <t>в том числе:</t>
  </si>
  <si>
    <t>за счет средств Фонда содействия реформированию жилищно-коммунального Хозяйства</t>
  </si>
  <si>
    <t>за счет средств краевого бюджета</t>
  </si>
  <si>
    <t>за счет средств местного бюджета</t>
  </si>
  <si>
    <t>за счет средств собственников помещений в МКД</t>
  </si>
  <si>
    <t>иные источники</t>
  </si>
  <si>
    <t>кв.м</t>
  </si>
  <si>
    <t>чел.</t>
  </si>
  <si>
    <t/>
  </si>
  <si>
    <t>руб.</t>
  </si>
  <si>
    <t>руб./кв.м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</si>
  <si>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</si>
  <si>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</si>
  <si>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</si>
  <si>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</si>
  <si>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</si>
  <si>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</si>
  <si>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</si>
  <si>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</si>
  <si>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</si>
  <si>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</si>
  <si>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</si>
  <si>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</si>
  <si>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</si>
  <si>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</si>
  <si>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</si>
  <si>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</si>
  <si>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</si>
  <si>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</si>
  <si>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</si>
  <si>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</si>
  <si>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</si>
  <si>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X</t>
  </si>
  <si>
    <t>2023</t>
  </si>
  <si>
    <t>6.4</t>
  </si>
  <si>
    <t>Итого по Сельскому поселению село Карага</t>
  </si>
  <si>
    <t>4100881</t>
  </si>
  <si>
    <t>41008812</t>
  </si>
  <si>
    <t>6.4.1</t>
  </si>
  <si>
    <t>с. Карага, ул. Лукашевского, д. 28</t>
  </si>
  <si>
    <t>РО</t>
  </si>
  <si>
    <t>29.22</t>
  </si>
  <si>
    <t>31.12.2023</t>
  </si>
  <si>
    <t>Итого по многоквартирному дому</t>
  </si>
  <si>
    <t>2024</t>
  </si>
  <si>
    <t>4100880</t>
  </si>
  <si>
    <t>410088010</t>
  </si>
  <si>
    <t>с. Карага, ул. Лукашевского, д. 26</t>
  </si>
  <si>
    <t>31.12.2024</t>
  </si>
  <si>
    <t>4100882</t>
  </si>
  <si>
    <t>410088210</t>
  </si>
  <si>
    <t>6.4.2</t>
  </si>
  <si>
    <t>с. Карага, ул. Обухова, д. 30</t>
  </si>
  <si>
    <t>2025</t>
  </si>
  <si>
    <t>31.12.2025</t>
  </si>
  <si>
    <t>1. Перечень многоквартирных домов, включенных в краткосрочный план реализации региональной программы капитального ремонта общего имущества многоквартирных домов
в Камчатском крае на 2014-2043 годы по Сельскому поселению "село Карага" на 2023 - 2025 годы</t>
  </si>
  <si>
    <t xml:space="preserve">Всего по сельскому поселению "село Карага" за период 2023 - 2025 годов </t>
  </si>
  <si>
    <t>2. Планируемые показатели выполнения краткосрочного плана реализации региональной программы капитального ремонта общего имущества многоквартирных домов в Камчатском крае на 2014-2043 годы по Сельскому поселению село Карага на 2023 - 2025 годы</t>
  </si>
  <si>
    <t>Планируемый год проведения капитального ремонта</t>
  </si>
  <si>
    <t>Количество жителей, зарегистрированных в МКД на дату утверждения краткосрочного плана</t>
  </si>
  <si>
    <t>Количество МКД</t>
  </si>
  <si>
    <t>Стоимость капитального ремонта</t>
  </si>
  <si>
    <t>I квартал</t>
  </si>
  <si>
    <t>II квартал</t>
  </si>
  <si>
    <t>III квартал</t>
  </si>
  <si>
    <t>IV квартал</t>
  </si>
  <si>
    <t>всего:</t>
  </si>
  <si>
    <t>кв.м.</t>
  </si>
  <si>
    <t>ед.</t>
  </si>
  <si>
    <t>Сельское поселение село Карага</t>
  </si>
  <si>
    <t xml:space="preserve">2023 год </t>
  </si>
  <si>
    <t xml:space="preserve">2024 год </t>
  </si>
  <si>
    <t xml:space="preserve">2025 год </t>
  </si>
  <si>
    <t>разработка ПСД ВДИС электроснабжения</t>
  </si>
  <si>
    <t>ремонт ВДИС электроснабжения</t>
  </si>
  <si>
    <t>разработка ПСД ремонта фасада</t>
  </si>
  <si>
    <t>ремонт фасада</t>
  </si>
  <si>
    <t xml:space="preserve">Приложение 1 </t>
  </si>
  <si>
    <t xml:space="preserve">к постановлению администрации </t>
  </si>
  <si>
    <t>Приложение 2</t>
  </si>
  <si>
    <t>к постановлению администрации</t>
  </si>
  <si>
    <t>МО СП "с.Карага" от 01.06.2022 № 27</t>
  </si>
  <si>
    <t xml:space="preserve">МО СП "с.Карага" от 01.06.2022 № 27    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</si>
</sst>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0.00"/>
    <numFmt numFmtId="165" formatCode="#0"/>
  </numFmts>
  <fonts count="46">
    <font>
      <sz val="10"/>
      <name val="Arial"/>
      <family val="0"/>
    </font>
    <font>
      <sz val="9"/>
      <name val="SansSerif"/>
      <family val="0"/>
    </font>
    <font>
      <sz val="10"/>
      <name val="SansSerif"/>
      <family val="0"/>
    </font>
    <font>
      <b/>
      <sz val="13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NumberFormat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44" fillId="32" borderId="0" applyNumberFormat="0" applyBorder="0" applyAlignment="0" applyProtection="0"/>
  </cellStyleXfs>
  <cellXfs count="54"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4" fontId="1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4" fontId="4" fillId="0" borderId="10" xfId="0" applyNumberFormat="1" applyFont="1" applyFill="1" applyBorder="1" applyAlignment="1" applyProtection="1">
      <alignment horizontal="center" vertical="center" textRotation="90" wrapText="1"/>
      <protection/>
    </xf>
    <xf numFmtId="4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4" fontId="5" fillId="0" borderId="10" xfId="0" applyNumberFormat="1" applyFont="1" applyFill="1" applyBorder="1" applyAlignment="1" applyProtection="1">
      <alignment horizontal="center" vertical="center" wrapText="1"/>
      <protection/>
    </xf>
    <xf numFmtId="165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6" fillId="0" borderId="10" xfId="0" applyNumberFormat="1" applyFont="1" applyFill="1" applyBorder="1" applyAlignment="1" applyProtection="1">
      <alignment horizontal="left" vertical="center" wrapText="1"/>
      <protection/>
    </xf>
    <xf numFmtId="165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left" vertical="center" wrapText="1"/>
      <protection/>
    </xf>
    <xf numFmtId="4" fontId="7" fillId="0" borderId="10" xfId="0" applyNumberFormat="1" applyFont="1" applyFill="1" applyBorder="1" applyAlignment="1" applyProtection="1">
      <alignment horizontal="center" vertical="center" wrapText="1"/>
      <protection/>
    </xf>
    <xf numFmtId="3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horizontal="left" vertical="center" wrapText="1"/>
      <protection/>
    </xf>
    <xf numFmtId="4" fontId="8" fillId="0" borderId="10" xfId="0" applyNumberFormat="1" applyFont="1" applyFill="1" applyBorder="1" applyAlignment="1" applyProtection="1">
      <alignment horizontal="center" vertical="center" wrapText="1"/>
      <protection/>
    </xf>
    <xf numFmtId="3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0" fontId="45" fillId="0" borderId="0" xfId="0" applyFont="1" applyFill="1" applyAlignment="1">
      <alignment horizontal="right" vertical="top" wrapText="1"/>
    </xf>
    <xf numFmtId="3" fontId="45" fillId="0" borderId="0" xfId="0" applyNumberFormat="1" applyFont="1" applyFill="1" applyAlignment="1">
      <alignment horizontal="right" vertical="top" wrapText="1"/>
    </xf>
    <xf numFmtId="4" fontId="45" fillId="0" borderId="0" xfId="0" applyNumberFormat="1" applyFont="1" applyFill="1" applyAlignment="1">
      <alignment horizontal="center" vertical="top" wrapText="1"/>
    </xf>
    <xf numFmtId="0" fontId="45" fillId="0" borderId="0" xfId="0" applyFont="1" applyAlignment="1">
      <alignment horizontal="right" vertical="top" wrapText="1"/>
    </xf>
    <xf numFmtId="0" fontId="45" fillId="0" borderId="0" xfId="0" applyFont="1" applyFill="1" applyAlignment="1">
      <alignment horizontal="right" vertical="top" wrapText="1"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textRotation="90" wrapText="1"/>
    </xf>
    <xf numFmtId="0" fontId="4" fillId="0" borderId="12" xfId="0" applyFont="1" applyBorder="1" applyAlignment="1">
      <alignment horizontal="center" vertical="center" textRotation="90" wrapText="1"/>
    </xf>
    <xf numFmtId="0" fontId="4" fillId="0" borderId="13" xfId="0" applyFont="1" applyBorder="1" applyAlignment="1">
      <alignment horizontal="center" vertical="center" textRotation="90" wrapText="1"/>
    </xf>
    <xf numFmtId="4" fontId="4" fillId="0" borderId="11" xfId="0" applyNumberFormat="1" applyFont="1" applyBorder="1" applyAlignment="1">
      <alignment horizontal="center" vertical="center" textRotation="90" wrapText="1"/>
    </xf>
    <xf numFmtId="4" fontId="4" fillId="0" borderId="12" xfId="0" applyNumberFormat="1" applyFont="1" applyBorder="1" applyAlignment="1">
      <alignment horizontal="center" vertical="center" textRotation="90" wrapText="1"/>
    </xf>
    <xf numFmtId="4" fontId="4" fillId="0" borderId="13" xfId="0" applyNumberFormat="1" applyFont="1" applyBorder="1" applyAlignment="1">
      <alignment horizontal="center" vertical="center" textRotation="90" wrapText="1"/>
    </xf>
    <xf numFmtId="4" fontId="4" fillId="0" borderId="14" xfId="0" applyNumberFormat="1" applyFont="1" applyBorder="1" applyAlignment="1">
      <alignment horizontal="center" vertical="center" wrapText="1"/>
    </xf>
    <xf numFmtId="4" fontId="4" fillId="0" borderId="15" xfId="0" applyNumberFormat="1" applyFont="1" applyBorder="1" applyAlignment="1">
      <alignment horizontal="center" vertical="center" wrapText="1"/>
    </xf>
    <xf numFmtId="4" fontId="4" fillId="0" borderId="16" xfId="0" applyNumberFormat="1" applyFont="1" applyBorder="1" applyAlignment="1">
      <alignment horizontal="center" vertical="center" wrapText="1"/>
    </xf>
    <xf numFmtId="0" fontId="45" fillId="0" borderId="0" xfId="0" applyFont="1" applyAlignment="1">
      <alignment horizontal="right" vertical="top" wrapText="1"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6"/>
  <sheetViews>
    <sheetView tabSelected="1" zoomScalePageLayoutView="0" workbookViewId="0" topLeftCell="E1">
      <selection activeCell="E4" sqref="E4:Y4"/>
    </sheetView>
  </sheetViews>
  <sheetFormatPr defaultColWidth="9.140625" defaultRowHeight="12.75"/>
  <cols>
    <col min="1" max="1" width="1.7109375" style="4" hidden="1" customWidth="1"/>
    <col min="2" max="4" width="8.421875" style="4" hidden="1" customWidth="1"/>
    <col min="5" max="5" width="8.421875" style="4" bestFit="1" customWidth="1"/>
    <col min="6" max="6" width="33.57421875" style="4" bestFit="1" customWidth="1"/>
    <col min="7" max="7" width="8.421875" style="4" bestFit="1" customWidth="1"/>
    <col min="8" max="10" width="5.00390625" style="4" bestFit="1" customWidth="1"/>
    <col min="11" max="11" width="3.421875" style="4" bestFit="1" customWidth="1"/>
    <col min="12" max="14" width="11.7109375" style="5" bestFit="1" customWidth="1"/>
    <col min="15" max="15" width="11.7109375" style="4" bestFit="1" customWidth="1"/>
    <col min="16" max="16" width="33.57421875" style="4" bestFit="1" customWidth="1"/>
    <col min="17" max="24" width="11.7109375" style="5" bestFit="1" customWidth="1"/>
    <col min="25" max="25" width="8.421875" style="4" bestFit="1" customWidth="1"/>
    <col min="26" max="26" width="1.7109375" style="4" bestFit="1" customWidth="1"/>
    <col min="27" max="28" width="11.7109375" style="5" bestFit="1" customWidth="1"/>
    <col min="29" max="29" width="10.140625" style="5" bestFit="1" customWidth="1"/>
    <col min="30" max="16384" width="9.140625" style="4" customWidth="1"/>
  </cols>
  <sheetData>
    <row r="1" spans="5:25" ht="15.75" customHeight="1">
      <c r="E1" s="31" t="s">
        <v>97</v>
      </c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</row>
    <row r="2" spans="5:25" ht="15.75" customHeight="1">
      <c r="E2" s="31" t="s">
        <v>98</v>
      </c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</row>
    <row r="3" spans="1:26" ht="19.5" customHeight="1">
      <c r="A3" s="1"/>
      <c r="B3" s="1"/>
      <c r="C3" s="1"/>
      <c r="D3" s="1"/>
      <c r="E3" s="25"/>
      <c r="F3" s="25"/>
      <c r="G3" s="25"/>
      <c r="H3" s="25"/>
      <c r="I3" s="25"/>
      <c r="J3" s="25"/>
      <c r="K3" s="25"/>
      <c r="L3" s="26"/>
      <c r="M3" s="27"/>
      <c r="N3" s="27"/>
      <c r="O3" s="28"/>
      <c r="P3" s="27"/>
      <c r="Q3" s="27"/>
      <c r="R3" s="29"/>
      <c r="S3" s="27"/>
      <c r="T3" s="27"/>
      <c r="U3" s="31" t="s">
        <v>101</v>
      </c>
      <c r="V3" s="31"/>
      <c r="W3" s="31"/>
      <c r="X3" s="31"/>
      <c r="Y3" s="31"/>
      <c r="Z3" s="1"/>
    </row>
    <row r="4" spans="1:26" ht="49.5" customHeight="1">
      <c r="A4" s="1"/>
      <c r="B4" s="1"/>
      <c r="C4" s="1"/>
      <c r="D4" s="1"/>
      <c r="E4" s="32" t="s">
        <v>75</v>
      </c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1"/>
    </row>
    <row r="5" spans="1:26" ht="15" customHeight="1">
      <c r="A5" s="1"/>
      <c r="B5" s="34" t="s">
        <v>0</v>
      </c>
      <c r="C5" s="34" t="s">
        <v>1</v>
      </c>
      <c r="D5" s="34" t="s">
        <v>2</v>
      </c>
      <c r="E5" s="34" t="s">
        <v>3</v>
      </c>
      <c r="F5" s="34" t="s">
        <v>4</v>
      </c>
      <c r="G5" s="37" t="s">
        <v>5</v>
      </c>
      <c r="H5" s="37" t="s">
        <v>6</v>
      </c>
      <c r="I5" s="37" t="s">
        <v>7</v>
      </c>
      <c r="J5" s="37" t="s">
        <v>8</v>
      </c>
      <c r="K5" s="37" t="s">
        <v>9</v>
      </c>
      <c r="L5" s="40" t="s">
        <v>10</v>
      </c>
      <c r="M5" s="40" t="s">
        <v>11</v>
      </c>
      <c r="N5" s="40" t="s">
        <v>12</v>
      </c>
      <c r="O5" s="37" t="s">
        <v>13</v>
      </c>
      <c r="P5" s="37" t="s">
        <v>14</v>
      </c>
      <c r="Q5" s="43" t="s">
        <v>15</v>
      </c>
      <c r="R5" s="44"/>
      <c r="S5" s="44"/>
      <c r="T5" s="44"/>
      <c r="U5" s="44"/>
      <c r="V5" s="45"/>
      <c r="W5" s="40" t="s">
        <v>16</v>
      </c>
      <c r="X5" s="40" t="s">
        <v>17</v>
      </c>
      <c r="Y5" s="37" t="s">
        <v>18</v>
      </c>
      <c r="Z5" s="1"/>
    </row>
    <row r="6" spans="1:26" ht="15" customHeight="1">
      <c r="A6" s="1"/>
      <c r="B6" s="35"/>
      <c r="C6" s="35"/>
      <c r="D6" s="35"/>
      <c r="E6" s="35"/>
      <c r="F6" s="35"/>
      <c r="G6" s="38"/>
      <c r="H6" s="38"/>
      <c r="I6" s="38"/>
      <c r="J6" s="38"/>
      <c r="K6" s="38"/>
      <c r="L6" s="41"/>
      <c r="M6" s="41"/>
      <c r="N6" s="41"/>
      <c r="O6" s="38"/>
      <c r="P6" s="38"/>
      <c r="Q6" s="40" t="s">
        <v>19</v>
      </c>
      <c r="R6" s="43" t="s">
        <v>20</v>
      </c>
      <c r="S6" s="44"/>
      <c r="T6" s="44"/>
      <c r="U6" s="44"/>
      <c r="V6" s="45"/>
      <c r="W6" s="41"/>
      <c r="X6" s="41"/>
      <c r="Y6" s="38"/>
      <c r="Z6" s="1"/>
    </row>
    <row r="7" spans="1:26" ht="124.5" customHeight="1">
      <c r="A7" s="1"/>
      <c r="B7" s="35"/>
      <c r="C7" s="35"/>
      <c r="D7" s="35"/>
      <c r="E7" s="35"/>
      <c r="F7" s="35"/>
      <c r="G7" s="38"/>
      <c r="H7" s="38"/>
      <c r="I7" s="38"/>
      <c r="J7" s="38"/>
      <c r="K7" s="38"/>
      <c r="L7" s="42"/>
      <c r="M7" s="42"/>
      <c r="N7" s="42"/>
      <c r="O7" s="39"/>
      <c r="P7" s="39"/>
      <c r="Q7" s="42"/>
      <c r="R7" s="6" t="s">
        <v>21</v>
      </c>
      <c r="S7" s="6" t="s">
        <v>22</v>
      </c>
      <c r="T7" s="6" t="s">
        <v>23</v>
      </c>
      <c r="U7" s="6" t="s">
        <v>24</v>
      </c>
      <c r="V7" s="6" t="s">
        <v>25</v>
      </c>
      <c r="W7" s="42"/>
      <c r="X7" s="42"/>
      <c r="Y7" s="38"/>
      <c r="Z7" s="1"/>
    </row>
    <row r="8" spans="1:26" ht="15" customHeight="1">
      <c r="A8" s="1"/>
      <c r="B8" s="36"/>
      <c r="C8" s="36"/>
      <c r="D8" s="36"/>
      <c r="E8" s="36"/>
      <c r="F8" s="36"/>
      <c r="G8" s="39"/>
      <c r="H8" s="39"/>
      <c r="I8" s="39"/>
      <c r="J8" s="39"/>
      <c r="K8" s="39"/>
      <c r="L8" s="7" t="s">
        <v>26</v>
      </c>
      <c r="M8" s="7" t="s">
        <v>26</v>
      </c>
      <c r="N8" s="7" t="s">
        <v>26</v>
      </c>
      <c r="O8" s="8" t="s">
        <v>27</v>
      </c>
      <c r="P8" s="8" t="s">
        <v>28</v>
      </c>
      <c r="Q8" s="7" t="s">
        <v>29</v>
      </c>
      <c r="R8" s="7" t="s">
        <v>29</v>
      </c>
      <c r="S8" s="7" t="s">
        <v>29</v>
      </c>
      <c r="T8" s="7" t="s">
        <v>29</v>
      </c>
      <c r="U8" s="7" t="s">
        <v>29</v>
      </c>
      <c r="V8" s="7" t="s">
        <v>29</v>
      </c>
      <c r="W8" s="7" t="s">
        <v>30</v>
      </c>
      <c r="X8" s="7" t="s">
        <v>30</v>
      </c>
      <c r="Y8" s="39"/>
      <c r="Z8" s="1"/>
    </row>
    <row r="9" spans="1:26" ht="15" customHeight="1">
      <c r="A9" s="1"/>
      <c r="B9" s="8" t="s">
        <v>28</v>
      </c>
      <c r="C9" s="8" t="s">
        <v>28</v>
      </c>
      <c r="D9" s="8" t="s">
        <v>28</v>
      </c>
      <c r="E9" s="8" t="s">
        <v>31</v>
      </c>
      <c r="F9" s="8" t="s">
        <v>32</v>
      </c>
      <c r="G9" s="8" t="s">
        <v>33</v>
      </c>
      <c r="H9" s="8" t="s">
        <v>34</v>
      </c>
      <c r="I9" s="8" t="s">
        <v>35</v>
      </c>
      <c r="J9" s="8" t="s">
        <v>36</v>
      </c>
      <c r="K9" s="8" t="s">
        <v>37</v>
      </c>
      <c r="L9" s="7" t="s">
        <v>38</v>
      </c>
      <c r="M9" s="7" t="s">
        <v>39</v>
      </c>
      <c r="N9" s="7" t="s">
        <v>40</v>
      </c>
      <c r="O9" s="8" t="s">
        <v>41</v>
      </c>
      <c r="P9" s="8" t="s">
        <v>42</v>
      </c>
      <c r="Q9" s="7" t="s">
        <v>43</v>
      </c>
      <c r="R9" s="7" t="s">
        <v>44</v>
      </c>
      <c r="S9" s="7" t="s">
        <v>45</v>
      </c>
      <c r="T9" s="7" t="s">
        <v>46</v>
      </c>
      <c r="U9" s="7" t="s">
        <v>47</v>
      </c>
      <c r="V9" s="7" t="s">
        <v>48</v>
      </c>
      <c r="W9" s="7" t="s">
        <v>49</v>
      </c>
      <c r="X9" s="7" t="s">
        <v>50</v>
      </c>
      <c r="Y9" s="8" t="s">
        <v>51</v>
      </c>
      <c r="Z9" s="1"/>
    </row>
    <row r="10" spans="1:26" ht="24" customHeight="1">
      <c r="A10" s="1"/>
      <c r="B10" s="9" t="s">
        <v>52</v>
      </c>
      <c r="C10" s="9" t="s">
        <v>52</v>
      </c>
      <c r="D10" s="9" t="s">
        <v>52</v>
      </c>
      <c r="E10" s="10" t="s">
        <v>52</v>
      </c>
      <c r="F10" s="9" t="s">
        <v>76</v>
      </c>
      <c r="G10" s="10" t="s">
        <v>52</v>
      </c>
      <c r="H10" s="10" t="s">
        <v>52</v>
      </c>
      <c r="I10" s="10" t="s">
        <v>52</v>
      </c>
      <c r="J10" s="10" t="s">
        <v>52</v>
      </c>
      <c r="K10" s="10" t="s">
        <v>52</v>
      </c>
      <c r="L10" s="11">
        <v>2289.5</v>
      </c>
      <c r="M10" s="11">
        <v>2049.2</v>
      </c>
      <c r="N10" s="11">
        <v>1637.7</v>
      </c>
      <c r="O10" s="12">
        <v>80</v>
      </c>
      <c r="P10" s="10" t="s">
        <v>52</v>
      </c>
      <c r="Q10" s="11">
        <f aca="true" t="shared" si="0" ref="Q10:V10">Q12+Q17+Q23</f>
        <v>34660137</v>
      </c>
      <c r="R10" s="11">
        <f t="shared" si="0"/>
        <v>0</v>
      </c>
      <c r="S10" s="11">
        <f t="shared" si="0"/>
        <v>334403.21</v>
      </c>
      <c r="T10" s="11">
        <f t="shared" si="0"/>
        <v>30617794.659999996</v>
      </c>
      <c r="U10" s="11">
        <f t="shared" si="0"/>
        <v>3707939.13</v>
      </c>
      <c r="V10" s="11">
        <f t="shared" si="0"/>
        <v>0</v>
      </c>
      <c r="W10" s="11" t="s">
        <v>52</v>
      </c>
      <c r="X10" s="11" t="s">
        <v>52</v>
      </c>
      <c r="Y10" s="10" t="s">
        <v>52</v>
      </c>
      <c r="Z10" s="1"/>
    </row>
    <row r="11" spans="1:26" ht="15" customHeight="1">
      <c r="A11" s="1"/>
      <c r="B11" s="9" t="s">
        <v>28</v>
      </c>
      <c r="C11" s="9" t="s">
        <v>28</v>
      </c>
      <c r="D11" s="9" t="s">
        <v>28</v>
      </c>
      <c r="E11" s="10" t="s">
        <v>28</v>
      </c>
      <c r="F11" s="9" t="s">
        <v>28</v>
      </c>
      <c r="G11" s="10" t="s">
        <v>28</v>
      </c>
      <c r="H11" s="10" t="s">
        <v>28</v>
      </c>
      <c r="I11" s="10" t="s">
        <v>28</v>
      </c>
      <c r="J11" s="10" t="s">
        <v>28</v>
      </c>
      <c r="K11" s="10" t="s">
        <v>28</v>
      </c>
      <c r="L11" s="2"/>
      <c r="M11" s="2"/>
      <c r="N11" s="2"/>
      <c r="O11" s="1"/>
      <c r="P11" s="10" t="s">
        <v>53</v>
      </c>
      <c r="Q11" s="2"/>
      <c r="R11" s="2"/>
      <c r="S11" s="2"/>
      <c r="T11" s="2"/>
      <c r="U11" s="2"/>
      <c r="V11" s="2"/>
      <c r="W11" s="2"/>
      <c r="X11" s="2"/>
      <c r="Y11" s="1"/>
      <c r="Z11" s="1"/>
    </row>
    <row r="12" spans="1:26" ht="21.75" customHeight="1">
      <c r="A12" s="1"/>
      <c r="B12" s="9" t="s">
        <v>52</v>
      </c>
      <c r="C12" s="9" t="s">
        <v>52</v>
      </c>
      <c r="D12" s="9" t="s">
        <v>52</v>
      </c>
      <c r="E12" s="10" t="s">
        <v>54</v>
      </c>
      <c r="F12" s="9" t="s">
        <v>55</v>
      </c>
      <c r="G12" s="10" t="s">
        <v>52</v>
      </c>
      <c r="H12" s="10" t="s">
        <v>52</v>
      </c>
      <c r="I12" s="10" t="s">
        <v>52</v>
      </c>
      <c r="J12" s="10" t="s">
        <v>52</v>
      </c>
      <c r="K12" s="10" t="s">
        <v>52</v>
      </c>
      <c r="L12" s="11">
        <v>554.5</v>
      </c>
      <c r="M12" s="11">
        <v>502.6</v>
      </c>
      <c r="N12" s="11">
        <v>438.2</v>
      </c>
      <c r="O12" s="12">
        <v>18</v>
      </c>
      <c r="P12" s="10" t="s">
        <v>52</v>
      </c>
      <c r="Q12" s="11">
        <v>1752175</v>
      </c>
      <c r="R12" s="11">
        <v>0</v>
      </c>
      <c r="S12" s="11">
        <v>83753.97</v>
      </c>
      <c r="T12" s="11">
        <v>0</v>
      </c>
      <c r="U12" s="11">
        <v>1668421.03</v>
      </c>
      <c r="V12" s="11">
        <v>0</v>
      </c>
      <c r="W12" s="11" t="s">
        <v>52</v>
      </c>
      <c r="X12" s="11" t="s">
        <v>52</v>
      </c>
      <c r="Y12" s="10" t="s">
        <v>52</v>
      </c>
      <c r="Z12" s="1"/>
    </row>
    <row r="13" spans="1:26" ht="21.75" customHeight="1">
      <c r="A13" s="1"/>
      <c r="B13" s="13" t="s">
        <v>56</v>
      </c>
      <c r="C13" s="13" t="s">
        <v>57</v>
      </c>
      <c r="D13" s="13" t="s">
        <v>50</v>
      </c>
      <c r="E13" s="8" t="s">
        <v>58</v>
      </c>
      <c r="F13" s="14" t="s">
        <v>59</v>
      </c>
      <c r="G13" s="8" t="s">
        <v>60</v>
      </c>
      <c r="H13" s="8">
        <v>1983</v>
      </c>
      <c r="I13" s="8">
        <v>1983</v>
      </c>
      <c r="J13" s="8" t="s">
        <v>61</v>
      </c>
      <c r="K13" s="8">
        <v>2</v>
      </c>
      <c r="L13" s="7">
        <v>554.5</v>
      </c>
      <c r="M13" s="7">
        <v>502.6</v>
      </c>
      <c r="N13" s="7">
        <v>438.2</v>
      </c>
      <c r="O13" s="15">
        <v>18</v>
      </c>
      <c r="P13" s="16" t="s">
        <v>93</v>
      </c>
      <c r="Q13" s="7">
        <v>94564</v>
      </c>
      <c r="R13" s="7">
        <v>0</v>
      </c>
      <c r="S13" s="7">
        <v>4520.16</v>
      </c>
      <c r="T13" s="7">
        <v>0</v>
      </c>
      <c r="U13" s="7">
        <v>90043.84</v>
      </c>
      <c r="V13" s="7">
        <v>0</v>
      </c>
      <c r="W13" s="7">
        <v>170.54</v>
      </c>
      <c r="X13" s="7">
        <v>170.54</v>
      </c>
      <c r="Y13" s="8" t="s">
        <v>62</v>
      </c>
      <c r="Z13" s="1"/>
    </row>
    <row r="14" spans="1:26" ht="24" customHeight="1">
      <c r="A14" s="1"/>
      <c r="B14" s="13" t="s">
        <v>56</v>
      </c>
      <c r="C14" s="13" t="s">
        <v>57</v>
      </c>
      <c r="D14" s="13" t="s">
        <v>32</v>
      </c>
      <c r="E14" s="8" t="s">
        <v>58</v>
      </c>
      <c r="F14" s="14" t="s">
        <v>59</v>
      </c>
      <c r="G14" s="8" t="s">
        <v>60</v>
      </c>
      <c r="H14" s="8">
        <v>1983</v>
      </c>
      <c r="I14" s="8">
        <v>1983</v>
      </c>
      <c r="J14" s="8" t="s">
        <v>61</v>
      </c>
      <c r="K14" s="8">
        <v>2</v>
      </c>
      <c r="L14" s="7">
        <v>554.5</v>
      </c>
      <c r="M14" s="7">
        <v>502.6</v>
      </c>
      <c r="N14" s="7">
        <v>438.2</v>
      </c>
      <c r="O14" s="15">
        <v>18</v>
      </c>
      <c r="P14" s="16" t="s">
        <v>94</v>
      </c>
      <c r="Q14" s="7">
        <v>1657611</v>
      </c>
      <c r="R14" s="7">
        <v>0</v>
      </c>
      <c r="S14" s="7">
        <v>79233.81</v>
      </c>
      <c r="T14" s="7">
        <v>0</v>
      </c>
      <c r="U14" s="7">
        <v>1578377.19</v>
      </c>
      <c r="V14" s="7">
        <v>0</v>
      </c>
      <c r="W14" s="7">
        <v>2989.38</v>
      </c>
      <c r="X14" s="7">
        <v>2989.38</v>
      </c>
      <c r="Y14" s="8" t="s">
        <v>62</v>
      </c>
      <c r="Z14" s="1"/>
    </row>
    <row r="15" spans="1:26" ht="15" customHeight="1">
      <c r="A15" s="1"/>
      <c r="B15" s="9" t="s">
        <v>52</v>
      </c>
      <c r="C15" s="9" t="s">
        <v>52</v>
      </c>
      <c r="D15" s="9" t="s">
        <v>52</v>
      </c>
      <c r="E15" s="10" t="s">
        <v>52</v>
      </c>
      <c r="F15" s="9" t="s">
        <v>63</v>
      </c>
      <c r="G15" s="10" t="s">
        <v>52</v>
      </c>
      <c r="H15" s="10" t="s">
        <v>52</v>
      </c>
      <c r="I15" s="10" t="s">
        <v>52</v>
      </c>
      <c r="J15" s="10" t="s">
        <v>52</v>
      </c>
      <c r="K15" s="10" t="s">
        <v>52</v>
      </c>
      <c r="L15" s="11">
        <v>554.5</v>
      </c>
      <c r="M15" s="11">
        <v>502.6</v>
      </c>
      <c r="N15" s="11">
        <v>438.2</v>
      </c>
      <c r="O15" s="12">
        <v>18</v>
      </c>
      <c r="P15" s="10" t="s">
        <v>52</v>
      </c>
      <c r="Q15" s="11">
        <f aca="true" t="shared" si="1" ref="Q15:V15">Q13+Q14</f>
        <v>1752175</v>
      </c>
      <c r="R15" s="11">
        <f t="shared" si="1"/>
        <v>0</v>
      </c>
      <c r="S15" s="11">
        <f t="shared" si="1"/>
        <v>83753.97</v>
      </c>
      <c r="T15" s="11">
        <f t="shared" si="1"/>
        <v>0</v>
      </c>
      <c r="U15" s="11">
        <f t="shared" si="1"/>
        <v>1668421.03</v>
      </c>
      <c r="V15" s="11">
        <f t="shared" si="1"/>
        <v>0</v>
      </c>
      <c r="W15" s="11" t="s">
        <v>52</v>
      </c>
      <c r="X15" s="11" t="s">
        <v>52</v>
      </c>
      <c r="Y15" s="10" t="s">
        <v>52</v>
      </c>
      <c r="Z15" s="1"/>
    </row>
    <row r="16" spans="1:26" ht="15" customHeight="1">
      <c r="A16" s="1"/>
      <c r="B16" s="9" t="s">
        <v>28</v>
      </c>
      <c r="C16" s="9" t="s">
        <v>28</v>
      </c>
      <c r="D16" s="9" t="s">
        <v>28</v>
      </c>
      <c r="E16" s="10" t="s">
        <v>28</v>
      </c>
      <c r="F16" s="9" t="s">
        <v>28</v>
      </c>
      <c r="G16" s="10" t="s">
        <v>28</v>
      </c>
      <c r="H16" s="10" t="s">
        <v>28</v>
      </c>
      <c r="I16" s="10" t="s">
        <v>28</v>
      </c>
      <c r="J16" s="10" t="s">
        <v>28</v>
      </c>
      <c r="K16" s="10" t="s">
        <v>28</v>
      </c>
      <c r="L16" s="2"/>
      <c r="M16" s="2"/>
      <c r="N16" s="2"/>
      <c r="O16" s="1"/>
      <c r="P16" s="10" t="s">
        <v>64</v>
      </c>
      <c r="Q16" s="2"/>
      <c r="R16" s="2"/>
      <c r="S16" s="2"/>
      <c r="T16" s="2"/>
      <c r="U16" s="2"/>
      <c r="V16" s="2"/>
      <c r="W16" s="2"/>
      <c r="X16" s="2"/>
      <c r="Y16" s="1"/>
      <c r="Z16" s="1"/>
    </row>
    <row r="17" spans="1:26" ht="25.5" customHeight="1">
      <c r="A17" s="1"/>
      <c r="B17" s="9" t="s">
        <v>52</v>
      </c>
      <c r="C17" s="9" t="s">
        <v>52</v>
      </c>
      <c r="D17" s="9" t="s">
        <v>52</v>
      </c>
      <c r="E17" s="10" t="s">
        <v>54</v>
      </c>
      <c r="F17" s="9" t="s">
        <v>55</v>
      </c>
      <c r="G17" s="10" t="s">
        <v>52</v>
      </c>
      <c r="H17" s="10" t="s">
        <v>52</v>
      </c>
      <c r="I17" s="10" t="s">
        <v>52</v>
      </c>
      <c r="J17" s="10" t="s">
        <v>52</v>
      </c>
      <c r="K17" s="10" t="s">
        <v>52</v>
      </c>
      <c r="L17" s="11">
        <v>1157.7</v>
      </c>
      <c r="M17" s="11">
        <v>1041.1</v>
      </c>
      <c r="N17" s="11">
        <v>761.3</v>
      </c>
      <c r="O17" s="12">
        <v>39</v>
      </c>
      <c r="P17" s="10" t="s">
        <v>52</v>
      </c>
      <c r="Q17" s="11">
        <f aca="true" t="shared" si="2" ref="Q17:V17">Q19+Q21</f>
        <v>16567139</v>
      </c>
      <c r="R17" s="11">
        <f t="shared" si="2"/>
        <v>0</v>
      </c>
      <c r="S17" s="11">
        <f t="shared" si="2"/>
        <v>139965.53</v>
      </c>
      <c r="T17" s="11">
        <f t="shared" si="2"/>
        <v>15153370.45</v>
      </c>
      <c r="U17" s="11">
        <f t="shared" si="2"/>
        <v>1273803.02</v>
      </c>
      <c r="V17" s="11">
        <f t="shared" si="2"/>
        <v>0</v>
      </c>
      <c r="W17" s="11" t="s">
        <v>52</v>
      </c>
      <c r="X17" s="11" t="s">
        <v>52</v>
      </c>
      <c r="Y17" s="10" t="s">
        <v>52</v>
      </c>
      <c r="Z17" s="1"/>
    </row>
    <row r="18" spans="1:26" ht="15" customHeight="1">
      <c r="A18" s="1"/>
      <c r="B18" s="13" t="s">
        <v>65</v>
      </c>
      <c r="C18" s="13" t="s">
        <v>66</v>
      </c>
      <c r="D18" s="13" t="s">
        <v>50</v>
      </c>
      <c r="E18" s="8" t="s">
        <v>58</v>
      </c>
      <c r="F18" s="14" t="s">
        <v>67</v>
      </c>
      <c r="G18" s="8" t="s">
        <v>60</v>
      </c>
      <c r="H18" s="8">
        <v>1982</v>
      </c>
      <c r="I18" s="8">
        <v>1982</v>
      </c>
      <c r="J18" s="8" t="s">
        <v>61</v>
      </c>
      <c r="K18" s="8">
        <v>2</v>
      </c>
      <c r="L18" s="7">
        <v>577.3</v>
      </c>
      <c r="M18" s="7">
        <v>505.5</v>
      </c>
      <c r="N18" s="7">
        <v>438.2</v>
      </c>
      <c r="O18" s="15">
        <v>23</v>
      </c>
      <c r="P18" s="16" t="s">
        <v>95</v>
      </c>
      <c r="Q18" s="7">
        <v>138569</v>
      </c>
      <c r="R18" s="7">
        <v>0</v>
      </c>
      <c r="S18" s="7">
        <v>18886.95</v>
      </c>
      <c r="T18" s="7">
        <v>0</v>
      </c>
      <c r="U18" s="7">
        <v>119682.05</v>
      </c>
      <c r="V18" s="7">
        <v>0</v>
      </c>
      <c r="W18" s="7">
        <v>240.03</v>
      </c>
      <c r="X18" s="7">
        <v>240.03</v>
      </c>
      <c r="Y18" s="8" t="s">
        <v>68</v>
      </c>
      <c r="Z18" s="1"/>
    </row>
    <row r="19" spans="1:26" ht="15" customHeight="1">
      <c r="A19" s="1"/>
      <c r="B19" s="9" t="s">
        <v>52</v>
      </c>
      <c r="C19" s="9" t="s">
        <v>52</v>
      </c>
      <c r="D19" s="9" t="s">
        <v>52</v>
      </c>
      <c r="E19" s="10" t="s">
        <v>52</v>
      </c>
      <c r="F19" s="9" t="s">
        <v>63</v>
      </c>
      <c r="G19" s="10" t="s">
        <v>52</v>
      </c>
      <c r="H19" s="10" t="s">
        <v>52</v>
      </c>
      <c r="I19" s="10" t="s">
        <v>52</v>
      </c>
      <c r="J19" s="10" t="s">
        <v>52</v>
      </c>
      <c r="K19" s="10" t="s">
        <v>52</v>
      </c>
      <c r="L19" s="11">
        <v>577.3</v>
      </c>
      <c r="M19" s="11">
        <v>505.5</v>
      </c>
      <c r="N19" s="11">
        <v>438.2</v>
      </c>
      <c r="O19" s="12">
        <v>23</v>
      </c>
      <c r="P19" s="10" t="s">
        <v>52</v>
      </c>
      <c r="Q19" s="11">
        <f aca="true" t="shared" si="3" ref="Q19:V19">Q18</f>
        <v>138569</v>
      </c>
      <c r="R19" s="11">
        <f t="shared" si="3"/>
        <v>0</v>
      </c>
      <c r="S19" s="11">
        <f t="shared" si="3"/>
        <v>18886.95</v>
      </c>
      <c r="T19" s="11">
        <f t="shared" si="3"/>
        <v>0</v>
      </c>
      <c r="U19" s="11">
        <f t="shared" si="3"/>
        <v>119682.05</v>
      </c>
      <c r="V19" s="11">
        <f t="shared" si="3"/>
        <v>0</v>
      </c>
      <c r="W19" s="11" t="s">
        <v>52</v>
      </c>
      <c r="X19" s="11" t="s">
        <v>52</v>
      </c>
      <c r="Y19" s="10" t="s">
        <v>52</v>
      </c>
      <c r="Z19" s="1"/>
    </row>
    <row r="20" spans="1:26" ht="15" customHeight="1">
      <c r="A20" s="1"/>
      <c r="B20" s="13" t="s">
        <v>69</v>
      </c>
      <c r="C20" s="13" t="s">
        <v>70</v>
      </c>
      <c r="D20" s="13" t="s">
        <v>40</v>
      </c>
      <c r="E20" s="8" t="s">
        <v>71</v>
      </c>
      <c r="F20" s="14" t="s">
        <v>72</v>
      </c>
      <c r="G20" s="8" t="s">
        <v>60</v>
      </c>
      <c r="H20" s="8">
        <v>1972</v>
      </c>
      <c r="I20" s="8"/>
      <c r="J20" s="8" t="s">
        <v>61</v>
      </c>
      <c r="K20" s="8">
        <v>2</v>
      </c>
      <c r="L20" s="7">
        <v>580.4</v>
      </c>
      <c r="M20" s="7">
        <v>535.6</v>
      </c>
      <c r="N20" s="7">
        <v>323.1</v>
      </c>
      <c r="O20" s="15">
        <v>16</v>
      </c>
      <c r="P20" s="16" t="s">
        <v>96</v>
      </c>
      <c r="Q20" s="7">
        <v>16428570</v>
      </c>
      <c r="R20" s="7">
        <v>0</v>
      </c>
      <c r="S20" s="7">
        <v>121078.58</v>
      </c>
      <c r="T20" s="7">
        <f>Q20-S20-U20</f>
        <v>15153370.45</v>
      </c>
      <c r="U20" s="7">
        <v>1154120.97</v>
      </c>
      <c r="V20" s="7">
        <v>0</v>
      </c>
      <c r="W20" s="7">
        <v>28305.6</v>
      </c>
      <c r="X20" s="7">
        <v>28305.6</v>
      </c>
      <c r="Y20" s="8" t="s">
        <v>68</v>
      </c>
      <c r="Z20" s="1"/>
    </row>
    <row r="21" spans="1:26" ht="15" customHeight="1">
      <c r="A21" s="1"/>
      <c r="B21" s="9" t="s">
        <v>52</v>
      </c>
      <c r="C21" s="9" t="s">
        <v>52</v>
      </c>
      <c r="D21" s="9" t="s">
        <v>52</v>
      </c>
      <c r="E21" s="10" t="s">
        <v>52</v>
      </c>
      <c r="F21" s="9" t="s">
        <v>63</v>
      </c>
      <c r="G21" s="10" t="s">
        <v>52</v>
      </c>
      <c r="H21" s="10" t="s">
        <v>52</v>
      </c>
      <c r="I21" s="10" t="s">
        <v>52</v>
      </c>
      <c r="J21" s="10" t="s">
        <v>52</v>
      </c>
      <c r="K21" s="10" t="s">
        <v>52</v>
      </c>
      <c r="L21" s="11">
        <v>580.4</v>
      </c>
      <c r="M21" s="11">
        <v>535.6</v>
      </c>
      <c r="N21" s="11">
        <v>323.1</v>
      </c>
      <c r="O21" s="12">
        <v>16</v>
      </c>
      <c r="P21" s="10" t="s">
        <v>52</v>
      </c>
      <c r="Q21" s="11">
        <f aca="true" t="shared" si="4" ref="Q21:V21">Q20</f>
        <v>16428570</v>
      </c>
      <c r="R21" s="11">
        <f t="shared" si="4"/>
        <v>0</v>
      </c>
      <c r="S21" s="11">
        <f t="shared" si="4"/>
        <v>121078.58</v>
      </c>
      <c r="T21" s="11">
        <f t="shared" si="4"/>
        <v>15153370.45</v>
      </c>
      <c r="U21" s="11">
        <f t="shared" si="4"/>
        <v>1154120.97</v>
      </c>
      <c r="V21" s="11">
        <f t="shared" si="4"/>
        <v>0</v>
      </c>
      <c r="W21" s="11" t="s">
        <v>52</v>
      </c>
      <c r="X21" s="11" t="s">
        <v>52</v>
      </c>
      <c r="Y21" s="10" t="s">
        <v>52</v>
      </c>
      <c r="Z21" s="1"/>
    </row>
    <row r="22" spans="1:26" ht="15" customHeight="1">
      <c r="A22" s="1"/>
      <c r="B22" s="9" t="s">
        <v>28</v>
      </c>
      <c r="C22" s="9" t="s">
        <v>28</v>
      </c>
      <c r="D22" s="9" t="s">
        <v>28</v>
      </c>
      <c r="E22" s="10" t="s">
        <v>28</v>
      </c>
      <c r="F22" s="9" t="s">
        <v>28</v>
      </c>
      <c r="G22" s="10" t="s">
        <v>28</v>
      </c>
      <c r="H22" s="10" t="s">
        <v>28</v>
      </c>
      <c r="I22" s="10" t="s">
        <v>28</v>
      </c>
      <c r="J22" s="10" t="s">
        <v>28</v>
      </c>
      <c r="K22" s="10" t="s">
        <v>28</v>
      </c>
      <c r="L22" s="2"/>
      <c r="M22" s="2"/>
      <c r="N22" s="2"/>
      <c r="O22" s="1"/>
      <c r="P22" s="10" t="s">
        <v>73</v>
      </c>
      <c r="Q22" s="2"/>
      <c r="R22" s="2"/>
      <c r="S22" s="2"/>
      <c r="T22" s="2"/>
      <c r="U22" s="2"/>
      <c r="V22" s="2"/>
      <c r="W22" s="2"/>
      <c r="X22" s="2"/>
      <c r="Y22" s="1"/>
      <c r="Z22" s="1"/>
    </row>
    <row r="23" spans="1:26" ht="24" customHeight="1">
      <c r="A23" s="1"/>
      <c r="B23" s="9" t="s">
        <v>52</v>
      </c>
      <c r="C23" s="9" t="s">
        <v>52</v>
      </c>
      <c r="D23" s="9" t="s">
        <v>52</v>
      </c>
      <c r="E23" s="10" t="s">
        <v>54</v>
      </c>
      <c r="F23" s="9" t="s">
        <v>55</v>
      </c>
      <c r="G23" s="10" t="s">
        <v>52</v>
      </c>
      <c r="H23" s="10" t="s">
        <v>52</v>
      </c>
      <c r="I23" s="10" t="s">
        <v>52</v>
      </c>
      <c r="J23" s="10" t="s">
        <v>52</v>
      </c>
      <c r="K23" s="10" t="s">
        <v>52</v>
      </c>
      <c r="L23" s="11">
        <v>577.3</v>
      </c>
      <c r="M23" s="11">
        <v>505.5</v>
      </c>
      <c r="N23" s="11">
        <v>438.2</v>
      </c>
      <c r="O23" s="12">
        <v>23</v>
      </c>
      <c r="P23" s="10" t="s">
        <v>52</v>
      </c>
      <c r="Q23" s="11">
        <f aca="true" t="shared" si="5" ref="Q23:V23">Q25</f>
        <v>16340823</v>
      </c>
      <c r="R23" s="11">
        <f t="shared" si="5"/>
        <v>0</v>
      </c>
      <c r="S23" s="11">
        <f t="shared" si="5"/>
        <v>110683.71</v>
      </c>
      <c r="T23" s="11">
        <f t="shared" si="5"/>
        <v>15464424.209999999</v>
      </c>
      <c r="U23" s="11">
        <f t="shared" si="5"/>
        <v>765715.08</v>
      </c>
      <c r="V23" s="11">
        <f t="shared" si="5"/>
        <v>0</v>
      </c>
      <c r="W23" s="11" t="s">
        <v>52</v>
      </c>
      <c r="X23" s="11" t="s">
        <v>52</v>
      </c>
      <c r="Y23" s="10" t="s">
        <v>52</v>
      </c>
      <c r="Z23" s="1"/>
    </row>
    <row r="24" spans="1:26" ht="15" customHeight="1">
      <c r="A24" s="1"/>
      <c r="B24" s="13" t="s">
        <v>65</v>
      </c>
      <c r="C24" s="13" t="s">
        <v>66</v>
      </c>
      <c r="D24" s="13" t="s">
        <v>40</v>
      </c>
      <c r="E24" s="8" t="s">
        <v>58</v>
      </c>
      <c r="F24" s="14" t="s">
        <v>67</v>
      </c>
      <c r="G24" s="8" t="s">
        <v>60</v>
      </c>
      <c r="H24" s="8">
        <v>1982</v>
      </c>
      <c r="I24" s="8">
        <v>1982</v>
      </c>
      <c r="J24" s="8" t="s">
        <v>61</v>
      </c>
      <c r="K24" s="8">
        <v>2</v>
      </c>
      <c r="L24" s="7">
        <v>577.3</v>
      </c>
      <c r="M24" s="7">
        <v>505.5</v>
      </c>
      <c r="N24" s="7">
        <v>438.2</v>
      </c>
      <c r="O24" s="15">
        <v>23</v>
      </c>
      <c r="P24" s="16" t="s">
        <v>96</v>
      </c>
      <c r="Q24" s="7">
        <v>16340823</v>
      </c>
      <c r="R24" s="7">
        <v>0</v>
      </c>
      <c r="S24" s="7">
        <v>110683.71</v>
      </c>
      <c r="T24" s="7">
        <f>Q24-S24-U24</f>
        <v>15464424.209999999</v>
      </c>
      <c r="U24" s="7">
        <v>765715.08</v>
      </c>
      <c r="V24" s="7">
        <v>0</v>
      </c>
      <c r="W24" s="7">
        <v>28305.6</v>
      </c>
      <c r="X24" s="7">
        <v>28305.6</v>
      </c>
      <c r="Y24" s="8" t="s">
        <v>74</v>
      </c>
      <c r="Z24" s="1"/>
    </row>
    <row r="25" spans="1:26" ht="15" customHeight="1">
      <c r="A25" s="1"/>
      <c r="B25" s="9" t="s">
        <v>52</v>
      </c>
      <c r="C25" s="9" t="s">
        <v>52</v>
      </c>
      <c r="D25" s="9" t="s">
        <v>52</v>
      </c>
      <c r="E25" s="10" t="s">
        <v>52</v>
      </c>
      <c r="F25" s="9" t="s">
        <v>63</v>
      </c>
      <c r="G25" s="10" t="s">
        <v>52</v>
      </c>
      <c r="H25" s="10" t="s">
        <v>52</v>
      </c>
      <c r="I25" s="10" t="s">
        <v>52</v>
      </c>
      <c r="J25" s="10" t="s">
        <v>52</v>
      </c>
      <c r="K25" s="10" t="s">
        <v>52</v>
      </c>
      <c r="L25" s="11">
        <v>577.3</v>
      </c>
      <c r="M25" s="11">
        <v>505.5</v>
      </c>
      <c r="N25" s="11">
        <v>438.2</v>
      </c>
      <c r="O25" s="12">
        <v>23</v>
      </c>
      <c r="P25" s="10" t="s">
        <v>52</v>
      </c>
      <c r="Q25" s="11">
        <f aca="true" t="shared" si="6" ref="Q25:V25">Q24</f>
        <v>16340823</v>
      </c>
      <c r="R25" s="11">
        <f t="shared" si="6"/>
        <v>0</v>
      </c>
      <c r="S25" s="11">
        <f t="shared" si="6"/>
        <v>110683.71</v>
      </c>
      <c r="T25" s="11">
        <f t="shared" si="6"/>
        <v>15464424.209999999</v>
      </c>
      <c r="U25" s="11">
        <f t="shared" si="6"/>
        <v>765715.08</v>
      </c>
      <c r="V25" s="11">
        <f t="shared" si="6"/>
        <v>0</v>
      </c>
      <c r="W25" s="11" t="s">
        <v>52</v>
      </c>
      <c r="X25" s="11" t="s">
        <v>52</v>
      </c>
      <c r="Y25" s="10" t="s">
        <v>52</v>
      </c>
      <c r="Z25" s="1"/>
    </row>
    <row r="26" spans="1:26" ht="19.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2"/>
      <c r="M26" s="2"/>
      <c r="N26" s="2"/>
      <c r="O26" s="1"/>
      <c r="P26" s="1"/>
      <c r="Q26" s="2"/>
      <c r="R26" s="2"/>
      <c r="S26" s="2"/>
      <c r="T26" s="2"/>
      <c r="U26" s="2"/>
      <c r="V26" s="2"/>
      <c r="W26" s="2"/>
      <c r="X26" s="2"/>
      <c r="Y26" s="1"/>
      <c r="Z26" s="1"/>
    </row>
  </sheetData>
  <sheetProtection/>
  <mergeCells count="25">
    <mergeCell ref="Y5:Y8"/>
    <mergeCell ref="Q6:Q7"/>
    <mergeCell ref="R6:V6"/>
    <mergeCell ref="N5:N7"/>
    <mergeCell ref="O5:O7"/>
    <mergeCell ref="P5:P7"/>
    <mergeCell ref="Q5:V5"/>
    <mergeCell ref="W5:W7"/>
    <mergeCell ref="X5:X7"/>
    <mergeCell ref="H5:H8"/>
    <mergeCell ref="I5:I8"/>
    <mergeCell ref="J5:J8"/>
    <mergeCell ref="K5:K8"/>
    <mergeCell ref="L5:L7"/>
    <mergeCell ref="M5:M7"/>
    <mergeCell ref="E1:Y1"/>
    <mergeCell ref="E2:Y2"/>
    <mergeCell ref="U3:Y3"/>
    <mergeCell ref="E4:Y4"/>
    <mergeCell ref="B5:B8"/>
    <mergeCell ref="C5:C8"/>
    <mergeCell ref="D5:D8"/>
    <mergeCell ref="E5:E8"/>
    <mergeCell ref="F5:F8"/>
    <mergeCell ref="G5:G8"/>
  </mergeCells>
  <printOptions/>
  <pageMargins left="0.15748031496062992" right="0.15748031496062992" top="0.2755905511811024" bottom="0.2755905511811024" header="0" footer="0"/>
  <pageSetup fitToHeight="0" fitToWidth="1" horizontalDpi="600" verticalDpi="600" orientation="landscape" pageOrder="overThenDown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4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1.7109375" style="4" bestFit="1" customWidth="1"/>
    <col min="2" max="2" width="5.57421875" style="4" bestFit="1" customWidth="1"/>
    <col min="3" max="3" width="18.421875" style="4" bestFit="1" customWidth="1"/>
    <col min="4" max="4" width="11.00390625" style="4" bestFit="1" customWidth="1"/>
    <col min="5" max="5" width="12.57421875" style="4" bestFit="1" customWidth="1"/>
    <col min="6" max="8" width="8.57421875" style="4" bestFit="1" customWidth="1"/>
    <col min="9" max="10" width="10.28125" style="4" bestFit="1" customWidth="1"/>
    <col min="11" max="13" width="8.57421875" style="4" bestFit="1" customWidth="1"/>
    <col min="14" max="15" width="12.28125" style="4" bestFit="1" customWidth="1"/>
    <col min="16" max="16" width="1.7109375" style="4" bestFit="1" customWidth="1"/>
    <col min="17" max="16384" width="9.140625" style="4" customWidth="1"/>
  </cols>
  <sheetData>
    <row r="1" spans="2:15" ht="15.75" customHeight="1">
      <c r="B1" s="46" t="s">
        <v>99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</row>
    <row r="2" spans="2:15" ht="15.75" customHeight="1">
      <c r="B2" s="30"/>
      <c r="C2" s="30"/>
      <c r="D2" s="30"/>
      <c r="E2" s="30"/>
      <c r="F2" s="30"/>
      <c r="G2" s="30"/>
      <c r="H2" s="30"/>
      <c r="I2" s="30"/>
      <c r="J2" s="30"/>
      <c r="K2" s="30"/>
      <c r="L2" s="46" t="s">
        <v>100</v>
      </c>
      <c r="M2" s="46"/>
      <c r="N2" s="46"/>
      <c r="O2" s="46"/>
    </row>
    <row r="3" spans="2:15" ht="15.75" customHeight="1">
      <c r="B3" s="46" t="s">
        <v>102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</row>
    <row r="4" spans="1:16" ht="19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ht="49.5" customHeight="1">
      <c r="A5" s="3"/>
      <c r="B5" s="47" t="s">
        <v>77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"/>
    </row>
    <row r="6" spans="1:16" ht="15" customHeight="1">
      <c r="A6" s="3"/>
      <c r="B6" s="48" t="s">
        <v>3</v>
      </c>
      <c r="C6" s="48" t="s">
        <v>78</v>
      </c>
      <c r="D6" s="48" t="s">
        <v>10</v>
      </c>
      <c r="E6" s="48" t="s">
        <v>79</v>
      </c>
      <c r="F6" s="51" t="s">
        <v>80</v>
      </c>
      <c r="G6" s="52"/>
      <c r="H6" s="52"/>
      <c r="I6" s="52"/>
      <c r="J6" s="53"/>
      <c r="K6" s="51" t="s">
        <v>81</v>
      </c>
      <c r="L6" s="52"/>
      <c r="M6" s="52"/>
      <c r="N6" s="52"/>
      <c r="O6" s="53"/>
      <c r="P6" s="3"/>
    </row>
    <row r="7" spans="1:16" ht="54.75" customHeight="1">
      <c r="A7" s="3"/>
      <c r="B7" s="49"/>
      <c r="C7" s="49"/>
      <c r="D7" s="50"/>
      <c r="E7" s="50"/>
      <c r="F7" s="17" t="s">
        <v>82</v>
      </c>
      <c r="G7" s="17" t="s">
        <v>83</v>
      </c>
      <c r="H7" s="17" t="s">
        <v>84</v>
      </c>
      <c r="I7" s="17" t="s">
        <v>85</v>
      </c>
      <c r="J7" s="17" t="s">
        <v>86</v>
      </c>
      <c r="K7" s="17" t="s">
        <v>82</v>
      </c>
      <c r="L7" s="17" t="s">
        <v>83</v>
      </c>
      <c r="M7" s="17" t="s">
        <v>84</v>
      </c>
      <c r="N7" s="17" t="s">
        <v>85</v>
      </c>
      <c r="O7" s="17" t="s">
        <v>86</v>
      </c>
      <c r="P7" s="3"/>
    </row>
    <row r="8" spans="1:16" ht="15" customHeight="1">
      <c r="A8" s="3"/>
      <c r="B8" s="50"/>
      <c r="C8" s="50"/>
      <c r="D8" s="17" t="s">
        <v>87</v>
      </c>
      <c r="E8" s="17" t="s">
        <v>27</v>
      </c>
      <c r="F8" s="17" t="s">
        <v>88</v>
      </c>
      <c r="G8" s="17" t="s">
        <v>88</v>
      </c>
      <c r="H8" s="17" t="s">
        <v>88</v>
      </c>
      <c r="I8" s="17" t="s">
        <v>88</v>
      </c>
      <c r="J8" s="17" t="s">
        <v>88</v>
      </c>
      <c r="K8" s="17" t="s">
        <v>29</v>
      </c>
      <c r="L8" s="17" t="s">
        <v>29</v>
      </c>
      <c r="M8" s="17" t="s">
        <v>29</v>
      </c>
      <c r="N8" s="17" t="s">
        <v>29</v>
      </c>
      <c r="O8" s="17" t="s">
        <v>29</v>
      </c>
      <c r="P8" s="3"/>
    </row>
    <row r="9" spans="1:16" ht="15" customHeight="1">
      <c r="A9" s="3"/>
      <c r="B9" s="17" t="s">
        <v>31</v>
      </c>
      <c r="C9" s="17" t="s">
        <v>32</v>
      </c>
      <c r="D9" s="17" t="s">
        <v>33</v>
      </c>
      <c r="E9" s="17" t="s">
        <v>34</v>
      </c>
      <c r="F9" s="17" t="s">
        <v>35</v>
      </c>
      <c r="G9" s="17" t="s">
        <v>36</v>
      </c>
      <c r="H9" s="17" t="s">
        <v>37</v>
      </c>
      <c r="I9" s="17" t="s">
        <v>38</v>
      </c>
      <c r="J9" s="17" t="s">
        <v>39</v>
      </c>
      <c r="K9" s="17" t="s">
        <v>40</v>
      </c>
      <c r="L9" s="17" t="s">
        <v>41</v>
      </c>
      <c r="M9" s="17" t="s">
        <v>42</v>
      </c>
      <c r="N9" s="17" t="s">
        <v>43</v>
      </c>
      <c r="O9" s="17" t="s">
        <v>44</v>
      </c>
      <c r="P9" s="3"/>
    </row>
    <row r="10" spans="1:16" ht="28.5" customHeight="1">
      <c r="A10" s="3"/>
      <c r="B10" s="18" t="s">
        <v>28</v>
      </c>
      <c r="C10" s="19" t="s">
        <v>89</v>
      </c>
      <c r="D10" s="20">
        <v>2289.5</v>
      </c>
      <c r="E10" s="21">
        <v>80</v>
      </c>
      <c r="F10" s="21">
        <v>0</v>
      </c>
      <c r="G10" s="21">
        <v>0</v>
      </c>
      <c r="H10" s="21">
        <v>0</v>
      </c>
      <c r="I10" s="21">
        <v>4</v>
      </c>
      <c r="J10" s="21">
        <v>4</v>
      </c>
      <c r="K10" s="20">
        <v>0</v>
      </c>
      <c r="L10" s="20">
        <v>0</v>
      </c>
      <c r="M10" s="20">
        <v>0</v>
      </c>
      <c r="N10" s="20">
        <v>34660137</v>
      </c>
      <c r="O10" s="20">
        <v>34660137</v>
      </c>
      <c r="P10" s="3"/>
    </row>
    <row r="11" spans="1:16" ht="15" customHeight="1">
      <c r="A11" s="3"/>
      <c r="B11" s="17" t="s">
        <v>31</v>
      </c>
      <c r="C11" s="22" t="s">
        <v>90</v>
      </c>
      <c r="D11" s="23">
        <v>554.5</v>
      </c>
      <c r="E11" s="24">
        <v>18</v>
      </c>
      <c r="F11" s="17" t="s">
        <v>28</v>
      </c>
      <c r="G11" s="17" t="s">
        <v>28</v>
      </c>
      <c r="H11" s="17" t="s">
        <v>28</v>
      </c>
      <c r="I11" s="24">
        <v>1</v>
      </c>
      <c r="J11" s="24">
        <v>1</v>
      </c>
      <c r="K11" s="17" t="s">
        <v>28</v>
      </c>
      <c r="L11" s="17" t="s">
        <v>28</v>
      </c>
      <c r="M11" s="17" t="s">
        <v>28</v>
      </c>
      <c r="N11" s="23">
        <v>1752175</v>
      </c>
      <c r="O11" s="23">
        <v>1752175</v>
      </c>
      <c r="P11" s="3"/>
    </row>
    <row r="12" spans="1:16" ht="15" customHeight="1">
      <c r="A12" s="3"/>
      <c r="B12" s="17" t="s">
        <v>32</v>
      </c>
      <c r="C12" s="22" t="s">
        <v>91</v>
      </c>
      <c r="D12" s="23">
        <v>1157.7</v>
      </c>
      <c r="E12" s="24">
        <v>39</v>
      </c>
      <c r="F12" s="17" t="s">
        <v>28</v>
      </c>
      <c r="G12" s="17" t="s">
        <v>28</v>
      </c>
      <c r="H12" s="17" t="s">
        <v>28</v>
      </c>
      <c r="I12" s="24">
        <v>2</v>
      </c>
      <c r="J12" s="24">
        <v>2</v>
      </c>
      <c r="K12" s="17" t="s">
        <v>28</v>
      </c>
      <c r="L12" s="17" t="s">
        <v>28</v>
      </c>
      <c r="M12" s="17" t="s">
        <v>28</v>
      </c>
      <c r="N12" s="23">
        <v>16567139</v>
      </c>
      <c r="O12" s="23">
        <v>16567139</v>
      </c>
      <c r="P12" s="3"/>
    </row>
    <row r="13" spans="1:16" ht="15" customHeight="1">
      <c r="A13" s="3"/>
      <c r="B13" s="17" t="s">
        <v>33</v>
      </c>
      <c r="C13" s="22" t="s">
        <v>92</v>
      </c>
      <c r="D13" s="23">
        <v>577.3</v>
      </c>
      <c r="E13" s="24">
        <v>23</v>
      </c>
      <c r="F13" s="17" t="s">
        <v>28</v>
      </c>
      <c r="G13" s="17" t="s">
        <v>28</v>
      </c>
      <c r="H13" s="17" t="s">
        <v>28</v>
      </c>
      <c r="I13" s="24">
        <v>1</v>
      </c>
      <c r="J13" s="24">
        <v>1</v>
      </c>
      <c r="K13" s="17" t="s">
        <v>28</v>
      </c>
      <c r="L13" s="17" t="s">
        <v>28</v>
      </c>
      <c r="M13" s="17" t="s">
        <v>28</v>
      </c>
      <c r="N13" s="23">
        <v>16340823</v>
      </c>
      <c r="O13" s="23">
        <v>16340823</v>
      </c>
      <c r="P13" s="3"/>
    </row>
    <row r="14" spans="1:16" ht="19.5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</row>
  </sheetData>
  <sheetProtection/>
  <mergeCells count="10">
    <mergeCell ref="B1:O1"/>
    <mergeCell ref="L2:O2"/>
    <mergeCell ref="B3:O3"/>
    <mergeCell ref="B5:O5"/>
    <mergeCell ref="B6:B8"/>
    <mergeCell ref="C6:C8"/>
    <mergeCell ref="D6:D7"/>
    <mergeCell ref="E6:E7"/>
    <mergeCell ref="F6:J6"/>
    <mergeCell ref="K6:O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Фоменко Ольга Сергеевна</dc:creator>
  <cp:keywords/>
  <dc:description/>
  <cp:lastModifiedBy>Admin</cp:lastModifiedBy>
  <cp:lastPrinted>2022-06-01T04:00:38Z</cp:lastPrinted>
  <dcterms:created xsi:type="dcterms:W3CDTF">2022-04-24T23:42:03Z</dcterms:created>
  <dcterms:modified xsi:type="dcterms:W3CDTF">2022-06-01T04:04:50Z</dcterms:modified>
  <cp:category/>
  <cp:version/>
  <cp:contentType/>
  <cp:contentStatus/>
</cp:coreProperties>
</file>