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0"/>
  </bookViews>
  <sheets>
    <sheet name="прил.4" sheetId="1" r:id="rId1"/>
    <sheet name="прил.5" sheetId="2" r:id="rId2"/>
    <sheet name="прил.6" sheetId="3" r:id="rId3"/>
    <sheet name="прил.7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2" hidden="1">{#N/A,#N/A,FALSE,"Вып.доходы"}</definedName>
    <definedName name="QQQ" localSheetId="3" hidden="1">{#N/A,#N/A,FALSE,"Вып.доходы"}</definedName>
    <definedName name="QQQ" hidden="1">{#N/A,#N/A,FALSE,"Вып.доходы"}</definedName>
    <definedName name="s" localSheetId="2" hidden="1">{#N/A,#N/A,FALSE,"Вып.доходы"}</definedName>
    <definedName name="s" localSheetId="3" hidden="1">{#N/A,#N/A,FALSE,"Вып.доходы"}</definedName>
    <definedName name="s" hidden="1">{#N/A,#N/A,FALSE,"Вып.доходы"}</definedName>
    <definedName name="TableHeaderYear1" localSheetId="2">'[4]8 Инвест'!#REF!</definedName>
    <definedName name="TableHeaderYear1" localSheetId="3">'[6]8 Инвест'!#REF!</definedName>
    <definedName name="TableHeaderYear1">'[2]8 Инвест'!#REF!</definedName>
    <definedName name="TableHeaderYear2" localSheetId="2">#REF!</definedName>
    <definedName name="TableHeaderYear2" localSheetId="3">#REF!</definedName>
    <definedName name="TableHeaderYear2">#REF!</definedName>
    <definedName name="TableHeaderYear3" localSheetId="2">'[4]8 Инвест'!#REF!</definedName>
    <definedName name="TableHeaderYear3" localSheetId="3">'[6]8 Инвест'!#REF!</definedName>
    <definedName name="TableHeaderYear3">'[2]8 Инвест'!#REF!</definedName>
    <definedName name="wrn.выпдох." localSheetId="2" hidden="1">{#N/A,#N/A,FALSE,"Вып.доходы"}</definedName>
    <definedName name="wrn.выпдох." localSheetId="3" hidden="1">{#N/A,#N/A,FALSE,"Вып.доходы"}</definedName>
    <definedName name="wrn.выпдох." hidden="1">{#N/A,#N/A,FALSE,"Вып.доходы"}</definedName>
    <definedName name="а" localSheetId="2" hidden="1">{#N/A,#N/A,FALSE,"Вып.доходы"}</definedName>
    <definedName name="а" localSheetId="3" hidden="1">{#N/A,#N/A,FALSE,"Вып.доходы"}</definedName>
    <definedName name="а" hidden="1">{#N/A,#N/A,FALSE,"Вып.доходы"}</definedName>
    <definedName name="ААА" localSheetId="2" hidden="1">{#N/A,#N/A,FALSE,"Вып.доходы"}</definedName>
    <definedName name="ААА" localSheetId="3" hidden="1">{#N/A,#N/A,FALSE,"Вып.доходы"}</definedName>
    <definedName name="ААА" hidden="1">{#N/A,#N/A,FALSE,"Вып.доходы"}</definedName>
    <definedName name="аааааааа" hidden="1">{#N/A,#N/A,FALSE,"Вып.доходы"}</definedName>
    <definedName name="авп" localSheetId="2" hidden="1">{#N/A,#N/A,FALSE,"Вып.доходы"}</definedName>
    <definedName name="авп" localSheetId="3" hidden="1">{#N/A,#N/A,FALSE,"Вып.доходы"}</definedName>
    <definedName name="авп" hidden="1">{#N/A,#N/A,FALSE,"Вып.доходы"}</definedName>
    <definedName name="авукн" localSheetId="2" hidden="1">{#N/A,#N/A,FALSE,"Вып.доходы"}</definedName>
    <definedName name="авукн" localSheetId="3" hidden="1">{#N/A,#N/A,FALSE,"Вып.доходы"}</definedName>
    <definedName name="авукн" hidden="1">{#N/A,#N/A,FALSE,"Вып.доходы"}</definedName>
    <definedName name="аеьб" localSheetId="2" hidden="1">{#N/A,#N/A,FALSE,"Вып.доходы"}</definedName>
    <definedName name="аеьб" localSheetId="3" hidden="1">{#N/A,#N/A,FALSE,"Вып.доходы"}</definedName>
    <definedName name="аеьб" hidden="1">{#N/A,#N/A,FALSE,"Вып.доходы"}</definedName>
    <definedName name="анге" localSheetId="2" hidden="1">{#N/A,#N/A,FALSE,"Вып.доходы"}</definedName>
    <definedName name="анге" localSheetId="3" hidden="1">{#N/A,#N/A,FALSE,"Вып.доходы"}</definedName>
    <definedName name="анге" hidden="1">{#N/A,#N/A,FALSE,"Вып.доходы"}</definedName>
    <definedName name="анрог" localSheetId="2" hidden="1">{#N/A,#N/A,FALSE,"Вып.доходы"}</definedName>
    <definedName name="анрог" localSheetId="3" hidden="1">{#N/A,#N/A,FALSE,"Вып.доходы"}</definedName>
    <definedName name="анрог" hidden="1">{#N/A,#N/A,FALSE,"Вып.доходы"}</definedName>
    <definedName name="апне" localSheetId="2" hidden="1">{#N/A,#N/A,FALSE,"Вып.доходы"}</definedName>
    <definedName name="апне" localSheetId="3" hidden="1">{#N/A,#N/A,FALSE,"Вып.доходы"}</definedName>
    <definedName name="апне" hidden="1">{#N/A,#N/A,FALSE,"Вып.доходы"}</definedName>
    <definedName name="арнг" localSheetId="2" hidden="1">{#N/A,#N/A,FALSE,"Вып.доходы"}</definedName>
    <definedName name="арнг" localSheetId="3" hidden="1">{#N/A,#N/A,FALSE,"Вып.доходы"}</definedName>
    <definedName name="арнг" hidden="1">{#N/A,#N/A,FALSE,"Вып.доходы"}</definedName>
    <definedName name="б" localSheetId="2" hidden="1">{#N/A,#N/A,FALSE,"Вып.доходы"}</definedName>
    <definedName name="б" localSheetId="3" hidden="1">{#N/A,#N/A,FALSE,"Вып.доходы"}</definedName>
    <definedName name="б" hidden="1">{#N/A,#N/A,FALSE,"Вып.доходы"}</definedName>
    <definedName name="б8" localSheetId="2" hidden="1">{#N/A,#N/A,FALSE,"Вып.доходы"}</definedName>
    <definedName name="б8" localSheetId="3" hidden="1">{#N/A,#N/A,FALSE,"Вып.доходы"}</definedName>
    <definedName name="б8" hidden="1">{#N/A,#N/A,FALSE,"Вып.доходы"}</definedName>
    <definedName name="бг" localSheetId="2" hidden="1">{#N/A,#N/A,FALSE,"Вып.доходы"}</definedName>
    <definedName name="бг" localSheetId="3" hidden="1">{#N/A,#N/A,FALSE,"Вып.доходы"}</definedName>
    <definedName name="бг" hidden="1">{#N/A,#N/A,FALSE,"Вып.доходы"}</definedName>
    <definedName name="блу" localSheetId="2" hidden="1">{#N/A,#N/A,FALSE,"Вып.доходы"}</definedName>
    <definedName name="блу" localSheetId="3" hidden="1">{#N/A,#N/A,FALSE,"Вып.доходы"}</definedName>
    <definedName name="блу" hidden="1">{#N/A,#N/A,FALSE,"Вып.доходы"}</definedName>
    <definedName name="бчв" localSheetId="2" hidden="1">{#N/A,#N/A,FALSE,"Вып.доходы"}</definedName>
    <definedName name="бчв" localSheetId="3" hidden="1">{#N/A,#N/A,FALSE,"Вып.доходы"}</definedName>
    <definedName name="бчв" hidden="1">{#N/A,#N/A,FALSE,"Вып.доходы"}</definedName>
    <definedName name="Бюджет" hidden="1">{#N/A,#N/A,FALSE,"Вып.доходы"}</definedName>
    <definedName name="в" localSheetId="2" hidden="1">{#N/A,#N/A,FALSE,"Вып.доходы"}</definedName>
    <definedName name="в" localSheetId="3" hidden="1">{#N/A,#N/A,FALSE,"Вып.доходы"}</definedName>
    <definedName name="в" hidden="1">{#N/A,#N/A,FALSE,"Вып.доходы"}</definedName>
    <definedName name="ва" localSheetId="2" hidden="1">{#N/A,#N/A,FALSE,"Вып.доходы"}</definedName>
    <definedName name="ва" localSheetId="3" hidden="1">{#N/A,#N/A,FALSE,"Вып.доходы"}</definedName>
    <definedName name="ва" hidden="1">{#N/A,#N/A,FALSE,"Вып.доходы"}</definedName>
    <definedName name="вапва" localSheetId="2" hidden="1">{#N/A,#N/A,FALSE,"Вып.доходы"}</definedName>
    <definedName name="вапва" localSheetId="3" hidden="1">{#N/A,#N/A,FALSE,"Вып.доходы"}</definedName>
    <definedName name="вапва" hidden="1">{#N/A,#N/A,FALSE,"Вып.доходы"}</definedName>
    <definedName name="вбл" localSheetId="2" hidden="1">{#N/A,#N/A,FALSE,"Вып.доходы"}</definedName>
    <definedName name="вбл" localSheetId="3" hidden="1">{#N/A,#N/A,FALSE,"Вып.доходы"}</definedName>
    <definedName name="вбл" hidden="1">{#N/A,#N/A,FALSE,"Вып.доходы"}</definedName>
    <definedName name="век" localSheetId="2" hidden="1">{#N/A,#N/A,FALSE,"Вып.доходы"}</definedName>
    <definedName name="век" localSheetId="3" hidden="1">{#N/A,#N/A,FALSE,"Вып.доходы"}</definedName>
    <definedName name="век" hidden="1">{#N/A,#N/A,FALSE,"Вып.доходы"}</definedName>
    <definedName name="вкпеа" localSheetId="2" hidden="1">{#N/A,#N/A,FALSE,"Вып.доходы"}</definedName>
    <definedName name="вкпеа" localSheetId="3" hidden="1">{#N/A,#N/A,FALSE,"Вып.доходы"}</definedName>
    <definedName name="вкпеа" hidden="1">{#N/A,#N/A,FALSE,"Вып.доходы"}</definedName>
    <definedName name="вкть" localSheetId="2" hidden="1">{#N/A,#N/A,FALSE,"Вып.доходы"}</definedName>
    <definedName name="вкть" localSheetId="3" hidden="1">{#N/A,#N/A,FALSE,"Вып.доходы"}</definedName>
    <definedName name="вкть" hidden="1">{#N/A,#N/A,FALSE,"Вып.доходы"}</definedName>
    <definedName name="вы" localSheetId="2" hidden="1">{#N/A,#N/A,FALSE,"Вып.доходы"}</definedName>
    <definedName name="вы" localSheetId="3" hidden="1">{#N/A,#N/A,FALSE,"Вып.доходы"}</definedName>
    <definedName name="вы" hidden="1">{#N/A,#N/A,FALSE,"Вып.доходы"}</definedName>
    <definedName name="вь5" localSheetId="2" hidden="1">{#N/A,#N/A,FALSE,"Вып.доходы"}</definedName>
    <definedName name="вь5" localSheetId="3" hidden="1">{#N/A,#N/A,FALSE,"Вып.доходы"}</definedName>
    <definedName name="вь5" hidden="1">{#N/A,#N/A,FALSE,"Вып.доходы"}</definedName>
    <definedName name="г" localSheetId="2" hidden="1">{#N/A,#N/A,FALSE,"Вып.доходы"}</definedName>
    <definedName name="г" localSheetId="3" hidden="1">{#N/A,#N/A,FALSE,"Вып.доходы"}</definedName>
    <definedName name="г" hidden="1">{#N/A,#N/A,FALSE,"Вып.доходы"}</definedName>
    <definedName name="г0" localSheetId="2" hidden="1">{#N/A,#N/A,FALSE,"Вып.доходы"}</definedName>
    <definedName name="г0" localSheetId="3" hidden="1">{#N/A,#N/A,FALSE,"Вып.доходы"}</definedName>
    <definedName name="г0" hidden="1">{#N/A,#N/A,FALSE,"Вып.доходы"}</definedName>
    <definedName name="г8" localSheetId="2" hidden="1">{#N/A,#N/A,FALSE,"Вып.доходы"}</definedName>
    <definedName name="г8" localSheetId="3" hidden="1">{#N/A,#N/A,FALSE,"Вып.доходы"}</definedName>
    <definedName name="г8" hidden="1">{#N/A,#N/A,FALSE,"Вып.доходы"}</definedName>
    <definedName name="гае8ш6" localSheetId="2" hidden="1">{#N/A,#N/A,FALSE,"Вып.доходы"}</definedName>
    <definedName name="гае8ш6" localSheetId="3" hidden="1">{#N/A,#N/A,FALSE,"Вып.доходы"}</definedName>
    <definedName name="гае8ш6" hidden="1">{#N/A,#N/A,FALSE,"Вып.доходы"}</definedName>
    <definedName name="ГАИ" localSheetId="2" hidden="1">{#N/A,#N/A,FALSE,"Вып.доходы"}</definedName>
    <definedName name="ГАИ" localSheetId="3" hidden="1">{#N/A,#N/A,FALSE,"Вып.доходы"}</definedName>
    <definedName name="ГАИ" hidden="1">{#N/A,#N/A,FALSE,"Вып.доходы"}</definedName>
    <definedName name="гг" localSheetId="2" hidden="1">{#N/A,#N/A,FALSE,"Вып.доходы"}</definedName>
    <definedName name="гг" localSheetId="3" hidden="1">{#N/A,#N/A,FALSE,"Вып.доходы"}</definedName>
    <definedName name="гг" hidden="1">{#N/A,#N/A,FALSE,"Вып.доходы"}</definedName>
    <definedName name="гиит" localSheetId="2" hidden="1">{#N/A,#N/A,FALSE,"Вып.доходы"}</definedName>
    <definedName name="гиит" localSheetId="3" hidden="1">{#N/A,#N/A,FALSE,"Вып.доходы"}</definedName>
    <definedName name="гиит" hidden="1">{#N/A,#N/A,FALSE,"Вып.доходы"}</definedName>
    <definedName name="глшгл" localSheetId="2" hidden="1">{#N/A,#N/A,FALSE,"Вып.доходы"}</definedName>
    <definedName name="глшгл" localSheetId="3" hidden="1">{#N/A,#N/A,FALSE,"Вып.доходы"}</definedName>
    <definedName name="глшгл" hidden="1">{#N/A,#N/A,FALSE,"Вып.доходы"}</definedName>
    <definedName name="гнб" localSheetId="2" hidden="1">{#N/A,#N/A,FALSE,"Вып.доходы"}</definedName>
    <definedName name="гнб" localSheetId="3" hidden="1">{#N/A,#N/A,FALSE,"Вып.доходы"}</definedName>
    <definedName name="гнб" hidden="1">{#N/A,#N/A,FALSE,"Вып.доходы"}</definedName>
    <definedName name="гнг" localSheetId="2" hidden="1">{#N/A,#N/A,FALSE,"Вып.доходы"}</definedName>
    <definedName name="гнг" localSheetId="3" hidden="1">{#N/A,#N/A,FALSE,"Вып.доходы"}</definedName>
    <definedName name="гнг" hidden="1">{#N/A,#N/A,FALSE,"Вып.доходы"}</definedName>
    <definedName name="гое8г67" localSheetId="2" hidden="1">{#N/A,#N/A,FALSE,"Вып.доходы"}</definedName>
    <definedName name="гое8г67" localSheetId="3" hidden="1">{#N/A,#N/A,FALSE,"Вып.доходы"}</definedName>
    <definedName name="гое8г67" hidden="1">{#N/A,#N/A,FALSE,"Вып.доходы"}</definedName>
    <definedName name="гпш" localSheetId="2" hidden="1">{#N/A,#N/A,FALSE,"Вып.доходы"}</definedName>
    <definedName name="гпш" localSheetId="3" hidden="1">{#N/A,#N/A,FALSE,"Вып.доходы"}</definedName>
    <definedName name="гпш" hidden="1">{#N/A,#N/A,FALSE,"Вып.доходы"}</definedName>
    <definedName name="гш" localSheetId="2" hidden="1">{#N/A,#N/A,FALSE,"Вып.доходы"}</definedName>
    <definedName name="гш" localSheetId="3" hidden="1">{#N/A,#N/A,FALSE,"Вып.доходы"}</definedName>
    <definedName name="гш" hidden="1">{#N/A,#N/A,FALSE,"Вып.доходы"}</definedName>
    <definedName name="гшап" localSheetId="2" hidden="1">{#N/A,#N/A,FALSE,"Вып.доходы"}</definedName>
    <definedName name="гшап" localSheetId="3" hidden="1">{#N/A,#N/A,FALSE,"Вып.доходы"}</definedName>
    <definedName name="гшап" hidden="1">{#N/A,#N/A,FALSE,"Вып.доходы"}</definedName>
    <definedName name="гшш" localSheetId="2" hidden="1">{#N/A,#N/A,FALSE,"Вып.доходы"}</definedName>
    <definedName name="гшш" localSheetId="3" hidden="1">{#N/A,#N/A,FALSE,"Вып.доходы"}</definedName>
    <definedName name="гшш" hidden="1">{#N/A,#N/A,FALSE,"Вып.доходы"}</definedName>
    <definedName name="гшщ" localSheetId="2" hidden="1">{#N/A,#N/A,FALSE,"Вып.доходы"}</definedName>
    <definedName name="гшщ" localSheetId="3" hidden="1">{#N/A,#N/A,FALSE,"Вып.доходы"}</definedName>
    <definedName name="гшщ" hidden="1">{#N/A,#N/A,FALSE,"Вып.доходы"}</definedName>
    <definedName name="гшщнз" localSheetId="2" hidden="1">{#N/A,#N/A,FALSE,"Вып.доходы"}</definedName>
    <definedName name="гшщнз" localSheetId="3" hidden="1">{#N/A,#N/A,FALSE,"Вып.доходы"}</definedName>
    <definedName name="гшщнз" hidden="1">{#N/A,#N/A,FALSE,"Вып.доходы"}</definedName>
    <definedName name="гшющ" localSheetId="2" hidden="1">{#N/A,#N/A,FALSE,"Вып.доходы"}</definedName>
    <definedName name="гшющ" localSheetId="3" hidden="1">{#N/A,#N/A,FALSE,"Вып.доходы"}</definedName>
    <definedName name="гшющ" hidden="1">{#N/A,#N/A,FALSE,"Вып.доходы"}</definedName>
    <definedName name="гю" localSheetId="2" hidden="1">{#N/A,#N/A,FALSE,"Вып.доходы"}</definedName>
    <definedName name="гю" localSheetId="3" hidden="1">{#N/A,#N/A,FALSE,"Вып.доходы"}</definedName>
    <definedName name="гю" hidden="1">{#N/A,#N/A,FALSE,"Вып.доходы"}</definedName>
    <definedName name="гюн" localSheetId="2" hidden="1">{#N/A,#N/A,FALSE,"Вып.доходы"}</definedName>
    <definedName name="гюн" localSheetId="3" hidden="1">{#N/A,#N/A,FALSE,"Вып.доходы"}</definedName>
    <definedName name="гюн" hidden="1">{#N/A,#N/A,FALSE,"Вып.доходы"}</definedName>
    <definedName name="д" localSheetId="2" hidden="1">{#N/A,#N/A,FALSE,"Вып.доходы"}</definedName>
    <definedName name="д" localSheetId="3" hidden="1">{#N/A,#N/A,FALSE,"Вып.доходы"}</definedName>
    <definedName name="д" hidden="1">{#N/A,#N/A,FALSE,"Вып.доходы"}</definedName>
    <definedName name="дж" localSheetId="2" hidden="1">{#N/A,#N/A,FALSE,"Вып.доходы"}</definedName>
    <definedName name="дж" localSheetId="3" hidden="1">{#N/A,#N/A,FALSE,"Вып.доходы"}</definedName>
    <definedName name="дж" hidden="1">{#N/A,#N/A,FALSE,"Вып.доходы"}</definedName>
    <definedName name="дло" localSheetId="2" hidden="1">{#N/A,#N/A,FALSE,"Вып.доходы"}</definedName>
    <definedName name="дло" localSheetId="3" hidden="1">{#N/A,#N/A,FALSE,"Вып.доходы"}</definedName>
    <definedName name="дло" hidden="1">{#N/A,#N/A,FALSE,"Вып.доходы"}</definedName>
    <definedName name="дю.ж" localSheetId="2" hidden="1">{#N/A,#N/A,FALSE,"Вып.доходы"}</definedName>
    <definedName name="дю.ж" localSheetId="3" hidden="1">{#N/A,#N/A,FALSE,"Вып.доходы"}</definedName>
    <definedName name="дю.ж" hidden="1">{#N/A,#N/A,FALSE,"Вып.доходы"}</definedName>
    <definedName name="е" localSheetId="2" hidden="1">{#N/A,#N/A,FALSE,"Вып.доходы"}</definedName>
    <definedName name="е" localSheetId="3" hidden="1">{#N/A,#N/A,FALSE,"Вып.доходы"}</definedName>
    <definedName name="е" hidden="1">{#N/A,#N/A,FALSE,"Вып.доходы"}</definedName>
    <definedName name="еа7о" localSheetId="2" hidden="1">{#N/A,#N/A,FALSE,"Вып.доходы"}</definedName>
    <definedName name="еа7о" localSheetId="3" hidden="1">{#N/A,#N/A,FALSE,"Вып.доходы"}</definedName>
    <definedName name="еа7о" hidden="1">{#N/A,#N/A,FALSE,"Вып.доходы"}</definedName>
    <definedName name="егек" localSheetId="2" hidden="1">{#N/A,#N/A,FALSE,"Вып.доходы"}</definedName>
    <definedName name="егек" localSheetId="3" hidden="1">{#N/A,#N/A,FALSE,"Вып.доходы"}</definedName>
    <definedName name="егек" hidden="1">{#N/A,#N/A,FALSE,"Вып.доходы"}</definedName>
    <definedName name="ее" localSheetId="2" hidden="1">{#N/A,#N/A,FALSE,"Вып.доходы"}</definedName>
    <definedName name="ее" localSheetId="3" hidden="1">{#N/A,#N/A,FALSE,"Вып.доходы"}</definedName>
    <definedName name="ее" hidden="1">{#N/A,#N/A,FALSE,"Вып.доходы"}</definedName>
    <definedName name="еее" localSheetId="2" hidden="1">{#N/A,#N/A,FALSE,"Вып.доходы"}</definedName>
    <definedName name="еее" localSheetId="3" hidden="1">{#N/A,#N/A,FALSE,"Вып.доходы"}</definedName>
    <definedName name="еее" hidden="1">{#N/A,#N/A,FALSE,"Вып.доходы"}</definedName>
    <definedName name="ен" localSheetId="2" hidden="1">{#N/A,#N/A,FALSE,"Вып.доходы"}</definedName>
    <definedName name="ен" localSheetId="3" hidden="1">{#N/A,#N/A,FALSE,"Вып.доходы"}</definedName>
    <definedName name="ен" hidden="1">{#N/A,#N/A,FALSE,"Вып.доходы"}</definedName>
    <definedName name="енег" localSheetId="2" hidden="1">{#N/A,#N/A,FALSE,"Вып.доходы"}</definedName>
    <definedName name="енег" localSheetId="3" hidden="1">{#N/A,#N/A,FALSE,"Вып.доходы"}</definedName>
    <definedName name="енег" hidden="1">{#N/A,#N/A,FALSE,"Вып.доходы"}</definedName>
    <definedName name="ент" localSheetId="2" hidden="1">{#N/A,#N/A,FALSE,"Вып.доходы"}</definedName>
    <definedName name="ент" localSheetId="3" hidden="1">{#N/A,#N/A,FALSE,"Вып.доходы"}</definedName>
    <definedName name="ент" hidden="1">{#N/A,#N/A,FALSE,"Вып.доходы"}</definedName>
    <definedName name="епи" localSheetId="2" hidden="1">{#N/A,#N/A,FALSE,"Вып.доходы"}</definedName>
    <definedName name="епи" localSheetId="3" hidden="1">{#N/A,#N/A,FALSE,"Вып.доходы"}</definedName>
    <definedName name="епи" hidden="1">{#N/A,#N/A,FALSE,"Вып.доходы"}</definedName>
    <definedName name="Еще" localSheetId="2" hidden="1">{#N/A,#N/A,FALSE,"Вып.доходы"}</definedName>
    <definedName name="Еще" localSheetId="3" hidden="1">{#N/A,#N/A,FALSE,"Вып.доходы"}</definedName>
    <definedName name="Еще" hidden="1">{#N/A,#N/A,FALSE,"Вып.доходы"}</definedName>
    <definedName name="жэ" localSheetId="2" hidden="1">{#N/A,#N/A,FALSE,"Вып.доходы"}</definedName>
    <definedName name="жэ" localSheetId="3" hidden="1">{#N/A,#N/A,FALSE,"Вып.доходы"}</definedName>
    <definedName name="жэ" hidden="1">{#N/A,#N/A,FALSE,"Вып.доходы"}</definedName>
    <definedName name="з" localSheetId="2" hidden="1">{#N/A,#N/A,FALSE,"Вып.доходы"}</definedName>
    <definedName name="з" localSheetId="3" hidden="1">{#N/A,#N/A,FALSE,"Вып.доходы"}</definedName>
    <definedName name="з" hidden="1">{#N/A,#N/A,FALSE,"Вып.доходы"}</definedName>
    <definedName name="з." localSheetId="2" hidden="1">{#N/A,#N/A,FALSE,"Вып.доходы"}</definedName>
    <definedName name="з." localSheetId="3" hidden="1">{#N/A,#N/A,FALSE,"Вып.доходы"}</definedName>
    <definedName name="з." hidden="1">{#N/A,#N/A,FALSE,"Вып.доходы"}</definedName>
    <definedName name="зжщ" localSheetId="2" hidden="1">{#N/A,#N/A,FALSE,"Вып.доходы"}</definedName>
    <definedName name="зжщ" localSheetId="3" hidden="1">{#N/A,#N/A,FALSE,"Вып.доходы"}</definedName>
    <definedName name="зжщ" hidden="1">{#N/A,#N/A,FALSE,"Вып.доходы"}</definedName>
    <definedName name="зи" localSheetId="2" hidden="1">{#N/A,#N/A,FALSE,"Вып.доходы"}</definedName>
    <definedName name="зи" localSheetId="3" hidden="1">{#N/A,#N/A,FALSE,"Вып.доходы"}</definedName>
    <definedName name="зи" hidden="1">{#N/A,#N/A,FALSE,"Вып.доходы"}</definedName>
    <definedName name="зх" localSheetId="2" hidden="1">{#N/A,#N/A,FALSE,"Вып.доходы"}</definedName>
    <definedName name="зх" localSheetId="3" hidden="1">{#N/A,#N/A,FALSE,"Вып.доходы"}</definedName>
    <definedName name="зх" hidden="1">{#N/A,#N/A,FALSE,"Вып.доходы"}</definedName>
    <definedName name="зш" localSheetId="2" hidden="1">{#N/A,#N/A,FALSE,"Вып.доходы"}</definedName>
    <definedName name="зш" localSheetId="3" hidden="1">{#N/A,#N/A,FALSE,"Вып.доходы"}</definedName>
    <definedName name="зш" hidden="1">{#N/A,#N/A,FALSE,"Вып.доходы"}</definedName>
    <definedName name="зщз" localSheetId="2" hidden="1">{#N/A,#N/A,FALSE,"Вып.доходы"}</definedName>
    <definedName name="зщз" localSheetId="3" hidden="1">{#N/A,#N/A,FALSE,"Вып.доходы"}</definedName>
    <definedName name="зщз" hidden="1">{#N/A,#N/A,FALSE,"Вып.доходы"}</definedName>
    <definedName name="зщх" localSheetId="2" hidden="1">{#N/A,#N/A,FALSE,"Вып.доходы"}</definedName>
    <definedName name="зщх" localSheetId="3" hidden="1">{#N/A,#N/A,FALSE,"Вып.доходы"}</definedName>
    <definedName name="зщх" hidden="1">{#N/A,#N/A,FALSE,"Вып.доходы"}</definedName>
    <definedName name="зэхз" localSheetId="2" hidden="1">{#N/A,#N/A,FALSE,"Вып.доходы"}</definedName>
    <definedName name="зэхз" localSheetId="3" hidden="1">{#N/A,#N/A,FALSE,"Вып.доходы"}</definedName>
    <definedName name="зэхз" hidden="1">{#N/A,#N/A,FALSE,"Вып.доходы"}</definedName>
    <definedName name="и" localSheetId="2" hidden="1">{#N/A,#N/A,FALSE,"Вып.доходы"}</definedName>
    <definedName name="и" localSheetId="3" hidden="1">{#N/A,#N/A,FALSE,"Вып.доходы"}</definedName>
    <definedName name="и" hidden="1">{#N/A,#N/A,FALSE,"Вып.доходы"}</definedName>
    <definedName name="игш" localSheetId="2" hidden="1">{#N/A,#N/A,FALSE,"Вып.доходы"}</definedName>
    <definedName name="игш" localSheetId="3" hidden="1">{#N/A,#N/A,FALSE,"Вып.доходы"}</definedName>
    <definedName name="игш" hidden="1">{#N/A,#N/A,FALSE,"Вып.доходы"}</definedName>
    <definedName name="ии" localSheetId="2" hidden="1">{#N/A,#N/A,FALSE,"Вып.доходы"}</definedName>
    <definedName name="ии" localSheetId="3" hidden="1">{#N/A,#N/A,FALSE,"Вып.доходы"}</definedName>
    <definedName name="ии" hidden="1">{#N/A,#N/A,FALSE,"Вып.доходы"}</definedName>
    <definedName name="им" localSheetId="2" hidden="1">{#N/A,#N/A,FALSE,"Вып.доходы"}</definedName>
    <definedName name="им" localSheetId="3" hidden="1">{#N/A,#N/A,FALSE,"Вып.доходы"}</definedName>
    <definedName name="им" hidden="1">{#N/A,#N/A,FALSE,"Вып.доходы"}</definedName>
    <definedName name="ингю" localSheetId="2" hidden="1">{#N/A,#N/A,FALSE,"Вып.доходы"}</definedName>
    <definedName name="ингю" localSheetId="3" hidden="1">{#N/A,#N/A,FALSE,"Вып.доходы"}</definedName>
    <definedName name="ингю" hidden="1">{#N/A,#N/A,FALSE,"Вып.доходы"}</definedName>
    <definedName name="ио" localSheetId="2" hidden="1">{#N/A,#N/A,FALSE,"Вып.доходы"}</definedName>
    <definedName name="ио" localSheetId="3" hidden="1">{#N/A,#N/A,FALSE,"Вып.доходы"}</definedName>
    <definedName name="ио" hidden="1">{#N/A,#N/A,FALSE,"Вып.доходы"}</definedName>
    <definedName name="ир" localSheetId="2" hidden="1">{#N/A,#N/A,FALSE,"Вып.доходы"}</definedName>
    <definedName name="ир" localSheetId="3" hidden="1">{#N/A,#N/A,FALSE,"Вып.доходы"}</definedName>
    <definedName name="ир" hidden="1">{#N/A,#N/A,FALSE,"Вып.доходы"}</definedName>
    <definedName name="ирп" localSheetId="2" hidden="1">{#N/A,#N/A,FALSE,"Вып.доходы"}</definedName>
    <definedName name="ирп" localSheetId="3" hidden="1">{#N/A,#N/A,FALSE,"Вып.доходы"}</definedName>
    <definedName name="ирп" hidden="1">{#N/A,#N/A,FALSE,"Вып.доходы"}</definedName>
    <definedName name="ирпро" localSheetId="2" hidden="1">{#N/A,#N/A,FALSE,"Вып.доходы"}</definedName>
    <definedName name="ирпро" localSheetId="3" hidden="1">{#N/A,#N/A,FALSE,"Вып.доходы"}</definedName>
    <definedName name="ирпро" hidden="1">{#N/A,#N/A,FALSE,"Вып.доходы"}</definedName>
    <definedName name="ито" localSheetId="2" hidden="1">{#N/A,#N/A,FALSE,"Вып.доходы"}</definedName>
    <definedName name="ито" localSheetId="3" hidden="1">{#N/A,#N/A,FALSE,"Вып.доходы"}</definedName>
    <definedName name="ито" hidden="1">{#N/A,#N/A,FALSE,"Вып.доходы"}</definedName>
    <definedName name="иьб" localSheetId="2" hidden="1">{#N/A,#N/A,FALSE,"Вып.доходы"}</definedName>
    <definedName name="иьб" localSheetId="3" hidden="1">{#N/A,#N/A,FALSE,"Вып.доходы"}</definedName>
    <definedName name="иьб" hidden="1">{#N/A,#N/A,FALSE,"Вып.доходы"}</definedName>
    <definedName name="иьбллл" localSheetId="2" hidden="1">{#N/A,#N/A,FALSE,"Вып.доходы"}</definedName>
    <definedName name="иьбллл" localSheetId="3" hidden="1">{#N/A,#N/A,FALSE,"Вып.доходы"}</definedName>
    <definedName name="иьбллл" hidden="1">{#N/A,#N/A,FALSE,"Вып.доходы"}</definedName>
    <definedName name="й" localSheetId="2" hidden="1">{#N/A,#N/A,FALSE,"Вып.доходы"}</definedName>
    <definedName name="й" localSheetId="3" hidden="1">{#N/A,#N/A,FALSE,"Вып.доходы"}</definedName>
    <definedName name="й" hidden="1">{#N/A,#N/A,FALSE,"Вып.доходы"}</definedName>
    <definedName name="йй" localSheetId="2" hidden="1">{#N/A,#N/A,FALSE,"Вып.доходы"}</definedName>
    <definedName name="йй" localSheetId="3" hidden="1">{#N/A,#N/A,FALSE,"Вып.доходы"}</definedName>
    <definedName name="йй" hidden="1">{#N/A,#N/A,FALSE,"Вып.доходы"}</definedName>
    <definedName name="к" localSheetId="2" hidden="1">{#N/A,#N/A,FALSE,"Вып.доходы"}</definedName>
    <definedName name="к" localSheetId="3" hidden="1">{#N/A,#N/A,FALSE,"Вып.доходы"}</definedName>
    <definedName name="к" hidden="1">{#N/A,#N/A,FALSE,"Вып.доходы"}</definedName>
    <definedName name="капм" localSheetId="2" hidden="1">{#N/A,#N/A,FALSE,"Вып.доходы"}</definedName>
    <definedName name="капм" localSheetId="3" hidden="1">{#N/A,#N/A,FALSE,"Вып.доходы"}</definedName>
    <definedName name="капм" hidden="1">{#N/A,#N/A,FALSE,"Вып.доходы"}</definedName>
    <definedName name="кн" localSheetId="2" hidden="1">{#N/A,#N/A,FALSE,"Вып.доходы"}</definedName>
    <definedName name="кн" localSheetId="3" hidden="1">{#N/A,#N/A,FALSE,"Вып.доходы"}</definedName>
    <definedName name="кн" hidden="1">{#N/A,#N/A,FALSE,"Вып.доходы"}</definedName>
    <definedName name="ку" localSheetId="2" hidden="1">{#N/A,#N/A,FALSE,"Вып.доходы"}</definedName>
    <definedName name="ку" localSheetId="3" hidden="1">{#N/A,#N/A,FALSE,"Вып.доходы"}</definedName>
    <definedName name="ку" hidden="1">{#N/A,#N/A,FALSE,"Вып.доходы"}</definedName>
    <definedName name="кчбд" localSheetId="2" hidden="1">{#N/A,#N/A,FALSE,"Вып.доходы"}</definedName>
    <definedName name="кчбд" localSheetId="3" hidden="1">{#N/A,#N/A,FALSE,"Вып.доходы"}</definedName>
    <definedName name="кчбд" hidden="1">{#N/A,#N/A,FALSE,"Вып.доходы"}</definedName>
    <definedName name="л" localSheetId="2" hidden="1">{#N/A,#N/A,FALSE,"Вып.доходы"}</definedName>
    <definedName name="л" localSheetId="3" hidden="1">{#N/A,#N/A,FALSE,"Вып.доходы"}</definedName>
    <definedName name="л" hidden="1">{#N/A,#N/A,FALSE,"Вып.доходы"}</definedName>
    <definedName name="лбл" localSheetId="2" hidden="1">{#N/A,#N/A,FALSE,"Вып.доходы"}</definedName>
    <definedName name="лбл" localSheetId="3" hidden="1">{#N/A,#N/A,FALSE,"Вып.доходы"}</definedName>
    <definedName name="лбл" hidden="1">{#N/A,#N/A,FALSE,"Вып.доходы"}</definedName>
    <definedName name="лд" localSheetId="2" hidden="1">{#N/A,#N/A,FALSE,"Вып.доходы"}</definedName>
    <definedName name="лд" localSheetId="3" hidden="1">{#N/A,#N/A,FALSE,"Вып.доходы"}</definedName>
    <definedName name="лд" hidden="1">{#N/A,#N/A,FALSE,"Вып.доходы"}</definedName>
    <definedName name="лдл" localSheetId="2" hidden="1">{#N/A,#N/A,FALSE,"Вып.доходы"}</definedName>
    <definedName name="лдл" localSheetId="3" hidden="1">{#N/A,#N/A,FALSE,"Вып.доходы"}</definedName>
    <definedName name="лдл" hidden="1">{#N/A,#N/A,FALSE,"Вып.доходы"}</definedName>
    <definedName name="ло" localSheetId="2" hidden="1">{#N/A,#N/A,FALSE,"Вып.доходы"}</definedName>
    <definedName name="ло" localSheetId="3" hidden="1">{#N/A,#N/A,FALSE,"Вып.доходы"}</definedName>
    <definedName name="ло" hidden="1">{#N/A,#N/A,FALSE,"Вып.доходы"}</definedName>
    <definedName name="лщ" localSheetId="2" hidden="1">{#N/A,#N/A,FALSE,"Вып.доходы"}</definedName>
    <definedName name="лщ" localSheetId="3" hidden="1">{#N/A,#N/A,FALSE,"Вып.доходы"}</definedName>
    <definedName name="лщ" hidden="1">{#N/A,#N/A,FALSE,"Вып.доходы"}</definedName>
    <definedName name="м" localSheetId="2" hidden="1">{#N/A,#N/A,FALSE,"Вып.доходы"}</definedName>
    <definedName name="м" localSheetId="3" hidden="1">{#N/A,#N/A,FALSE,"Вып.доходы"}</definedName>
    <definedName name="м" hidden="1">{#N/A,#N/A,FALSE,"Вып.доходы"}</definedName>
    <definedName name="мб" localSheetId="2" hidden="1">{#N/A,#N/A,FALSE,"Вып.доходы"}</definedName>
    <definedName name="мб" localSheetId="3" hidden="1">{#N/A,#N/A,FALSE,"Вып.доходы"}</definedName>
    <definedName name="мб" hidden="1">{#N/A,#N/A,FALSE,"Вып.доходы"}</definedName>
    <definedName name="мг" localSheetId="2" hidden="1">{#N/A,#N/A,FALSE,"Вып.доходы"}</definedName>
    <definedName name="мг" localSheetId="3" hidden="1">{#N/A,#N/A,FALSE,"Вып.доходы"}</definedName>
    <definedName name="мг" hidden="1">{#N/A,#N/A,FALSE,"Вып.доходы"}</definedName>
    <definedName name="мис" localSheetId="2" hidden="1">{#N/A,#N/A,FALSE,"Вып.доходы"}</definedName>
    <definedName name="мис" localSheetId="3" hidden="1">{#N/A,#N/A,FALSE,"Вып.доходы"}</definedName>
    <definedName name="мис" hidden="1">{#N/A,#N/A,FALSE,"Вып.доходы"}</definedName>
    <definedName name="мн" localSheetId="2" hidden="1">{#N/A,#N/A,FALSE,"Вып.доходы"}</definedName>
    <definedName name="мн" localSheetId="3" hidden="1">{#N/A,#N/A,FALSE,"Вып.доходы"}</definedName>
    <definedName name="мн" hidden="1">{#N/A,#N/A,FALSE,"Вып.доходы"}</definedName>
    <definedName name="мнг" localSheetId="2" hidden="1">{#N/A,#N/A,FALSE,"Вып.доходы"}</definedName>
    <definedName name="мнг" localSheetId="3" hidden="1">{#N/A,#N/A,FALSE,"Вып.доходы"}</definedName>
    <definedName name="мнг" hidden="1">{#N/A,#N/A,FALSE,"Вып.доходы"}</definedName>
    <definedName name="мпр" localSheetId="2" hidden="1">{#N/A,#N/A,FALSE,"Вып.доходы"}</definedName>
    <definedName name="мпр" localSheetId="3" hidden="1">{#N/A,#N/A,FALSE,"Вып.доходы"}</definedName>
    <definedName name="мпр" hidden="1">{#N/A,#N/A,FALSE,"Вып.доходы"}</definedName>
    <definedName name="мс" localSheetId="2" hidden="1">{#N/A,#N/A,FALSE,"Вып.доходы"}</definedName>
    <definedName name="мс" localSheetId="3" hidden="1">{#N/A,#N/A,FALSE,"Вып.доходы"}</definedName>
    <definedName name="мс" hidden="1">{#N/A,#N/A,FALSE,"Вып.доходы"}</definedName>
    <definedName name="н" localSheetId="2" hidden="1">{#N/A,#N/A,FALSE,"Вып.доходы"}</definedName>
    <definedName name="н" localSheetId="3" hidden="1">{#N/A,#N/A,FALSE,"Вып.доходы"}</definedName>
    <definedName name="н" hidden="1">{#N/A,#N/A,FALSE,"Вып.доходы"}</definedName>
    <definedName name="н6" localSheetId="2" hidden="1">{#N/A,#N/A,FALSE,"Вып.доходы"}</definedName>
    <definedName name="н6" localSheetId="3" hidden="1">{#N/A,#N/A,FALSE,"Вып.доходы"}</definedName>
    <definedName name="н6" hidden="1">{#N/A,#N/A,FALSE,"Вып.доходы"}</definedName>
    <definedName name="нг" localSheetId="2" hidden="1">{#N/A,#N/A,FALSE,"Вып.доходы"}</definedName>
    <definedName name="нг" localSheetId="3" hidden="1">{#N/A,#N/A,FALSE,"Вып.доходы"}</definedName>
    <definedName name="нг" hidden="1">{#N/A,#N/A,FALSE,"Вып.доходы"}</definedName>
    <definedName name="нгб" localSheetId="2" hidden="1">{#N/A,#N/A,FALSE,"Вып.доходы"}</definedName>
    <definedName name="нгб" localSheetId="3" hidden="1">{#N/A,#N/A,FALSE,"Вып.доходы"}</definedName>
    <definedName name="нгб" hidden="1">{#N/A,#N/A,FALSE,"Вып.доходы"}</definedName>
    <definedName name="нгш" localSheetId="2" hidden="1">{#N/A,#N/A,FALSE,"Вып.доходы"}</definedName>
    <definedName name="нгш" localSheetId="3" hidden="1">{#N/A,#N/A,FALSE,"Вып.доходы"}</definedName>
    <definedName name="нгш" hidden="1">{#N/A,#N/A,FALSE,"Вып.доходы"}</definedName>
    <definedName name="негоеано" localSheetId="2" hidden="1">{#N/A,#N/A,FALSE,"Вып.доходы"}</definedName>
    <definedName name="негоеано" localSheetId="3" hidden="1">{#N/A,#N/A,FALSE,"Вып.доходы"}</definedName>
    <definedName name="негоеано" hidden="1">{#N/A,#N/A,FALSE,"Вып.доходы"}</definedName>
    <definedName name="нп" localSheetId="2" hidden="1">{#N/A,#N/A,FALSE,"Вып.доходы"}</definedName>
    <definedName name="нп" localSheetId="3" hidden="1">{#N/A,#N/A,FALSE,"Вып.доходы"}</definedName>
    <definedName name="нп" hidden="1">{#N/A,#N/A,FALSE,"Вып.доходы"}</definedName>
    <definedName name="нпе" localSheetId="2" hidden="1">{#N/A,#N/A,FALSE,"Вып.доходы"}</definedName>
    <definedName name="нпе" localSheetId="3" hidden="1">{#N/A,#N/A,FALSE,"Вып.доходы"}</definedName>
    <definedName name="нпе" hidden="1">{#N/A,#N/A,FALSE,"Вып.доходы"}</definedName>
    <definedName name="о" localSheetId="2" hidden="1">{#N/A,#N/A,FALSE,"Вып.доходы"}</definedName>
    <definedName name="о" localSheetId="3" hidden="1">{#N/A,#N/A,FALSE,"Вып.доходы"}</definedName>
    <definedName name="о" hidden="1">{#N/A,#N/A,FALSE,"Вып.доходы"}</definedName>
    <definedName name="_xlnm.Print_Area" localSheetId="0">'прил.4'!$A$1:$C$40</definedName>
    <definedName name="оггггг" localSheetId="2" hidden="1">{#N/A,#N/A,FALSE,"Вып.доходы"}</definedName>
    <definedName name="оггггг" localSheetId="3" hidden="1">{#N/A,#N/A,FALSE,"Вып.доходы"}</definedName>
    <definedName name="оггггг" hidden="1">{#N/A,#N/A,FALSE,"Вып.доходы"}</definedName>
    <definedName name="огшг" localSheetId="2" hidden="1">{#N/A,#N/A,FALSE,"Вып.доходы"}</definedName>
    <definedName name="огшг" localSheetId="3" hidden="1">{#N/A,#N/A,FALSE,"Вып.доходы"}</definedName>
    <definedName name="огшг" hidden="1">{#N/A,#N/A,FALSE,"Вып.доходы"}</definedName>
    <definedName name="ол" localSheetId="2" hidden="1">{#N/A,#N/A,FALSE,"Вып.доходы"}</definedName>
    <definedName name="ол" localSheetId="3" hidden="1">{#N/A,#N/A,FALSE,"Вып.доходы"}</definedName>
    <definedName name="ол" hidden="1">{#N/A,#N/A,FALSE,"Вып.доходы"}</definedName>
    <definedName name="олир" localSheetId="2" hidden="1">{#N/A,#N/A,FALSE,"Вып.доходы"}</definedName>
    <definedName name="олир" localSheetId="3" hidden="1">{#N/A,#N/A,FALSE,"Вып.доходы"}</definedName>
    <definedName name="олир" hidden="1">{#N/A,#N/A,FALSE,"Вып.доходы"}</definedName>
    <definedName name="олш" localSheetId="2" hidden="1">{#N/A,#N/A,FALSE,"Вып.доходы"}</definedName>
    <definedName name="олш" localSheetId="3" hidden="1">{#N/A,#N/A,FALSE,"Вып.доходы"}</definedName>
    <definedName name="олш" hidden="1">{#N/A,#N/A,FALSE,"Вып.доходы"}</definedName>
    <definedName name="ооо" hidden="1">{#N/A,#N/A,FALSE,"Вып.доходы"}</definedName>
    <definedName name="ор" localSheetId="2" hidden="1">{#N/A,#N/A,FALSE,"Вып.доходы"}</definedName>
    <definedName name="ор" localSheetId="3" hidden="1">{#N/A,#N/A,FALSE,"Вып.доходы"}</definedName>
    <definedName name="ор" hidden="1">{#N/A,#N/A,FALSE,"Вып.доходы"}</definedName>
    <definedName name="орв" localSheetId="2" hidden="1">{#N/A,#N/A,FALSE,"Вып.доходы"}</definedName>
    <definedName name="орв" localSheetId="3" hidden="1">{#N/A,#N/A,FALSE,"Вып.доходы"}</definedName>
    <definedName name="орв" hidden="1">{#N/A,#N/A,FALSE,"Вып.доходы"}</definedName>
    <definedName name="орм" localSheetId="2" hidden="1">{#N/A,#N/A,FALSE,"Вып.доходы"}</definedName>
    <definedName name="орм" localSheetId="3" hidden="1">{#N/A,#N/A,FALSE,"Вып.доходы"}</definedName>
    <definedName name="орм" hidden="1">{#N/A,#N/A,FALSE,"Вып.доходы"}</definedName>
    <definedName name="ощ" localSheetId="2" hidden="1">{#N/A,#N/A,FALSE,"Вып.доходы"}</definedName>
    <definedName name="ощ" localSheetId="3" hidden="1">{#N/A,#N/A,FALSE,"Вып.доходы"}</definedName>
    <definedName name="ощ" hidden="1">{#N/A,#N/A,FALSE,"Вып.доходы"}</definedName>
    <definedName name="п" localSheetId="2" hidden="1">{#N/A,#N/A,FALSE,"Вып.доходы"}</definedName>
    <definedName name="п" localSheetId="3" hidden="1">{#N/A,#N/A,FALSE,"Вып.доходы"}</definedName>
    <definedName name="п" hidden="1">{#N/A,#N/A,FALSE,"Вып.доходы"}</definedName>
    <definedName name="па" localSheetId="2" hidden="1">{#N/A,#N/A,FALSE,"Вып.доходы"}</definedName>
    <definedName name="па" localSheetId="3" hidden="1">{#N/A,#N/A,FALSE,"Вып.доходы"}</definedName>
    <definedName name="па" hidden="1">{#N/A,#N/A,FALSE,"Вып.доходы"}</definedName>
    <definedName name="пас" localSheetId="2" hidden="1">{#N/A,#N/A,FALSE,"Вып.доходы"}</definedName>
    <definedName name="пас" localSheetId="3" hidden="1">{#N/A,#N/A,FALSE,"Вып.доходы"}</definedName>
    <definedName name="пас" hidden="1">{#N/A,#N/A,FALSE,"Вып.доходы"}</definedName>
    <definedName name="пго" localSheetId="2" hidden="1">{#N/A,#N/A,FALSE,"Вып.доходы"}</definedName>
    <definedName name="пго" localSheetId="3" hidden="1">{#N/A,#N/A,FALSE,"Вып.доходы"}</definedName>
    <definedName name="пго" hidden="1">{#N/A,#N/A,FALSE,"Вып.доходы"}</definedName>
    <definedName name="пмн7" localSheetId="2" hidden="1">{#N/A,#N/A,FALSE,"Вып.доходы"}</definedName>
    <definedName name="пмн7" localSheetId="3" hidden="1">{#N/A,#N/A,FALSE,"Вып.доходы"}</definedName>
    <definedName name="пмн7" hidden="1">{#N/A,#N/A,FALSE,"Вып.доходы"}</definedName>
    <definedName name="пп" localSheetId="2" hidden="1">{#N/A,#N/A,FALSE,"Вып.доходы"}</definedName>
    <definedName name="пп" localSheetId="3" hidden="1">{#N/A,#N/A,FALSE,"Вып.доходы"}</definedName>
    <definedName name="пп" hidden="1">{#N/A,#N/A,FALSE,"Вып.доходы"}</definedName>
    <definedName name="пр" localSheetId="2" hidden="1">{#N/A,#N/A,FALSE,"Вып.доходы"}</definedName>
    <definedName name="пр" localSheetId="3" hidden="1">{#N/A,#N/A,FALSE,"Вып.доходы"}</definedName>
    <definedName name="пр" hidden="1">{#N/A,#N/A,FALSE,"Вып.доходы"}</definedName>
    <definedName name="приложение" hidden="1">{#N/A,#N/A,FALSE,"Вып.доходы"}</definedName>
    <definedName name="прм" localSheetId="2" hidden="1">{#N/A,#N/A,FALSE,"Вып.доходы"}</definedName>
    <definedName name="прм" localSheetId="3" hidden="1">{#N/A,#N/A,FALSE,"Вып.доходы"}</definedName>
    <definedName name="прм" hidden="1">{#N/A,#N/A,FALSE,"Вып.доходы"}</definedName>
    <definedName name="про" localSheetId="2" hidden="1">{#N/A,#N/A,FALSE,"Вып.доходы"}</definedName>
    <definedName name="про" localSheetId="3" hidden="1">{#N/A,#N/A,FALSE,"Вып.доходы"}</definedName>
    <definedName name="про" hidden="1">{#N/A,#N/A,FALSE,"Вып.доходы"}</definedName>
    <definedName name="пру" localSheetId="2" hidden="1">{#N/A,#N/A,FALSE,"Вып.доходы"}</definedName>
    <definedName name="пру" localSheetId="3" hidden="1">{#N/A,#N/A,FALSE,"Вып.доходы"}</definedName>
    <definedName name="пру" hidden="1">{#N/A,#N/A,FALSE,"Вып.доходы"}</definedName>
    <definedName name="р" localSheetId="2" hidden="1">{#N/A,#N/A,FALSE,"Вып.доходы"}</definedName>
    <definedName name="р" localSheetId="3" hidden="1">{#N/A,#N/A,FALSE,"Вып.доходы"}</definedName>
    <definedName name="р" hidden="1">{#N/A,#N/A,FALSE,"Вып.доходы"}</definedName>
    <definedName name="рло" localSheetId="2" hidden="1">{#N/A,#N/A,FALSE,"Вып.доходы"}</definedName>
    <definedName name="рло" localSheetId="3" hidden="1">{#N/A,#N/A,FALSE,"Вып.доходы"}</definedName>
    <definedName name="рло" hidden="1">{#N/A,#N/A,FALSE,"Вып.доходы"}</definedName>
    <definedName name="ро" localSheetId="2" hidden="1">{#N/A,#N/A,FALSE,"Вып.доходы"}</definedName>
    <definedName name="ро" localSheetId="3" hidden="1">{#N/A,#N/A,FALSE,"Вып.доходы"}</definedName>
    <definedName name="ро" hidden="1">{#N/A,#N/A,FALSE,"Вып.доходы"}</definedName>
    <definedName name="рош" localSheetId="2" hidden="1">{#N/A,#N/A,FALSE,"Вып.доходы"}</definedName>
    <definedName name="рош" localSheetId="3" hidden="1">{#N/A,#N/A,FALSE,"Вып.доходы"}</definedName>
    <definedName name="рош" hidden="1">{#N/A,#N/A,FALSE,"Вып.доходы"}</definedName>
    <definedName name="рпве" localSheetId="2" hidden="1">{#N/A,#N/A,FALSE,"Вып.доходы"}</definedName>
    <definedName name="рпве" localSheetId="3" hidden="1">{#N/A,#N/A,FALSE,"Вып.доходы"}</definedName>
    <definedName name="рпве" hidden="1">{#N/A,#N/A,FALSE,"Вып.доходы"}</definedName>
    <definedName name="рпм" localSheetId="2" hidden="1">{#N/A,#N/A,FALSE,"Вып.доходы"}</definedName>
    <definedName name="рпм" localSheetId="3" hidden="1">{#N/A,#N/A,FALSE,"Вып.доходы"}</definedName>
    <definedName name="рпм" hidden="1">{#N/A,#N/A,FALSE,"Вып.доходы"}</definedName>
    <definedName name="рр" localSheetId="2" hidden="1">{#N/A,#N/A,FALSE,"Вып.доходы"}</definedName>
    <definedName name="рр" localSheetId="3" hidden="1">{#N/A,#N/A,FALSE,"Вып.доходы"}</definedName>
    <definedName name="рр" hidden="1">{#N/A,#N/A,FALSE,"Вып.доходы"}</definedName>
    <definedName name="рш85" localSheetId="2" hidden="1">{#N/A,#N/A,FALSE,"Вып.доходы"}</definedName>
    <definedName name="рш85" localSheetId="3" hidden="1">{#N/A,#N/A,FALSE,"Вып.доходы"}</definedName>
    <definedName name="рш85" hidden="1">{#N/A,#N/A,FALSE,"Вып.доходы"}</definedName>
    <definedName name="с" localSheetId="2" hidden="1">{#N/A,#N/A,FALSE,"Вып.доходы"}</definedName>
    <definedName name="с" localSheetId="3" hidden="1">{#N/A,#N/A,FALSE,"Вып.доходы"}</definedName>
    <definedName name="с" hidden="1">{#N/A,#N/A,FALSE,"Вып.доходы"}</definedName>
    <definedName name="саен" localSheetId="2" hidden="1">{#N/A,#N/A,FALSE,"Вып.доходы"}</definedName>
    <definedName name="саен" localSheetId="3" hidden="1">{#N/A,#N/A,FALSE,"Вып.доходы"}</definedName>
    <definedName name="саен" hidden="1">{#N/A,#N/A,FALSE,"Вып.доходы"}</definedName>
    <definedName name="саи" localSheetId="2" hidden="1">{#N/A,#N/A,FALSE,"Вып.доходы"}</definedName>
    <definedName name="саи" localSheetId="3" hidden="1">{#N/A,#N/A,FALSE,"Вып.доходы"}</definedName>
    <definedName name="саи" hidden="1">{#N/A,#N/A,FALSE,"Вып.доходы"}</definedName>
    <definedName name="сбе" localSheetId="2" hidden="1">{#N/A,#N/A,FALSE,"Вып.доходы"}</definedName>
    <definedName name="сбе" localSheetId="3" hidden="1">{#N/A,#N/A,FALSE,"Вып.доходы"}</definedName>
    <definedName name="сбе" hidden="1">{#N/A,#N/A,FALSE,"Вып.доходы"}</definedName>
    <definedName name="се" localSheetId="2" hidden="1">{#N/A,#N/A,FALSE,"Вып.доходы"}</definedName>
    <definedName name="се" localSheetId="3" hidden="1">{#N/A,#N/A,FALSE,"Вып.доходы"}</definedName>
    <definedName name="се" hidden="1">{#N/A,#N/A,FALSE,"Вып.доходы"}</definedName>
    <definedName name="см" localSheetId="2" hidden="1">{#N/A,#N/A,FALSE,"Вып.доходы"}</definedName>
    <definedName name="см" localSheetId="3" hidden="1">{#N/A,#N/A,FALSE,"Вып.доходы"}</definedName>
    <definedName name="см" hidden="1">{#N/A,#N/A,FALSE,"Вып.доходы"}</definedName>
    <definedName name="т" localSheetId="2" hidden="1">{#N/A,#N/A,FALSE,"Вып.доходы"}</definedName>
    <definedName name="т" localSheetId="3" hidden="1">{#N/A,#N/A,FALSE,"Вып.доходы"}</definedName>
    <definedName name="т" hidden="1">{#N/A,#N/A,FALSE,"Вып.доходы"}</definedName>
    <definedName name="т5" localSheetId="2" hidden="1">{#N/A,#N/A,FALSE,"Вып.доходы"}</definedName>
    <definedName name="т5" localSheetId="3" hidden="1">{#N/A,#N/A,FALSE,"Вып.доходы"}</definedName>
    <definedName name="т5" hidden="1">{#N/A,#N/A,FALSE,"Вып.доходы"}</definedName>
    <definedName name="тш" localSheetId="2" hidden="1">{#N/A,#N/A,FALSE,"Вып.доходы"}</definedName>
    <definedName name="тш" localSheetId="3" hidden="1">{#N/A,#N/A,FALSE,"Вып.доходы"}</definedName>
    <definedName name="тш" hidden="1">{#N/A,#N/A,FALSE,"Вып.доходы"}</definedName>
    <definedName name="ть" localSheetId="2" hidden="1">{#N/A,#N/A,FALSE,"Вып.доходы"}</definedName>
    <definedName name="ть" localSheetId="3" hidden="1">{#N/A,#N/A,FALSE,"Вып.доходы"}</definedName>
    <definedName name="ть" hidden="1">{#N/A,#N/A,FALSE,"Вып.доходы"}</definedName>
    <definedName name="у" localSheetId="2" hidden="1">{#N/A,#N/A,FALSE,"Вып.доходы"}</definedName>
    <definedName name="у" localSheetId="3" hidden="1">{#N/A,#N/A,FALSE,"Вып.доходы"}</definedName>
    <definedName name="у" hidden="1">{#N/A,#N/A,FALSE,"Вып.доходы"}</definedName>
    <definedName name="увыв" localSheetId="2" hidden="1">{#N/A,#N/A,FALSE,"Вып.доходы"}</definedName>
    <definedName name="увыв" localSheetId="3" hidden="1">{#N/A,#N/A,FALSE,"Вып.доходы"}</definedName>
    <definedName name="увыв" hidden="1">{#N/A,#N/A,FALSE,"Вып.доходы"}</definedName>
    <definedName name="укке" localSheetId="2" hidden="1">{#N/A,#N/A,FALSE,"Вып.доходы"}</definedName>
    <definedName name="укке" localSheetId="3" hidden="1">{#N/A,#N/A,FALSE,"Вып.доходы"}</definedName>
    <definedName name="укке" hidden="1">{#N/A,#N/A,FALSE,"Вып.доходы"}</definedName>
    <definedName name="укч" localSheetId="2" hidden="1">{#N/A,#N/A,FALSE,"Вып.доходы"}</definedName>
    <definedName name="укч" localSheetId="3" hidden="1">{#N/A,#N/A,FALSE,"Вып.доходы"}</definedName>
    <definedName name="укч" hidden="1">{#N/A,#N/A,FALSE,"Вып.доходы"}</definedName>
    <definedName name="уук" localSheetId="2" hidden="1">{#N/A,#N/A,FALSE,"Вып.доходы"}</definedName>
    <definedName name="уук" localSheetId="3" hidden="1">{#N/A,#N/A,FALSE,"Вып.доходы"}</definedName>
    <definedName name="уук" hidden="1">{#N/A,#N/A,FALSE,"Вып.доходы"}</definedName>
    <definedName name="уц" localSheetId="2" hidden="1">{#N/A,#N/A,FALSE,"Вып.доходы"}</definedName>
    <definedName name="уц" localSheetId="3" hidden="1">{#N/A,#N/A,FALSE,"Вып.доходы"}</definedName>
    <definedName name="уц" hidden="1">{#N/A,#N/A,FALSE,"Вып.доходы"}</definedName>
    <definedName name="уы" localSheetId="2" hidden="1">{#N/A,#N/A,FALSE,"Вып.доходы"}</definedName>
    <definedName name="уы" localSheetId="3" hidden="1">{#N/A,#N/A,FALSE,"Вып.доходы"}</definedName>
    <definedName name="уы" hidden="1">{#N/A,#N/A,FALSE,"Вып.доходы"}</definedName>
    <definedName name="функ" localSheetId="2" hidden="1">{#N/A,#N/A,FALSE,"Вып.доходы"}</definedName>
    <definedName name="функ" localSheetId="3" hidden="1">{#N/A,#N/A,FALSE,"Вып.доходы"}</definedName>
    <definedName name="функ" hidden="1">{#N/A,#N/A,FALSE,"Вып.доходы"}</definedName>
    <definedName name="фф" localSheetId="2" hidden="1">{#N/A,#N/A,FALSE,"Вып.доходы"}</definedName>
    <definedName name="фф" localSheetId="3" hidden="1">{#N/A,#N/A,FALSE,"Вып.доходы"}</definedName>
    <definedName name="фф" hidden="1">{#N/A,#N/A,FALSE,"Вып.доходы"}</definedName>
    <definedName name="х" localSheetId="2" hidden="1">{#N/A,#N/A,FALSE,"Вып.доходы"}</definedName>
    <definedName name="х" localSheetId="3" hidden="1">{#N/A,#N/A,FALSE,"Вып.доходы"}</definedName>
    <definedName name="х" hidden="1">{#N/A,#N/A,FALSE,"Вып.доходы"}</definedName>
    <definedName name="хг" localSheetId="2" hidden="1">{#N/A,#N/A,FALSE,"Вып.доходы"}</definedName>
    <definedName name="хг" localSheetId="3" hidden="1">{#N/A,#N/A,FALSE,"Вып.доходы"}</definedName>
    <definedName name="хг" hidden="1">{#N/A,#N/A,FALSE,"Вып.доходы"}</definedName>
    <definedName name="хз" localSheetId="2" hidden="1">{#N/A,#N/A,FALSE,"Вып.доходы"}</definedName>
    <definedName name="хз" localSheetId="3" hidden="1">{#N/A,#N/A,FALSE,"Вып.доходы"}</definedName>
    <definedName name="хз" hidden="1">{#N/A,#N/A,FALSE,"Вып.доходы"}</definedName>
    <definedName name="хъ" localSheetId="2" hidden="1">{#N/A,#N/A,FALSE,"Вып.доходы"}</definedName>
    <definedName name="хъ" localSheetId="3" hidden="1">{#N/A,#N/A,FALSE,"Вып.доходы"}</definedName>
    <definedName name="хъ" hidden="1">{#N/A,#N/A,FALSE,"Вып.доходы"}</definedName>
    <definedName name="ц" localSheetId="2" hidden="1">{#N/A,#N/A,FALSE,"Вып.доходы"}</definedName>
    <definedName name="ц" localSheetId="3" hidden="1">{#N/A,#N/A,FALSE,"Вып.доходы"}</definedName>
    <definedName name="ц" hidden="1">{#N/A,#N/A,FALSE,"Вып.доходы"}</definedName>
    <definedName name="цуеи" localSheetId="2" hidden="1">{#N/A,#N/A,FALSE,"Вып.доходы"}</definedName>
    <definedName name="цуеи" localSheetId="3" hidden="1">{#N/A,#N/A,FALSE,"Вып.доходы"}</definedName>
    <definedName name="цуеи" hidden="1">{#N/A,#N/A,FALSE,"Вып.доходы"}</definedName>
    <definedName name="цука" localSheetId="2" hidden="1">{#N/A,#N/A,FALSE,"Вып.доходы"}</definedName>
    <definedName name="цука" localSheetId="3" hidden="1">{#N/A,#N/A,FALSE,"Вып.доходы"}</definedName>
    <definedName name="цука" hidden="1">{#N/A,#N/A,FALSE,"Вып.доходы"}</definedName>
    <definedName name="цукц" localSheetId="2" hidden="1">{#N/A,#N/A,FALSE,"Вып.доходы"}</definedName>
    <definedName name="цукц" localSheetId="3" hidden="1">{#N/A,#N/A,FALSE,"Вып.доходы"}</definedName>
    <definedName name="цукц" hidden="1">{#N/A,#N/A,FALSE,"Вып.доходы"}</definedName>
    <definedName name="ч" localSheetId="2" hidden="1">{#N/A,#N/A,FALSE,"Вып.доходы"}</definedName>
    <definedName name="ч" localSheetId="3" hidden="1">{#N/A,#N/A,FALSE,"Вып.доходы"}</definedName>
    <definedName name="ч" hidden="1">{#N/A,#N/A,FALSE,"Вып.доходы"}</definedName>
    <definedName name="чваь" localSheetId="2" hidden="1">{#N/A,#N/A,FALSE,"Вып.доходы"}</definedName>
    <definedName name="чваь" localSheetId="3" hidden="1">{#N/A,#N/A,FALSE,"Вып.доходы"}</definedName>
    <definedName name="чваь" hidden="1">{#N/A,#N/A,FALSE,"Вып.доходы"}</definedName>
    <definedName name="чвб" localSheetId="2" hidden="1">{#N/A,#N/A,FALSE,"Вып.доходы"}</definedName>
    <definedName name="чвб" localSheetId="3" hidden="1">{#N/A,#N/A,FALSE,"Вып.доходы"}</definedName>
    <definedName name="чвб" hidden="1">{#N/A,#N/A,FALSE,"Вып.доходы"}</definedName>
    <definedName name="чкет" localSheetId="2" hidden="1">{#N/A,#N/A,FALSE,"Вып.доходы"}</definedName>
    <definedName name="чкет" localSheetId="3" hidden="1">{#N/A,#N/A,FALSE,"Вып.доходы"}</definedName>
    <definedName name="чкет" hidden="1">{#N/A,#N/A,FALSE,"Вып.доходы"}</definedName>
    <definedName name="чьь" localSheetId="2" hidden="1">{#N/A,#N/A,FALSE,"Вып.доходы"}</definedName>
    <definedName name="чьь" localSheetId="3" hidden="1">{#N/A,#N/A,FALSE,"Вып.доходы"}</definedName>
    <definedName name="чьь" hidden="1">{#N/A,#N/A,FALSE,"Вып.доходы"}</definedName>
    <definedName name="ш" localSheetId="2" hidden="1">{#N/A,#N/A,FALSE,"Вып.доходы"}</definedName>
    <definedName name="ш" localSheetId="3" hidden="1">{#N/A,#N/A,FALSE,"Вып.доходы"}</definedName>
    <definedName name="ш" hidden="1">{#N/A,#N/A,FALSE,"Вып.доходы"}</definedName>
    <definedName name="ш.щ" localSheetId="2" hidden="1">{#N/A,#N/A,FALSE,"Вып.доходы"}</definedName>
    <definedName name="ш.щ" localSheetId="3" hidden="1">{#N/A,#N/A,FALSE,"Вып.доходы"}</definedName>
    <definedName name="ш.щ" hidden="1">{#N/A,#N/A,FALSE,"Вып.доходы"}</definedName>
    <definedName name="шгш" localSheetId="2" hidden="1">{#N/A,#N/A,FALSE,"Вып.доходы"}</definedName>
    <definedName name="шгш" localSheetId="3" hidden="1">{#N/A,#N/A,FALSE,"Вып.доходы"}</definedName>
    <definedName name="шгш" hidden="1">{#N/A,#N/A,FALSE,"Вып.доходы"}</definedName>
    <definedName name="шдш" localSheetId="2" hidden="1">{#N/A,#N/A,FALSE,"Вып.доходы"}</definedName>
    <definedName name="шдш" localSheetId="3" hidden="1">{#N/A,#N/A,FALSE,"Вып.доходы"}</definedName>
    <definedName name="шдш" hidden="1">{#N/A,#N/A,FALSE,"Вып.доходы"}</definedName>
    <definedName name="шдщ" localSheetId="2" hidden="1">{#N/A,#N/A,FALSE,"Вып.доходы"}</definedName>
    <definedName name="шдщ" localSheetId="3" hidden="1">{#N/A,#N/A,FALSE,"Вып.доходы"}</definedName>
    <definedName name="шдщ" hidden="1">{#N/A,#N/A,FALSE,"Вып.доходы"}</definedName>
    <definedName name="шз" localSheetId="2" hidden="1">{#N/A,#N/A,FALSE,"Вып.доходы"}</definedName>
    <definedName name="шз" localSheetId="3" hidden="1">{#N/A,#N/A,FALSE,"Вып.доходы"}</definedName>
    <definedName name="шз" hidden="1">{#N/A,#N/A,FALSE,"Вып.доходы"}</definedName>
    <definedName name="шп" localSheetId="2" hidden="1">{#N/A,#N/A,FALSE,"Вып.доходы"}</definedName>
    <definedName name="шп" localSheetId="3" hidden="1">{#N/A,#N/A,FALSE,"Вып.доходы"}</definedName>
    <definedName name="шп" hidden="1">{#N/A,#N/A,FALSE,"Вып.доходы"}</definedName>
    <definedName name="шш" localSheetId="2" hidden="1">{#N/A,#N/A,FALSE,"Вып.доходы"}</definedName>
    <definedName name="шш" localSheetId="3" hidden="1">{#N/A,#N/A,FALSE,"Вып.доходы"}</definedName>
    <definedName name="шш" hidden="1">{#N/A,#N/A,FALSE,"Вып.доходы"}</definedName>
    <definedName name="шшг" localSheetId="2" hidden="1">{#N/A,#N/A,FALSE,"Вып.доходы"}</definedName>
    <definedName name="шшг" localSheetId="3" hidden="1">{#N/A,#N/A,FALSE,"Вып.доходы"}</definedName>
    <definedName name="шшг" hidden="1">{#N/A,#N/A,FALSE,"Вып.доходы"}</definedName>
    <definedName name="шщ" localSheetId="2" hidden="1">{#N/A,#N/A,FALSE,"Вып.доходы"}</definedName>
    <definedName name="шщ" localSheetId="3" hidden="1">{#N/A,#N/A,FALSE,"Вып.доходы"}</definedName>
    <definedName name="шщ" hidden="1">{#N/A,#N/A,FALSE,"Вып.доходы"}</definedName>
    <definedName name="шщдшг" localSheetId="2" hidden="1">{#N/A,#N/A,FALSE,"Вып.доходы"}</definedName>
    <definedName name="шщдшг" localSheetId="3" hidden="1">{#N/A,#N/A,FALSE,"Вып.доходы"}</definedName>
    <definedName name="шщдшг" hidden="1">{#N/A,#N/A,FALSE,"Вып.доходы"}</definedName>
    <definedName name="шющ" localSheetId="2" hidden="1">{#N/A,#N/A,FALSE,"Вып.доходы"}</definedName>
    <definedName name="шющ" localSheetId="3" hidden="1">{#N/A,#N/A,FALSE,"Вып.доходы"}</definedName>
    <definedName name="шющ" hidden="1">{#N/A,#N/A,FALSE,"Вып.доходы"}</definedName>
    <definedName name="щ" localSheetId="2" hidden="1">{#N/A,#N/A,FALSE,"Вып.доходы"}</definedName>
    <definedName name="щ" localSheetId="3" hidden="1">{#N/A,#N/A,FALSE,"Вып.доходы"}</definedName>
    <definedName name="щ" hidden="1">{#N/A,#N/A,FALSE,"Вып.доходы"}</definedName>
    <definedName name="щгш" localSheetId="2" hidden="1">{#N/A,#N/A,FALSE,"Вып.доходы"}</definedName>
    <definedName name="щгш" localSheetId="3" hidden="1">{#N/A,#N/A,FALSE,"Вып.доходы"}</definedName>
    <definedName name="щгш" hidden="1">{#N/A,#N/A,FALSE,"Вып.доходы"}</definedName>
    <definedName name="щз" localSheetId="2" hidden="1">{#N/A,#N/A,FALSE,"Вып.доходы"}</definedName>
    <definedName name="щз" localSheetId="3" hidden="1">{#N/A,#N/A,FALSE,"Вып.доходы"}</definedName>
    <definedName name="щз" hidden="1">{#N/A,#N/A,FALSE,"Вып.доходы"}</definedName>
    <definedName name="щзжщж" localSheetId="2" hidden="1">{#N/A,#N/A,FALSE,"Вып.доходы"}</definedName>
    <definedName name="щзжщж" localSheetId="3" hidden="1">{#N/A,#N/A,FALSE,"Вып.доходы"}</definedName>
    <definedName name="щзжщж" hidden="1">{#N/A,#N/A,FALSE,"Вып.доходы"}</definedName>
    <definedName name="щзщ" localSheetId="2" hidden="1">{#N/A,#N/A,FALSE,"Вып.доходы"}</definedName>
    <definedName name="щзщ" localSheetId="3" hidden="1">{#N/A,#N/A,FALSE,"Вып.доходы"}</definedName>
    <definedName name="щзщ" hidden="1">{#N/A,#N/A,FALSE,"Вып.доходы"}</definedName>
    <definedName name="щню.п" localSheetId="2" hidden="1">{#N/A,#N/A,FALSE,"Вып.доходы"}</definedName>
    <definedName name="щню.п" localSheetId="3" hidden="1">{#N/A,#N/A,FALSE,"Вып.доходы"}</definedName>
    <definedName name="щню.п" hidden="1">{#N/A,#N/A,FALSE,"Вып.доходы"}</definedName>
    <definedName name="щол" localSheetId="2" hidden="1">{#N/A,#N/A,FALSE,"Вып.доходы"}</definedName>
    <definedName name="щол" localSheetId="3" hidden="1">{#N/A,#N/A,FALSE,"Вып.доходы"}</definedName>
    <definedName name="щол" hidden="1">{#N/A,#N/A,FALSE,"Вып.доходы"}</definedName>
    <definedName name="щр" localSheetId="2" hidden="1">{#N/A,#N/A,FALSE,"Вып.доходы"}</definedName>
    <definedName name="щр" localSheetId="3" hidden="1">{#N/A,#N/A,FALSE,"Вып.доходы"}</definedName>
    <definedName name="щр" hidden="1">{#N/A,#N/A,FALSE,"Вып.доходы"}</definedName>
    <definedName name="щргш" localSheetId="2" hidden="1">{#N/A,#N/A,FALSE,"Вып.доходы"}</definedName>
    <definedName name="щргш" localSheetId="3" hidden="1">{#N/A,#N/A,FALSE,"Вып.доходы"}</definedName>
    <definedName name="щргш" hidden="1">{#N/A,#N/A,FALSE,"Вып.доходы"}</definedName>
    <definedName name="щш" localSheetId="2" hidden="1">{#N/A,#N/A,FALSE,"Вып.доходы"}</definedName>
    <definedName name="щш" localSheetId="3" hidden="1">{#N/A,#N/A,FALSE,"Вып.доходы"}</definedName>
    <definedName name="щш" hidden="1">{#N/A,#N/A,FALSE,"Вып.доходы"}</definedName>
    <definedName name="щшшщ" localSheetId="2" hidden="1">{#N/A,#N/A,FALSE,"Вып.доходы"}</definedName>
    <definedName name="щшшщ" localSheetId="3" hidden="1">{#N/A,#N/A,FALSE,"Вып.доходы"}</definedName>
    <definedName name="щшшщ" hidden="1">{#N/A,#N/A,FALSE,"Вып.доходы"}</definedName>
    <definedName name="щшщд" localSheetId="2" hidden="1">{#N/A,#N/A,FALSE,"Вып.доходы"}</definedName>
    <definedName name="щшщд" localSheetId="3" hidden="1">{#N/A,#N/A,FALSE,"Вып.доходы"}</definedName>
    <definedName name="щшщд" hidden="1">{#N/A,#N/A,FALSE,"Вып.доходы"}</definedName>
    <definedName name="щщ" localSheetId="2" hidden="1">{#N/A,#N/A,FALSE,"Вып.доходы"}</definedName>
    <definedName name="щщ" localSheetId="3" hidden="1">{#N/A,#N/A,FALSE,"Вып.доходы"}</definedName>
    <definedName name="щщ" hidden="1">{#N/A,#N/A,FALSE,"Вып.доходы"}</definedName>
    <definedName name="щю" localSheetId="2" hidden="1">{#N/A,#N/A,FALSE,"Вып.доходы"}</definedName>
    <definedName name="щю" localSheetId="3" hidden="1">{#N/A,#N/A,FALSE,"Вып.доходы"}</definedName>
    <definedName name="щю" hidden="1">{#N/A,#N/A,FALSE,"Вып.доходы"}</definedName>
    <definedName name="ы" localSheetId="2" hidden="1">{#N/A,#N/A,FALSE,"Вып.доходы"}</definedName>
    <definedName name="ы" localSheetId="3" hidden="1">{#N/A,#N/A,FALSE,"Вып.доходы"}</definedName>
    <definedName name="ы" hidden="1">{#N/A,#N/A,FALSE,"Вып.доходы"}</definedName>
    <definedName name="ывям" localSheetId="2" hidden="1">{#N/A,#N/A,FALSE,"Вып.доходы"}</definedName>
    <definedName name="ывям" localSheetId="3" hidden="1">{#N/A,#N/A,FALSE,"Вып.доходы"}</definedName>
    <definedName name="ывям" hidden="1">{#N/A,#N/A,FALSE,"Вып.доходы"}</definedName>
    <definedName name="ыоть" localSheetId="2" hidden="1">{#N/A,#N/A,FALSE,"Вып.доходы"}</definedName>
    <definedName name="ыоть" localSheetId="3" hidden="1">{#N/A,#N/A,FALSE,"Вып.доходы"}</definedName>
    <definedName name="ыоть" hidden="1">{#N/A,#N/A,FALSE,"Вып.доходы"}</definedName>
    <definedName name="ыцу" localSheetId="2" hidden="1">{#N/A,#N/A,FALSE,"Вып.доходы"}</definedName>
    <definedName name="ыцу" localSheetId="3" hidden="1">{#N/A,#N/A,FALSE,"Вып.доходы"}</definedName>
    <definedName name="ыцу" hidden="1">{#N/A,#N/A,FALSE,"Вып.доходы"}</definedName>
    <definedName name="ь" localSheetId="2" hidden="1">{#N/A,#N/A,FALSE,"Вып.доходы"}</definedName>
    <definedName name="ь" localSheetId="3" hidden="1">{#N/A,#N/A,FALSE,"Вып.доходы"}</definedName>
    <definedName name="ь" hidden="1">{#N/A,#N/A,FALSE,"Вып.доходы"}</definedName>
    <definedName name="ь6" localSheetId="2" hidden="1">{#N/A,#N/A,FALSE,"Вып.доходы"}</definedName>
    <definedName name="ь6" localSheetId="3" hidden="1">{#N/A,#N/A,FALSE,"Вып.доходы"}</definedName>
    <definedName name="ь6" hidden="1">{#N/A,#N/A,FALSE,"Вып.доходы"}</definedName>
    <definedName name="ь767" localSheetId="2" hidden="1">{#N/A,#N/A,FALSE,"Вып.доходы"}</definedName>
    <definedName name="ь767" localSheetId="3" hidden="1">{#N/A,#N/A,FALSE,"Вып.доходы"}</definedName>
    <definedName name="ь767" hidden="1">{#N/A,#N/A,FALSE,"Вып.доходы"}</definedName>
    <definedName name="ьб6" localSheetId="2" hidden="1">{#N/A,#N/A,FALSE,"Вып.доходы"}</definedName>
    <definedName name="ьб6" localSheetId="3" hidden="1">{#N/A,#N/A,FALSE,"Вып.доходы"}</definedName>
    <definedName name="ьб6" hidden="1">{#N/A,#N/A,FALSE,"Вып.доходы"}</definedName>
    <definedName name="ьтто" localSheetId="2" hidden="1">{#N/A,#N/A,FALSE,"Вып.доходы"}</definedName>
    <definedName name="ьтто" localSheetId="3" hidden="1">{#N/A,#N/A,FALSE,"Вып.доходы"}</definedName>
    <definedName name="ьтто" hidden="1">{#N/A,#N/A,FALSE,"Вып.доходы"}</definedName>
    <definedName name="э" localSheetId="2" hidden="1">{#N/A,#N/A,FALSE,"Вып.доходы"}</definedName>
    <definedName name="э" localSheetId="3" hidden="1">{#N/A,#N/A,FALSE,"Вып.доходы"}</definedName>
    <definedName name="э" hidden="1">{#N/A,#N/A,FALSE,"Вып.доходы"}</definedName>
    <definedName name="ээждь" localSheetId="2" hidden="1">{#N/A,#N/A,FALSE,"Вып.доходы"}</definedName>
    <definedName name="ээждь" localSheetId="3" hidden="1">{#N/A,#N/A,FALSE,"Вып.доходы"}</definedName>
    <definedName name="ээждь" hidden="1">{#N/A,#N/A,FALSE,"Вып.доходы"}</definedName>
    <definedName name="ю" localSheetId="2" hidden="1">{#N/A,#N/A,FALSE,"Вып.доходы"}</definedName>
    <definedName name="ю" localSheetId="3" hidden="1">{#N/A,#N/A,FALSE,"Вып.доходы"}</definedName>
    <definedName name="ю" hidden="1">{#N/A,#N/A,FALSE,"Вып.доходы"}</definedName>
    <definedName name="юдл" localSheetId="2" hidden="1">{#N/A,#N/A,FALSE,"Вып.доходы"}</definedName>
    <definedName name="юдл" localSheetId="3" hidden="1">{#N/A,#N/A,FALSE,"Вып.доходы"}</definedName>
    <definedName name="юдл" hidden="1">{#N/A,#N/A,FALSE,"Вып.доходы"}</definedName>
    <definedName name="юж" localSheetId="2" hidden="1">{#N/A,#N/A,FALSE,"Вып.доходы"}</definedName>
    <definedName name="юж" localSheetId="3" hidden="1">{#N/A,#N/A,FALSE,"Вып.доходы"}</definedName>
    <definedName name="юж" hidden="1">{#N/A,#N/A,FALSE,"Вып.доходы"}</definedName>
    <definedName name="юнг" localSheetId="2" hidden="1">{#N/A,#N/A,FALSE,"Вып.доходы"}</definedName>
    <definedName name="юнг" localSheetId="3" hidden="1">{#N/A,#N/A,FALSE,"Вып.доходы"}</definedName>
    <definedName name="юнг" hidden="1">{#N/A,#N/A,FALSE,"Вып.доходы"}</definedName>
    <definedName name="юю" localSheetId="2" hidden="1">{#N/A,#N/A,FALSE,"Вып.доходы"}</definedName>
    <definedName name="юю" localSheetId="3" hidden="1">{#N/A,#N/A,FALSE,"Вып.доходы"}</definedName>
    <definedName name="юю" hidden="1">{#N/A,#N/A,FALSE,"Вып.доходы"}</definedName>
    <definedName name="ял" localSheetId="2" hidden="1">{#N/A,#N/A,FALSE,"Вып.доходы"}</definedName>
    <definedName name="ял" localSheetId="3" hidden="1">{#N/A,#N/A,FALSE,"Вып.доходы"}</definedName>
    <definedName name="ял" hidden="1">{#N/A,#N/A,FALSE,"Вып.доходы"}</definedName>
    <definedName name="яыт" localSheetId="2" hidden="1">{#N/A,#N/A,FALSE,"Вып.доходы"}</definedName>
    <definedName name="яыт" localSheetId="3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<sst xmlns="http://schemas.openxmlformats.org/spreadsheetml/2006/main" count="1915" uniqueCount="350">
  <si>
    <t>Жилищно-коммунальное хозяйство</t>
  </si>
  <si>
    <t>Целевая статья</t>
  </si>
  <si>
    <t>Вид расходов</t>
  </si>
  <si>
    <t>0503</t>
  </si>
  <si>
    <t>ГРС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</si>
  <si>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</si>
  <si>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</si>
  <si>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</si>
  <si>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</si>
  <si>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</si>
  <si>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</si>
  <si>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</si>
  <si>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</si>
  <si>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</si>
  <si>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</si>
  <si>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</si>
  <si>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</si>
  <si>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</si>
  <si>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</si>
  <si>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</si>
  <si>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</si>
  <si>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</si>
  <si>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</si>
  <si>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</si>
  <si>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</si>
  <si>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</si>
  <si>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</si>
  <si>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0505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</si>
  <si>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</si>
  <si>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</si>
  <si>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</si>
  <si>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</si>
  <si>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</si>
  <si>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</si>
  <si>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</si>
  <si>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</si>
  <si>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</si>
  <si>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</si>
  <si>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</si>
  <si>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</si>
  <si>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</si>
  <si>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</si>
  <si>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</si>
  <si>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</si>
  <si>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</si>
  <si>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</si>
  <si>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</si>
  <si>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</si>
  <si>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</si>
  <si>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</si>
  <si>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</si>
  <si>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</si>
  <si>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</si>
  <si>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</si>
  <si>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</si>
  <si>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</si>
  <si>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</si>
  <si>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</si>
  <si>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</si>
  <si>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</si>
  <si>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</si>
  <si>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02 2 0999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</si>
  <si>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</si>
  <si>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</si>
  <si>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</si>
  <si>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</si>
  <si>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</si>
  <si>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</si>
  <si>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</si>
  <si>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Другие вопросы в области жилищно-коммунального хозяйства</t>
  </si>
  <si>
    <t>03 1 0999</t>
  </si>
  <si>
    <t>06</t>
  </si>
  <si>
    <t>Охрана окружающей среды</t>
  </si>
  <si>
    <t>04 1 0999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</si>
  <si>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</si>
  <si>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</si>
  <si>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</si>
  <si>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</si>
  <si>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</si>
  <si>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</si>
  <si>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</si>
  <si>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</si>
  <si>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0409</t>
  </si>
  <si>
    <t>Другие  вопросы в области национальной экономики</t>
  </si>
  <si>
    <t xml:space="preserve"> </t>
  </si>
  <si>
    <t>0603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</si>
  <si>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</si>
  <si>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</si>
  <si>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</si>
  <si>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</si>
  <si>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</si>
  <si>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</si>
  <si>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</si>
  <si>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</si>
  <si>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</si>
  <si>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</si>
  <si>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>Код бюджетной классификации</t>
  </si>
  <si>
    <t>Годовой объем</t>
  </si>
  <si>
    <t>01 1 4006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</si>
  <si>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</si>
  <si>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</si>
  <si>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02 1 2000</t>
  </si>
  <si>
    <t>02 1 4006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</si>
  <si>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</si>
  <si>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</si>
  <si>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</si>
  <si>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</si>
  <si>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</si>
  <si>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</si>
  <si>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</si>
  <si>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</si>
  <si>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</si>
  <si>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</si>
  <si>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</si>
  <si>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</si>
  <si>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</si>
  <si>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</si>
  <si>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</si>
  <si>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</si>
  <si>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</si>
  <si>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</si>
  <si>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</si>
  <si>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</si>
  <si>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</si>
  <si>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</si>
  <si>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</si>
  <si>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</si>
  <si>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</si>
  <si>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Код программы</t>
  </si>
  <si>
    <t>Наименование программы, подпрограммы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</si>
  <si>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</si>
  <si>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</si>
  <si>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</si>
  <si>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</si>
  <si>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</si>
  <si>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</si>
  <si>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</si>
  <si>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011 00 40060</t>
  </si>
  <si>
    <t>012 00 20000</t>
  </si>
  <si>
    <t>Подпрограмма 2 "Чистая вода в с.Карага"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</si>
  <si>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</si>
  <si>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012 00 40060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</si>
  <si>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</si>
  <si>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</si>
  <si>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</si>
  <si>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</si>
  <si>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</si>
  <si>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</si>
  <si>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</si>
  <si>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</si>
  <si>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</si>
  <si>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</si>
  <si>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</si>
  <si>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</si>
  <si>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</si>
  <si>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</si>
  <si>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</si>
  <si>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</si>
  <si>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</si>
  <si>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</si>
  <si>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</si>
  <si>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</si>
  <si>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</si>
  <si>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</si>
  <si>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</si>
  <si>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</si>
  <si>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</si>
  <si>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</si>
  <si>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</si>
  <si>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</si>
  <si>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</si>
  <si>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</si>
  <si>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</si>
  <si>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</si>
  <si>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</si>
  <si>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</si>
  <si>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</si>
  <si>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</si>
  <si>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</si>
  <si>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</si>
  <si>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</si>
  <si>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</si>
  <si>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</si>
  <si>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</si>
  <si>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</si>
  <si>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</si>
  <si>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</si>
  <si>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</si>
  <si>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</si>
  <si>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</si>
  <si>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</si>
  <si>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</si>
  <si>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</si>
  <si>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</si>
  <si>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</si>
  <si>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</si>
  <si>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</si>
  <si>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</si>
  <si>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</si>
  <si>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</si>
  <si>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</si>
  <si>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Подпрограмма 3 "Благоустройство территории в с.Карага"</t>
  </si>
  <si>
    <t>01 3 00 20000</t>
  </si>
  <si>
    <t>01 3 00 40060</t>
  </si>
  <si>
    <t>01 13</t>
  </si>
  <si>
    <t>08 04</t>
  </si>
  <si>
    <t>03 1 00 20000</t>
  </si>
  <si>
    <t>04 1 00 40060</t>
  </si>
  <si>
    <t>04 12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</si>
  <si>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</si>
  <si>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</si>
  <si>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</si>
  <si>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</si>
  <si>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</si>
  <si>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</si>
  <si>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</si>
  <si>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</si>
  <si>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</si>
  <si>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</si>
  <si>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</si>
  <si>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</si>
  <si>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</si>
  <si>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</si>
  <si>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</si>
  <si>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</si>
  <si>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</si>
  <si>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</si>
  <si>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</si>
  <si>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Приложение № 7</t>
  </si>
  <si>
    <t>Муниципальная программа "Охрана окружающей среды в сельском поселении 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</si>
  <si>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</si>
  <si>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</si>
  <si>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</si>
  <si>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</si>
  <si>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</si>
  <si>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</si>
  <si>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</si>
  <si>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</si>
  <si>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</si>
  <si>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</si>
  <si>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</si>
  <si>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</si>
  <si>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</si>
  <si>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</si>
  <si>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</si>
  <si>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</si>
  <si>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</si>
  <si>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</si>
  <si>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</si>
  <si>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</si>
  <si>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</si>
  <si>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</si>
  <si>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</si>
  <si>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</si>
  <si>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</si>
  <si>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</si>
  <si>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</si>
  <si>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</si>
  <si>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</si>
  <si>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</si>
  <si>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</si>
  <si>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</si>
  <si>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</si>
  <si>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</si>
  <si>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</si>
  <si>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</si>
  <si>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</si>
  <si>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</si>
  <si>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</si>
  <si>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</si>
  <si>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</si>
  <si>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</si>
  <si>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</si>
  <si>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</si>
  <si>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</si>
  <si>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</si>
  <si>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</si>
  <si>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</si>
  <si>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</si>
  <si>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</si>
  <si>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</si>
  <si>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</si>
  <si>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</si>
  <si>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</si>
  <si>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</si>
  <si>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</si>
  <si>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</si>
  <si>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</si>
  <si>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</si>
  <si>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</si>
  <si>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</si>
  <si>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</si>
  <si>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</si>
  <si>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</si>
  <si>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</si>
  <si>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</si>
  <si>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</si>
  <si>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</si>
  <si>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</si>
  <si>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</si>
  <si>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</si>
  <si>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 xml:space="preserve"> от " 17 " октября 2019 г. № 22            </t>
  </si>
  <si>
    <t>0804</t>
  </si>
  <si>
    <t>Муниципальная программа "Формирование современной среды в селе Карага"</t>
  </si>
  <si>
    <t xml:space="preserve"> Перечень муниципальных программ на 2020 год</t>
  </si>
  <si>
    <t>Годовой объем ассигнований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</si>
  <si>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</si>
  <si>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</si>
  <si>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</si>
  <si>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</si>
  <si>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</si>
  <si>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</si>
  <si>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</si>
  <si>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</si>
  <si>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</si>
  <si>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</si>
  <si>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</si>
  <si>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</si>
  <si>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</si>
  <si>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"Благоустройство территории в селе Карага"</t>
  </si>
  <si>
    <t>Подпрограмма 1 " Обращение с отходами производства и потребления в сельском поселении "село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</si>
  <si>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</si>
  <si>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</si>
  <si>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</si>
  <si>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</si>
  <si>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</si>
  <si>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</si>
  <si>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</si>
  <si>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Итого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</si>
  <si>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</si>
  <si>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</si>
  <si>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</si>
  <si>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</si>
  <si>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</si>
  <si>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</si>
  <si>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</si>
  <si>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</si>
  <si>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</si>
  <si>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</si>
  <si>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 xml:space="preserve">   от  26.12.2019 г. №  31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</si>
  <si>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</si>
  <si>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</si>
  <si>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</si>
  <si>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</si>
  <si>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</si>
  <si>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1</t>
  </si>
  <si>
    <t xml:space="preserve"> от "18 " февраля 2020 № 1             </t>
  </si>
  <si>
    <t xml:space="preserve">  от 18.02.2020 г. № 1   </t>
  </si>
  <si>
    <t xml:space="preserve">  от  18.02.2020 г. № 1                          </t>
  </si>
  <si>
    <t xml:space="preserve">   от  18.02.2020 г. № 1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</si>
</sst>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48" fillId="20" borderId="0">
      <alignment/>
      <protection/>
    </xf>
    <xf numFmtId="0" fontId="48" fillId="0" borderId="0">
      <alignment horizontal="left" wrapText="1"/>
      <protection/>
    </xf>
    <xf numFmtId="0" fontId="49" fillId="0" borderId="0">
      <alignment horizontal="center" wrapText="1"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0" borderId="1">
      <alignment/>
      <protection/>
    </xf>
    <xf numFmtId="0" fontId="48" fillId="0" borderId="2">
      <alignment horizontal="center" vertical="center" wrapText="1"/>
      <protection/>
    </xf>
    <xf numFmtId="0" fontId="48" fillId="20" borderId="3">
      <alignment/>
      <protection/>
    </xf>
    <xf numFmtId="49" fontId="48" fillId="0" borderId="2">
      <alignment horizontal="center" vertical="top" shrinkToFit="1"/>
      <protection/>
    </xf>
    <xf numFmtId="0" fontId="48" fillId="0" borderId="2">
      <alignment horizontal="center" vertical="top" wrapText="1"/>
      <protection/>
    </xf>
    <xf numFmtId="4" fontId="48" fillId="0" borderId="2">
      <alignment horizontal="right" vertical="top" shrinkToFit="1"/>
      <protection/>
    </xf>
    <xf numFmtId="10" fontId="48" fillId="0" borderId="2">
      <alignment horizontal="center" vertical="top" shrinkToFit="1"/>
      <protection/>
    </xf>
    <xf numFmtId="0" fontId="48" fillId="20" borderId="4">
      <alignment/>
      <protection/>
    </xf>
    <xf numFmtId="49" fontId="50" fillId="0" borderId="2">
      <alignment horizontal="left" vertical="top" shrinkToFit="1"/>
      <protection/>
    </xf>
    <xf numFmtId="4" fontId="50" fillId="21" borderId="2">
      <alignment horizontal="right" vertical="top" shrinkToFit="1"/>
      <protection/>
    </xf>
    <xf numFmtId="10" fontId="50" fillId="21" borderId="2">
      <alignment horizontal="center" vertical="top" shrinkToFit="1"/>
      <protection/>
    </xf>
    <xf numFmtId="0" fontId="48" fillId="0" borderId="0">
      <alignment/>
      <protection/>
    </xf>
    <xf numFmtId="0" fontId="48" fillId="20" borderId="1">
      <alignment horizontal="left"/>
      <protection/>
    </xf>
    <xf numFmtId="0" fontId="48" fillId="0" borderId="2">
      <alignment horizontal="left" vertical="top" wrapText="1"/>
      <protection/>
    </xf>
    <xf numFmtId="4" fontId="50" fillId="22" borderId="2">
      <alignment horizontal="right" vertical="top" shrinkToFit="1"/>
      <protection/>
    </xf>
    <xf numFmtId="10" fontId="50" fillId="22" borderId="2">
      <alignment horizontal="center" vertical="top" shrinkToFit="1"/>
      <protection/>
    </xf>
    <xf numFmtId="0" fontId="48" fillId="20" borderId="3">
      <alignment horizontal="left"/>
      <protection/>
    </xf>
    <xf numFmtId="0" fontId="48" fillId="20" borderId="4">
      <alignment horizontal="left"/>
      <protection/>
    </xf>
    <xf numFmtId="0" fontId="48" fillId="20" borderId="0">
      <alignment horizontal="left"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1" fillId="29" borderId="5" applyNumberFormat="0" applyAlignment="0" applyProtection="0"/>
    <xf numFmtId="0" fontId="52" fillId="30" borderId="6" applyNumberFormat="0" applyAlignment="0" applyProtection="0"/>
    <xf numFmtId="0" fontId="53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1" borderId="11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3" fillId="0" borderId="13" applyNumberFormat="0" applyFill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5" fillId="35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8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1" fontId="6" fillId="36" borderId="14" xfId="10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206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206" fontId="16" fillId="0" borderId="16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19" fillId="0" borderId="17" xfId="0" applyNumberFormat="1" applyFont="1" applyFill="1" applyBorder="1" applyAlignment="1">
      <alignment vertical="center"/>
    </xf>
    <xf numFmtId="19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9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36" borderId="20" xfId="0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wrapText="1"/>
    </xf>
    <xf numFmtId="49" fontId="66" fillId="0" borderId="20" xfId="0" applyNumberFormat="1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36" borderId="15" xfId="0" applyFont="1" applyFill="1" applyBorder="1" applyAlignment="1">
      <alignment vertical="center" wrapText="1"/>
    </xf>
    <xf numFmtId="49" fontId="66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" fillId="0" borderId="0" xfId="87" applyFont="1" applyFill="1" applyAlignment="1">
      <alignment horizontal="center" vertical="center" wrapText="1"/>
      <protection/>
    </xf>
    <xf numFmtId="0" fontId="67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5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206" fontId="8" fillId="0" borderId="2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206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206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7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86" fontId="8" fillId="0" borderId="14" xfId="0" applyNumberFormat="1" applyFont="1" applyBorder="1" applyAlignment="1">
      <alignment/>
    </xf>
    <xf numFmtId="49" fontId="67" fillId="0" borderId="20" xfId="0" applyNumberFormat="1" applyFont="1" applyBorder="1" applyAlignment="1">
      <alignment horizontal="justify" vertical="top" wrapText="1"/>
    </xf>
    <xf numFmtId="49" fontId="67" fillId="0" borderId="20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171" fontId="6" fillId="36" borderId="20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71" fontId="6" fillId="36" borderId="15" xfId="10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1" fontId="6" fillId="36" borderId="14" xfId="100" applyFont="1" applyFill="1" applyBorder="1" applyAlignment="1">
      <alignment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37" borderId="15" xfId="0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49" fontId="8" fillId="36" borderId="15" xfId="83" applyNumberFormat="1" applyFont="1" applyFill="1" applyBorder="1" applyAlignment="1">
      <alignment vertical="top" wrapText="1"/>
      <protection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206" fontId="8" fillId="36" borderId="0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204" fontId="6" fillId="0" borderId="16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6" fillId="0" borderId="0" xfId="0" applyFont="1" applyAlignment="1">
      <alignment horizontal="right" wrapText="1"/>
    </xf>
    <xf numFmtId="0" fontId="7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" fillId="36" borderId="26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6" borderId="26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20" xfId="0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171" fontId="6" fillId="36" borderId="26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  <xf numFmtId="49" fontId="67" fillId="0" borderId="26" xfId="0" applyNumberFormat="1" applyFont="1" applyBorder="1" applyAlignment="1">
      <alignment horizontal="center" vertical="center" wrapText="1"/>
    </xf>
    <xf numFmtId="49" fontId="67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tabSelected="1" view="pageBreakPreview" zoomScale="82" zoomScaleSheetLayoutView="82" zoomScalePageLayoutView="0" workbookViewId="0" topLeftCell="A1">
      <selection activeCell="C49" sqref="C49"/>
    </sheetView>
  </sheetViews>
  <sheetFormatPr defaultColWidth="9.00390625" defaultRowHeight="12.75"/>
  <cols>
    <col min="1" max="1" width="28.875" style="50" customWidth="1"/>
    <col min="2" max="2" width="92.375" style="52" customWidth="1"/>
    <col min="3" max="3" width="19.125" style="50" customWidth="1"/>
    <col min="4" max="4" width="15.25390625" style="50" customWidth="1"/>
    <col min="5" max="5" width="16.875" style="50" bestFit="1" customWidth="1"/>
    <col min="6" max="16384" width="9.125" style="50" customWidth="1"/>
  </cols>
  <sheetData>
    <row r="1" spans="1:3" ht="12.75" customHeight="1">
      <c r="A1" s="36" t="s">
        <v>345</v>
      </c>
      <c r="B1" s="36"/>
      <c r="C1" s="36"/>
    </row>
    <row r="2" spans="1:3" ht="15">
      <c r="A2" s="196" t="s">
        <v>286</v>
      </c>
      <c r="B2" s="196"/>
      <c r="C2" s="196"/>
    </row>
    <row r="3" spans="1:3" ht="15">
      <c r="A3" s="196" t="s">
        <v>283</v>
      </c>
      <c r="B3" s="196"/>
      <c r="C3" s="196"/>
    </row>
    <row r="4" spans="1:3" ht="15">
      <c r="A4" s="196" t="s">
        <v>346</v>
      </c>
      <c r="B4" s="196"/>
      <c r="C4" s="196"/>
    </row>
    <row r="5" spans="1:3" ht="15">
      <c r="A5" s="143"/>
      <c r="B5" s="195" t="s">
        <v>142</v>
      </c>
      <c r="C5" s="195"/>
    </row>
    <row r="6" spans="1:4" ht="15">
      <c r="A6" s="143"/>
      <c r="B6" s="195" t="s">
        <v>281</v>
      </c>
      <c r="C6" s="195"/>
      <c r="D6" s="51"/>
    </row>
    <row r="7" spans="1:4" ht="15">
      <c r="A7" s="143"/>
      <c r="B7" s="195" t="s">
        <v>311</v>
      </c>
      <c r="C7" s="195"/>
      <c r="D7" s="51"/>
    </row>
    <row r="8" spans="1:4" ht="15">
      <c r="A8" s="143"/>
      <c r="B8" s="195" t="s">
        <v>336</v>
      </c>
      <c r="C8" s="195"/>
      <c r="D8" s="51"/>
    </row>
    <row r="9" spans="1:3" ht="15" hidden="1">
      <c r="A9" s="143"/>
      <c r="B9" s="144"/>
      <c r="C9" s="144" t="s">
        <v>143</v>
      </c>
    </row>
    <row r="10" spans="1:3" ht="18.75" customHeight="1" hidden="1">
      <c r="A10" s="87"/>
      <c r="B10" s="197" t="s">
        <v>144</v>
      </c>
      <c r="C10" s="197"/>
    </row>
    <row r="11" spans="1:3" ht="15" hidden="1">
      <c r="A11" s="143"/>
      <c r="B11" s="144"/>
      <c r="C11" s="140" t="s">
        <v>145</v>
      </c>
    </row>
    <row r="12" spans="1:3" ht="15">
      <c r="A12" s="143"/>
      <c r="B12" s="144"/>
      <c r="C12" s="140"/>
    </row>
    <row r="13" spans="1:3" ht="14.25">
      <c r="A13" s="145" t="s">
        <v>312</v>
      </c>
      <c r="B13" s="145"/>
      <c r="C13" s="145"/>
    </row>
    <row r="14" spans="1:3" ht="15">
      <c r="A14" s="143"/>
      <c r="B14" s="146"/>
      <c r="C14" s="147" t="s">
        <v>127</v>
      </c>
    </row>
    <row r="15" spans="1:8" s="55" customFormat="1" ht="30">
      <c r="A15" s="148" t="s">
        <v>96</v>
      </c>
      <c r="B15" s="148" t="s">
        <v>36</v>
      </c>
      <c r="C15" s="149" t="s">
        <v>97</v>
      </c>
      <c r="D15" s="191">
        <v>757.10209</v>
      </c>
      <c r="E15" s="192"/>
      <c r="F15" s="192"/>
      <c r="G15" s="192"/>
      <c r="H15" s="192"/>
    </row>
    <row r="16" spans="1:8" s="55" customFormat="1" ht="15.75">
      <c r="A16" s="150">
        <v>1</v>
      </c>
      <c r="B16" s="151">
        <v>2</v>
      </c>
      <c r="C16" s="150">
        <v>3</v>
      </c>
      <c r="D16" s="53"/>
      <c r="E16" s="54"/>
      <c r="F16" s="54"/>
      <c r="G16" s="54"/>
      <c r="H16" s="54"/>
    </row>
    <row r="17" spans="1:8" s="55" customFormat="1" ht="24" customHeight="1">
      <c r="A17" s="152"/>
      <c r="B17" s="153" t="s">
        <v>146</v>
      </c>
      <c r="C17" s="154">
        <f>C18+C23+C28+C37</f>
        <v>13591.663809999998</v>
      </c>
      <c r="D17" s="53"/>
      <c r="E17" s="54"/>
      <c r="F17" s="54" t="s">
        <v>147</v>
      </c>
      <c r="G17" s="54"/>
      <c r="H17" s="54"/>
    </row>
    <row r="18" spans="1:5" s="58" customFormat="1" ht="15" hidden="1">
      <c r="A18" s="155" t="s">
        <v>148</v>
      </c>
      <c r="B18" s="156" t="s">
        <v>149</v>
      </c>
      <c r="C18" s="157">
        <f>C19-C21</f>
        <v>0</v>
      </c>
      <c r="D18" s="193" t="s">
        <v>84</v>
      </c>
      <c r="E18" s="194"/>
    </row>
    <row r="19" spans="1:5" s="58" customFormat="1" ht="15" hidden="1">
      <c r="A19" s="155" t="s">
        <v>150</v>
      </c>
      <c r="B19" s="158" t="s">
        <v>151</v>
      </c>
      <c r="C19" s="157">
        <f>C20</f>
        <v>0</v>
      </c>
      <c r="E19" s="59"/>
    </row>
    <row r="20" spans="1:5" s="58" customFormat="1" ht="30" hidden="1">
      <c r="A20" s="155" t="s">
        <v>152</v>
      </c>
      <c r="B20" s="159" t="s">
        <v>153</v>
      </c>
      <c r="C20" s="160"/>
      <c r="E20" s="59"/>
    </row>
    <row r="21" spans="1:4" s="58" customFormat="1" ht="30" hidden="1">
      <c r="A21" s="155" t="s">
        <v>154</v>
      </c>
      <c r="B21" s="158" t="s">
        <v>155</v>
      </c>
      <c r="C21" s="157">
        <f>C22</f>
        <v>0</v>
      </c>
      <c r="D21" s="58" t="s">
        <v>84</v>
      </c>
    </row>
    <row r="22" spans="1:3" s="58" customFormat="1" ht="30" hidden="1">
      <c r="A22" s="161" t="s">
        <v>156</v>
      </c>
      <c r="B22" s="162" t="s">
        <v>157</v>
      </c>
      <c r="C22" s="160"/>
    </row>
    <row r="23" spans="1:6" s="58" customFormat="1" ht="18.75" hidden="1">
      <c r="A23" s="155" t="s">
        <v>158</v>
      </c>
      <c r="B23" s="156" t="s">
        <v>159</v>
      </c>
      <c r="C23" s="157">
        <f>C24-C26</f>
        <v>0</v>
      </c>
      <c r="D23" s="61"/>
      <c r="F23" s="62"/>
    </row>
    <row r="24" spans="1:3" s="58" customFormat="1" ht="30" hidden="1">
      <c r="A24" s="155" t="s">
        <v>160</v>
      </c>
      <c r="B24" s="158" t="s">
        <v>161</v>
      </c>
      <c r="C24" s="160">
        <f>C25</f>
        <v>0</v>
      </c>
    </row>
    <row r="25" spans="1:3" s="58" customFormat="1" ht="30" hidden="1">
      <c r="A25" s="155" t="s">
        <v>162</v>
      </c>
      <c r="B25" s="159" t="s">
        <v>163</v>
      </c>
      <c r="C25" s="157">
        <v>0</v>
      </c>
    </row>
    <row r="26" spans="1:3" s="58" customFormat="1" ht="30" hidden="1">
      <c r="A26" s="155" t="s">
        <v>164</v>
      </c>
      <c r="B26" s="158" t="s">
        <v>165</v>
      </c>
      <c r="C26" s="160">
        <f>C27</f>
        <v>0</v>
      </c>
    </row>
    <row r="27" spans="1:3" s="58" customFormat="1" ht="30" hidden="1">
      <c r="A27" s="155" t="s">
        <v>166</v>
      </c>
      <c r="B27" s="159" t="s">
        <v>167</v>
      </c>
      <c r="C27" s="157">
        <v>0</v>
      </c>
    </row>
    <row r="28" spans="1:6" s="58" customFormat="1" ht="15">
      <c r="A28" s="155" t="s">
        <v>168</v>
      </c>
      <c r="B28" s="156" t="s">
        <v>169</v>
      </c>
      <c r="C28" s="160">
        <f>C33+C29</f>
        <v>13591.663809999998</v>
      </c>
      <c r="D28" s="58">
        <v>757102.09</v>
      </c>
      <c r="F28" s="58" t="s">
        <v>170</v>
      </c>
    </row>
    <row r="29" spans="1:6" s="58" customFormat="1" ht="15">
      <c r="A29" s="155" t="s">
        <v>171</v>
      </c>
      <c r="B29" s="158" t="s">
        <v>172</v>
      </c>
      <c r="C29" s="157">
        <f>C30</f>
        <v>-35308.262</v>
      </c>
      <c r="F29" s="58" t="s">
        <v>173</v>
      </c>
    </row>
    <row r="30" spans="1:3" s="58" customFormat="1" ht="15">
      <c r="A30" s="155" t="s">
        <v>174</v>
      </c>
      <c r="B30" s="159" t="s">
        <v>175</v>
      </c>
      <c r="C30" s="160">
        <f>C31</f>
        <v>-35308.262</v>
      </c>
    </row>
    <row r="31" spans="1:3" s="58" customFormat="1" ht="15">
      <c r="A31" s="155" t="s">
        <v>176</v>
      </c>
      <c r="B31" s="159" t="s">
        <v>177</v>
      </c>
      <c r="C31" s="157">
        <f>C32</f>
        <v>-35308.262</v>
      </c>
    </row>
    <row r="32" spans="1:4" s="58" customFormat="1" ht="15">
      <c r="A32" s="155" t="s">
        <v>178</v>
      </c>
      <c r="B32" s="159" t="s">
        <v>197</v>
      </c>
      <c r="C32" s="160">
        <v>-35308.262</v>
      </c>
      <c r="D32" s="58" t="s">
        <v>179</v>
      </c>
    </row>
    <row r="33" spans="1:6" s="58" customFormat="1" ht="15">
      <c r="A33" s="155" t="s">
        <v>180</v>
      </c>
      <c r="B33" s="158" t="s">
        <v>181</v>
      </c>
      <c r="C33" s="157">
        <f>C34</f>
        <v>48899.92581</v>
      </c>
      <c r="F33" s="58" t="s">
        <v>182</v>
      </c>
    </row>
    <row r="34" spans="1:3" s="58" customFormat="1" ht="15">
      <c r="A34" s="155" t="s">
        <v>183</v>
      </c>
      <c r="B34" s="159" t="s">
        <v>184</v>
      </c>
      <c r="C34" s="160">
        <f>C35</f>
        <v>48899.92581</v>
      </c>
    </row>
    <row r="35" spans="1:3" s="58" customFormat="1" ht="15">
      <c r="A35" s="155" t="s">
        <v>185</v>
      </c>
      <c r="B35" s="159" t="s">
        <v>186</v>
      </c>
      <c r="C35" s="157">
        <f>C36</f>
        <v>48899.92581</v>
      </c>
    </row>
    <row r="36" spans="1:4" s="58" customFormat="1" ht="21.75" customHeight="1">
      <c r="A36" s="155" t="s">
        <v>187</v>
      </c>
      <c r="B36" s="159" t="s">
        <v>267</v>
      </c>
      <c r="C36" s="160">
        <f>'прил.6'!H222</f>
        <v>48899.92581</v>
      </c>
      <c r="D36" s="58" t="s">
        <v>188</v>
      </c>
    </row>
    <row r="37" spans="1:4" s="58" customFormat="1" ht="18.75" hidden="1">
      <c r="A37" s="56" t="s">
        <v>189</v>
      </c>
      <c r="B37" s="57" t="s">
        <v>190</v>
      </c>
      <c r="C37" s="63">
        <f>C38</f>
        <v>0</v>
      </c>
      <c r="D37" s="61"/>
    </row>
    <row r="38" spans="1:3" s="58" customFormat="1" ht="18.75" hidden="1">
      <c r="A38" s="56" t="s">
        <v>191</v>
      </c>
      <c r="B38" s="57" t="s">
        <v>192</v>
      </c>
      <c r="C38" s="64">
        <f>C39-C40</f>
        <v>0</v>
      </c>
    </row>
    <row r="39" spans="1:3" s="58" customFormat="1" ht="37.5" hidden="1">
      <c r="A39" s="56" t="s">
        <v>193</v>
      </c>
      <c r="B39" s="60" t="s">
        <v>194</v>
      </c>
      <c r="C39" s="63"/>
    </row>
    <row r="40" spans="1:3" s="58" customFormat="1" ht="0.75" customHeight="1">
      <c r="A40" s="65" t="s">
        <v>195</v>
      </c>
      <c r="B40" s="66" t="s">
        <v>196</v>
      </c>
      <c r="C40" s="67">
        <v>0</v>
      </c>
    </row>
    <row r="41" spans="2:3" s="58" customFormat="1" ht="15">
      <c r="B41" s="68"/>
      <c r="C41" s="69"/>
    </row>
    <row r="42" spans="2:3" s="58" customFormat="1" ht="15">
      <c r="B42" s="68"/>
      <c r="C42" s="62"/>
    </row>
    <row r="43" spans="2:3" s="58" customFormat="1" ht="15">
      <c r="B43" s="68"/>
      <c r="C43" s="62"/>
    </row>
    <row r="44" spans="2:3" s="58" customFormat="1" ht="15">
      <c r="B44" s="68"/>
      <c r="C44" s="62"/>
    </row>
    <row r="45" spans="1:3" s="58" customFormat="1" ht="15">
      <c r="A45" s="70"/>
      <c r="B45" s="68"/>
      <c r="C45" s="62"/>
    </row>
    <row r="46" spans="1:3" s="58" customFormat="1" ht="15">
      <c r="A46" s="70"/>
      <c r="B46" s="68"/>
      <c r="C46" s="62"/>
    </row>
    <row r="47" spans="2:3" s="58" customFormat="1" ht="15">
      <c r="B47" s="68"/>
      <c r="C47" s="62"/>
    </row>
    <row r="48" spans="2:3" s="58" customFormat="1" ht="15">
      <c r="B48" s="68"/>
      <c r="C48" s="62"/>
    </row>
    <row r="49" spans="2:3" s="58" customFormat="1" ht="15">
      <c r="B49" s="68"/>
      <c r="C49" s="62"/>
    </row>
    <row r="50" spans="2:3" s="58" customFormat="1" ht="15">
      <c r="B50" s="68"/>
      <c r="C50" s="62"/>
    </row>
    <row r="51" spans="2:3" s="58" customFormat="1" ht="15">
      <c r="B51" s="68"/>
      <c r="C51" s="62"/>
    </row>
    <row r="52" spans="2:3" s="58" customFormat="1" ht="15">
      <c r="B52" s="68"/>
      <c r="C52" s="62"/>
    </row>
    <row r="53" spans="2:3" s="58" customFormat="1" ht="15">
      <c r="B53" s="68"/>
      <c r="C53" s="62"/>
    </row>
    <row r="54" spans="2:3" s="58" customFormat="1" ht="15">
      <c r="B54" s="68"/>
      <c r="C54" s="62"/>
    </row>
    <row r="55" spans="2:3" s="58" customFormat="1" ht="15">
      <c r="B55" s="68"/>
      <c r="C55" s="62"/>
    </row>
    <row r="56" spans="2:3" s="58" customFormat="1" ht="15">
      <c r="B56" s="68"/>
      <c r="C56" s="62"/>
    </row>
    <row r="57" spans="2:3" s="58" customFormat="1" ht="15">
      <c r="B57" s="68"/>
      <c r="C57" s="62"/>
    </row>
    <row r="58" spans="2:3" s="58" customFormat="1" ht="15">
      <c r="B58" s="68"/>
      <c r="C58" s="62"/>
    </row>
    <row r="59" spans="2:3" s="58" customFormat="1" ht="15">
      <c r="B59" s="68"/>
      <c r="C59" s="62"/>
    </row>
    <row r="60" spans="2:3" s="58" customFormat="1" ht="15">
      <c r="B60" s="68"/>
      <c r="C60" s="62"/>
    </row>
    <row r="61" spans="2:3" s="58" customFormat="1" ht="15">
      <c r="B61" s="68"/>
      <c r="C61" s="62"/>
    </row>
    <row r="62" spans="2:3" s="58" customFormat="1" ht="15">
      <c r="B62" s="68"/>
      <c r="C62" s="62"/>
    </row>
    <row r="63" spans="2:3" s="58" customFormat="1" ht="15">
      <c r="B63" s="68"/>
      <c r="C63" s="62"/>
    </row>
    <row r="64" spans="2:3" s="58" customFormat="1" ht="15">
      <c r="B64" s="68"/>
      <c r="C64" s="62"/>
    </row>
    <row r="65" spans="2:3" s="58" customFormat="1" ht="15">
      <c r="B65" s="68"/>
      <c r="C65" s="62"/>
    </row>
    <row r="66" spans="2:3" s="58" customFormat="1" ht="15">
      <c r="B66" s="68"/>
      <c r="C66" s="62"/>
    </row>
    <row r="67" spans="2:3" s="58" customFormat="1" ht="15">
      <c r="B67" s="68"/>
      <c r="C67" s="62"/>
    </row>
    <row r="68" spans="2:3" s="58" customFormat="1" ht="15">
      <c r="B68" s="68"/>
      <c r="C68" s="62"/>
    </row>
    <row r="69" spans="2:3" s="58" customFormat="1" ht="15">
      <c r="B69" s="68"/>
      <c r="C69" s="62"/>
    </row>
    <row r="70" spans="2:3" s="58" customFormat="1" ht="15">
      <c r="B70" s="68"/>
      <c r="C70" s="62"/>
    </row>
    <row r="71" spans="2:3" s="58" customFormat="1" ht="15">
      <c r="B71" s="68"/>
      <c r="C71" s="62"/>
    </row>
    <row r="72" spans="2:3" s="58" customFormat="1" ht="15">
      <c r="B72" s="68"/>
      <c r="C72" s="62"/>
    </row>
    <row r="73" spans="2:3" s="58" customFormat="1" ht="15">
      <c r="B73" s="68"/>
      <c r="C73" s="62"/>
    </row>
    <row r="74" spans="2:3" s="58" customFormat="1" ht="15">
      <c r="B74" s="68"/>
      <c r="C74" s="62"/>
    </row>
    <row r="75" spans="2:3" s="58" customFormat="1" ht="15">
      <c r="B75" s="68"/>
      <c r="C75" s="62"/>
    </row>
    <row r="76" spans="2:3" s="58" customFormat="1" ht="15">
      <c r="B76" s="68"/>
      <c r="C76" s="62"/>
    </row>
    <row r="77" spans="2:3" s="58" customFormat="1" ht="15">
      <c r="B77" s="68"/>
      <c r="C77" s="62"/>
    </row>
    <row r="78" spans="2:3" s="58" customFormat="1" ht="15">
      <c r="B78" s="68"/>
      <c r="C78" s="62"/>
    </row>
    <row r="79" spans="2:3" s="58" customFormat="1" ht="15">
      <c r="B79" s="68"/>
      <c r="C79" s="62"/>
    </row>
    <row r="80" spans="2:3" s="58" customFormat="1" ht="15">
      <c r="B80" s="68"/>
      <c r="C80" s="62"/>
    </row>
    <row r="81" spans="2:3" s="58" customFormat="1" ht="15">
      <c r="B81" s="68"/>
      <c r="C81" s="62"/>
    </row>
    <row r="82" spans="2:3" s="58" customFormat="1" ht="15">
      <c r="B82" s="68"/>
      <c r="C82" s="62"/>
    </row>
    <row r="83" spans="2:3" s="58" customFormat="1" ht="15">
      <c r="B83" s="68"/>
      <c r="C83" s="62"/>
    </row>
    <row r="84" spans="2:3" s="58" customFormat="1" ht="15">
      <c r="B84" s="68"/>
      <c r="C84" s="62"/>
    </row>
    <row r="85" spans="2:3" s="58" customFormat="1" ht="15">
      <c r="B85" s="68"/>
      <c r="C85" s="62"/>
    </row>
    <row r="86" spans="2:3" s="58" customFormat="1" ht="15">
      <c r="B86" s="68"/>
      <c r="C86" s="62"/>
    </row>
    <row r="87" spans="2:3" s="58" customFormat="1" ht="15">
      <c r="B87" s="68"/>
      <c r="C87" s="62"/>
    </row>
    <row r="88" spans="2:3" s="58" customFormat="1" ht="15">
      <c r="B88" s="68"/>
      <c r="C88" s="62"/>
    </row>
    <row r="89" spans="2:3" s="58" customFormat="1" ht="15">
      <c r="B89" s="68"/>
      <c r="C89" s="62"/>
    </row>
    <row r="90" spans="2:3" s="58" customFormat="1" ht="15">
      <c r="B90" s="68"/>
      <c r="C90" s="62"/>
    </row>
    <row r="91" spans="2:3" s="58" customFormat="1" ht="15">
      <c r="B91" s="68"/>
      <c r="C91" s="62"/>
    </row>
    <row r="92" spans="2:3" s="58" customFormat="1" ht="15">
      <c r="B92" s="68"/>
      <c r="C92" s="62"/>
    </row>
    <row r="93" spans="2:3" s="58" customFormat="1" ht="15">
      <c r="B93" s="68"/>
      <c r="C93" s="62"/>
    </row>
    <row r="94" spans="2:3" s="58" customFormat="1" ht="15">
      <c r="B94" s="68"/>
      <c r="C94" s="62"/>
    </row>
    <row r="95" spans="2:3" s="58" customFormat="1" ht="15">
      <c r="B95" s="68"/>
      <c r="C95" s="62"/>
    </row>
    <row r="96" spans="2:3" s="73" customFormat="1" ht="12.75">
      <c r="B96" s="71"/>
      <c r="C96" s="72"/>
    </row>
    <row r="97" spans="2:3" s="73" customFormat="1" ht="12.75">
      <c r="B97" s="71"/>
      <c r="C97" s="72"/>
    </row>
    <row r="98" spans="2:3" s="73" customFormat="1" ht="12.75">
      <c r="B98" s="71"/>
      <c r="C98" s="72"/>
    </row>
    <row r="99" spans="2:3" s="73" customFormat="1" ht="12.75">
      <c r="B99" s="71"/>
      <c r="C99" s="72"/>
    </row>
    <row r="100" spans="2:3" s="73" customFormat="1" ht="12.75">
      <c r="B100" s="71"/>
      <c r="C100" s="72"/>
    </row>
    <row r="101" spans="2:3" s="73" customFormat="1" ht="12.75">
      <c r="B101" s="71"/>
      <c r="C101" s="72"/>
    </row>
    <row r="102" spans="2:3" s="73" customFormat="1" ht="12.75">
      <c r="B102" s="71"/>
      <c r="C102" s="72"/>
    </row>
    <row r="103" spans="2:3" s="73" customFormat="1" ht="12.75">
      <c r="B103" s="71"/>
      <c r="C103" s="72"/>
    </row>
    <row r="104" spans="2:3" s="73" customFormat="1" ht="12.75">
      <c r="B104" s="71"/>
      <c r="C104" s="72"/>
    </row>
    <row r="105" spans="2:3" s="73" customFormat="1" ht="12.75">
      <c r="B105" s="71"/>
      <c r="C105" s="72"/>
    </row>
    <row r="106" spans="2:3" s="73" customFormat="1" ht="12.75">
      <c r="B106" s="71"/>
      <c r="C106" s="72"/>
    </row>
    <row r="107" spans="2:3" s="73" customFormat="1" ht="12.75">
      <c r="B107" s="71"/>
      <c r="C107" s="72"/>
    </row>
    <row r="108" spans="2:3" s="73" customFormat="1" ht="12.75">
      <c r="B108" s="71"/>
      <c r="C108" s="72"/>
    </row>
    <row r="109" spans="2:3" s="73" customFormat="1" ht="12.75">
      <c r="B109" s="71"/>
      <c r="C109" s="72"/>
    </row>
    <row r="110" spans="2:3" s="73" customFormat="1" ht="12.75">
      <c r="B110" s="71"/>
      <c r="C110" s="72"/>
    </row>
    <row r="111" spans="2:3" s="73" customFormat="1" ht="12.75">
      <c r="B111" s="71"/>
      <c r="C111" s="72"/>
    </row>
    <row r="112" spans="2:3" s="73" customFormat="1" ht="12.75">
      <c r="B112" s="71"/>
      <c r="C112" s="72"/>
    </row>
    <row r="113" spans="2:3" s="73" customFormat="1" ht="12.75">
      <c r="B113" s="71"/>
      <c r="C113" s="72"/>
    </row>
    <row r="114" spans="2:3" s="73" customFormat="1" ht="12.75">
      <c r="B114" s="71"/>
      <c r="C114" s="72"/>
    </row>
    <row r="115" spans="2:3" s="73" customFormat="1" ht="12.75">
      <c r="B115" s="71"/>
      <c r="C115" s="72"/>
    </row>
    <row r="116" spans="2:3" s="73" customFormat="1" ht="12.75">
      <c r="B116" s="71"/>
      <c r="C116" s="72"/>
    </row>
    <row r="117" ht="12.75">
      <c r="C117" s="74"/>
    </row>
    <row r="118" ht="12.75">
      <c r="C118" s="74"/>
    </row>
    <row r="119" ht="12.75">
      <c r="C119" s="74"/>
    </row>
    <row r="120" ht="12.75">
      <c r="C120" s="74"/>
    </row>
    <row r="121" ht="12.75">
      <c r="C121" s="74"/>
    </row>
    <row r="122" ht="12.75">
      <c r="C122" s="74"/>
    </row>
    <row r="123" ht="12.75">
      <c r="C123" s="74"/>
    </row>
    <row r="124" ht="12.75">
      <c r="C124" s="74"/>
    </row>
    <row r="125" ht="12.75">
      <c r="C125" s="74"/>
    </row>
    <row r="126" ht="12.75">
      <c r="C126" s="74"/>
    </row>
    <row r="127" ht="12.75">
      <c r="C127" s="74"/>
    </row>
    <row r="128" ht="12.75">
      <c r="C128" s="74"/>
    </row>
    <row r="129" ht="12.75">
      <c r="C129" s="74"/>
    </row>
    <row r="130" ht="12.75">
      <c r="C130" s="74"/>
    </row>
    <row r="131" ht="12.75">
      <c r="C131" s="74"/>
    </row>
    <row r="132" ht="12.75">
      <c r="C132" s="74"/>
    </row>
    <row r="133" ht="12.75">
      <c r="C133" s="74"/>
    </row>
    <row r="134" ht="12.75">
      <c r="C134" s="74"/>
    </row>
    <row r="135" ht="12.75">
      <c r="C135" s="74"/>
    </row>
    <row r="136" ht="12.75">
      <c r="C136" s="74"/>
    </row>
    <row r="137" ht="12.75">
      <c r="C137" s="74"/>
    </row>
    <row r="138" ht="12.75">
      <c r="C138" s="74"/>
    </row>
    <row r="139" ht="12.75">
      <c r="C139" s="74"/>
    </row>
    <row r="140" ht="12.75">
      <c r="C140" s="74"/>
    </row>
    <row r="141" ht="12.75">
      <c r="C141" s="74"/>
    </row>
    <row r="142" ht="12.75">
      <c r="C142" s="74"/>
    </row>
    <row r="143" ht="12.75">
      <c r="C143" s="74"/>
    </row>
    <row r="144" ht="12.75">
      <c r="C144" s="74"/>
    </row>
    <row r="145" ht="12.75">
      <c r="C145" s="74"/>
    </row>
    <row r="146" ht="12.75">
      <c r="C146" s="74"/>
    </row>
    <row r="147" ht="12.75">
      <c r="C147" s="74"/>
    </row>
    <row r="148" ht="12.75">
      <c r="C148" s="74"/>
    </row>
    <row r="149" ht="12.75">
      <c r="C149" s="74"/>
    </row>
    <row r="150" ht="12.75">
      <c r="C150" s="74"/>
    </row>
    <row r="151" ht="12.75">
      <c r="C151" s="74"/>
    </row>
    <row r="152" ht="12.75">
      <c r="C152" s="74"/>
    </row>
    <row r="153" ht="12.75">
      <c r="C153" s="74"/>
    </row>
    <row r="154" ht="12.75">
      <c r="C154" s="74"/>
    </row>
    <row r="155" ht="12.75">
      <c r="C155" s="74"/>
    </row>
    <row r="156" ht="12.75">
      <c r="C156" s="74"/>
    </row>
    <row r="157" ht="12.75">
      <c r="C157" s="74"/>
    </row>
    <row r="158" ht="12.75">
      <c r="C158" s="74"/>
    </row>
    <row r="159" ht="12.75">
      <c r="C159" s="74"/>
    </row>
    <row r="160" ht="12.75">
      <c r="C160" s="74"/>
    </row>
    <row r="161" ht="12.75">
      <c r="C161" s="74"/>
    </row>
    <row r="162" ht="12.75">
      <c r="C162" s="74"/>
    </row>
    <row r="163" ht="12.75">
      <c r="C163" s="74"/>
    </row>
    <row r="164" ht="12.75">
      <c r="C164" s="74"/>
    </row>
    <row r="165" ht="12.75">
      <c r="C165" s="74"/>
    </row>
    <row r="166" ht="12.75">
      <c r="C166" s="74"/>
    </row>
    <row r="167" ht="12.75">
      <c r="C167" s="74"/>
    </row>
    <row r="168" ht="12.75">
      <c r="C168" s="74"/>
    </row>
    <row r="169" ht="12.75">
      <c r="C169" s="74"/>
    </row>
    <row r="170" ht="12.75">
      <c r="C170" s="74"/>
    </row>
    <row r="171" ht="12.75">
      <c r="C171" s="74"/>
    </row>
    <row r="172" ht="12.75">
      <c r="C172" s="74"/>
    </row>
    <row r="173" ht="12.75">
      <c r="C173" s="74"/>
    </row>
    <row r="174" ht="12.75">
      <c r="C174" s="74"/>
    </row>
    <row r="175" ht="12.75">
      <c r="C175" s="74"/>
    </row>
    <row r="176" ht="12.75">
      <c r="C176" s="74"/>
    </row>
    <row r="177" ht="12.75">
      <c r="C177" s="74"/>
    </row>
    <row r="178" ht="12.75">
      <c r="C178" s="74"/>
    </row>
    <row r="179" ht="12.75">
      <c r="C179" s="74"/>
    </row>
    <row r="180" ht="12.75">
      <c r="C180" s="74"/>
    </row>
    <row r="181" ht="12.75">
      <c r="C181" s="74"/>
    </row>
    <row r="182" ht="12.75">
      <c r="C182" s="74"/>
    </row>
    <row r="183" ht="12.75">
      <c r="C183" s="74"/>
    </row>
    <row r="184" ht="12.75">
      <c r="C184" s="74"/>
    </row>
    <row r="185" ht="12.75">
      <c r="C185" s="74"/>
    </row>
    <row r="186" ht="12.75">
      <c r="C186" s="74"/>
    </row>
    <row r="187" ht="12.75">
      <c r="C187" s="74"/>
    </row>
    <row r="188" ht="12.75">
      <c r="C188" s="74"/>
    </row>
    <row r="189" ht="12.75">
      <c r="C189" s="74"/>
    </row>
    <row r="190" ht="12.75">
      <c r="C190" s="74"/>
    </row>
    <row r="191" ht="12.75">
      <c r="C191" s="74"/>
    </row>
    <row r="192" ht="12.75">
      <c r="C192" s="74"/>
    </row>
    <row r="193" ht="12.75">
      <c r="C193" s="74"/>
    </row>
    <row r="194" ht="12.75">
      <c r="C194" s="74"/>
    </row>
    <row r="195" ht="12.75">
      <c r="C195" s="74"/>
    </row>
    <row r="196" ht="12.75">
      <c r="C196" s="74"/>
    </row>
    <row r="197" ht="12.75">
      <c r="C197" s="74"/>
    </row>
    <row r="198" ht="12.75">
      <c r="C198" s="74"/>
    </row>
    <row r="199" ht="12.75">
      <c r="C199" s="74"/>
    </row>
    <row r="200" ht="12.75">
      <c r="C200" s="74"/>
    </row>
    <row r="201" ht="12.75">
      <c r="C201" s="74"/>
    </row>
    <row r="202" ht="12.75">
      <c r="C202" s="74"/>
    </row>
    <row r="203" ht="12.75">
      <c r="C203" s="74"/>
    </row>
    <row r="204" ht="12.75">
      <c r="C204" s="74"/>
    </row>
    <row r="205" ht="12.75">
      <c r="C205" s="74"/>
    </row>
    <row r="206" ht="12.75">
      <c r="C206" s="74"/>
    </row>
    <row r="207" ht="12.75">
      <c r="C207" s="74"/>
    </row>
    <row r="208" ht="12.75">
      <c r="C208" s="74"/>
    </row>
    <row r="209" ht="12.75">
      <c r="C209" s="74"/>
    </row>
    <row r="210" ht="12.75">
      <c r="C210" s="74"/>
    </row>
    <row r="211" ht="12.75">
      <c r="C211" s="74"/>
    </row>
    <row r="212" ht="12.75">
      <c r="C212" s="74"/>
    </row>
    <row r="213" ht="12.75">
      <c r="C213" s="74"/>
    </row>
    <row r="214" ht="12.75">
      <c r="C214" s="74"/>
    </row>
    <row r="215" ht="12.75">
      <c r="C215" s="74"/>
    </row>
    <row r="216" ht="12.75">
      <c r="C216" s="74"/>
    </row>
    <row r="217" ht="12.75">
      <c r="C217" s="74"/>
    </row>
    <row r="218" ht="12.75">
      <c r="C218" s="74"/>
    </row>
    <row r="219" ht="12.75">
      <c r="C219" s="74"/>
    </row>
    <row r="220" ht="12.75">
      <c r="C220" s="74"/>
    </row>
    <row r="221" ht="12.75">
      <c r="C221" s="74"/>
    </row>
    <row r="222" ht="12.75">
      <c r="C222" s="74"/>
    </row>
    <row r="223" ht="12.75">
      <c r="C223" s="74"/>
    </row>
    <row r="224" ht="12.75">
      <c r="C224" s="74"/>
    </row>
    <row r="225" ht="12.75">
      <c r="C225" s="74"/>
    </row>
    <row r="226" ht="12.75">
      <c r="C226" s="74"/>
    </row>
    <row r="227" ht="12.75">
      <c r="C227" s="74"/>
    </row>
    <row r="228" ht="12.75">
      <c r="C228" s="74"/>
    </row>
    <row r="229" ht="12.75">
      <c r="C229" s="74"/>
    </row>
    <row r="230" ht="12.75">
      <c r="C230" s="74"/>
    </row>
    <row r="231" ht="12.75">
      <c r="C231" s="74"/>
    </row>
    <row r="232" ht="12.75">
      <c r="C232" s="74"/>
    </row>
    <row r="233" ht="12.75">
      <c r="C233" s="74"/>
    </row>
    <row r="234" ht="12.75">
      <c r="C234" s="74"/>
    </row>
    <row r="235" ht="12.75">
      <c r="C235" s="74"/>
    </row>
    <row r="236" ht="12.75">
      <c r="C236" s="74"/>
    </row>
    <row r="237" ht="12.75">
      <c r="C237" s="74"/>
    </row>
    <row r="238" ht="12.75">
      <c r="C238" s="74"/>
    </row>
    <row r="239" ht="12.75">
      <c r="C239" s="74"/>
    </row>
    <row r="240" ht="12.75">
      <c r="C240" s="74"/>
    </row>
    <row r="241" ht="12.75">
      <c r="C241" s="74"/>
    </row>
    <row r="242" ht="12.75">
      <c r="C242" s="74"/>
    </row>
    <row r="243" ht="12.75">
      <c r="C243" s="74"/>
    </row>
    <row r="244" ht="12.75">
      <c r="C244" s="74"/>
    </row>
    <row r="245" ht="12.75">
      <c r="C245" s="74"/>
    </row>
    <row r="246" ht="12.75">
      <c r="C246" s="74"/>
    </row>
    <row r="247" ht="12.75">
      <c r="C247" s="74"/>
    </row>
    <row r="248" ht="12.75">
      <c r="C248" s="74"/>
    </row>
    <row r="249" ht="12.75">
      <c r="C249" s="74"/>
    </row>
    <row r="250" ht="12.75">
      <c r="C250" s="74"/>
    </row>
    <row r="251" ht="12.75">
      <c r="C251" s="74"/>
    </row>
    <row r="252" ht="12.75">
      <c r="C252" s="74"/>
    </row>
    <row r="253" ht="12.75">
      <c r="C253" s="74"/>
    </row>
    <row r="254" ht="12.75">
      <c r="C254" s="74"/>
    </row>
    <row r="255" ht="12.75">
      <c r="C255" s="74"/>
    </row>
    <row r="256" ht="12.75">
      <c r="C256" s="74"/>
    </row>
    <row r="257" ht="12.75">
      <c r="C257" s="74"/>
    </row>
    <row r="258" ht="12.75">
      <c r="C258" s="74"/>
    </row>
    <row r="259" ht="12.75">
      <c r="C259" s="74"/>
    </row>
    <row r="260" ht="12.75">
      <c r="C260" s="74"/>
    </row>
    <row r="261" ht="12.75">
      <c r="C261" s="74"/>
    </row>
    <row r="262" ht="12.75">
      <c r="C262" s="74"/>
    </row>
    <row r="263" ht="12.75">
      <c r="C263" s="74"/>
    </row>
    <row r="264" ht="12.75">
      <c r="C264" s="74"/>
    </row>
    <row r="265" ht="12.75">
      <c r="C265" s="74"/>
    </row>
    <row r="266" ht="12.75">
      <c r="C266" s="74"/>
    </row>
    <row r="267" ht="12.75">
      <c r="C267" s="74"/>
    </row>
    <row r="268" ht="12.75">
      <c r="C268" s="74"/>
    </row>
    <row r="269" ht="12.75">
      <c r="C269" s="74"/>
    </row>
    <row r="270" ht="12.75">
      <c r="C270" s="74"/>
    </row>
    <row r="271" ht="12.75">
      <c r="C271" s="74"/>
    </row>
    <row r="272" ht="12.75">
      <c r="C272" s="74"/>
    </row>
    <row r="273" ht="12.75">
      <c r="C273" s="74"/>
    </row>
    <row r="274" ht="12.75">
      <c r="C274" s="74"/>
    </row>
    <row r="275" ht="12.75">
      <c r="C275" s="74"/>
    </row>
    <row r="276" ht="12.75">
      <c r="C276" s="74"/>
    </row>
    <row r="277" ht="12.75">
      <c r="C277" s="74"/>
    </row>
    <row r="278" ht="12.75">
      <c r="C278" s="74"/>
    </row>
    <row r="279" ht="12.75">
      <c r="C279" s="74"/>
    </row>
    <row r="280" ht="12.75">
      <c r="C280" s="74"/>
    </row>
    <row r="281" ht="12.75">
      <c r="C281" s="74"/>
    </row>
    <row r="282" ht="12.75">
      <c r="C282" s="74"/>
    </row>
    <row r="283" ht="12.75">
      <c r="C283" s="74"/>
    </row>
    <row r="284" ht="12.75">
      <c r="C284" s="74"/>
    </row>
    <row r="285" ht="12.75">
      <c r="C285" s="74"/>
    </row>
    <row r="286" ht="12.75">
      <c r="C286" s="74"/>
    </row>
    <row r="287" ht="12.75">
      <c r="C287" s="74"/>
    </row>
    <row r="288" ht="12.75">
      <c r="C288" s="74"/>
    </row>
    <row r="289" ht="12.75">
      <c r="C289" s="74"/>
    </row>
    <row r="290" ht="12.75">
      <c r="C290" s="74"/>
    </row>
    <row r="291" ht="12.75">
      <c r="C291" s="74"/>
    </row>
    <row r="292" ht="12.75">
      <c r="C292" s="74"/>
    </row>
    <row r="293" ht="12.75">
      <c r="C293" s="74"/>
    </row>
    <row r="294" ht="12.75">
      <c r="C294" s="74"/>
    </row>
    <row r="295" ht="12.75">
      <c r="C295" s="74"/>
    </row>
    <row r="296" ht="12.75">
      <c r="C296" s="74"/>
    </row>
    <row r="297" ht="12.75">
      <c r="C297" s="74"/>
    </row>
    <row r="298" ht="12.75">
      <c r="C298" s="74"/>
    </row>
    <row r="299" ht="12.75">
      <c r="C299" s="74"/>
    </row>
    <row r="300" ht="12.75">
      <c r="C300" s="74"/>
    </row>
    <row r="301" ht="12.75">
      <c r="C301" s="74"/>
    </row>
    <row r="302" ht="12.75">
      <c r="C302" s="74"/>
    </row>
    <row r="303" ht="12.75">
      <c r="C303" s="74"/>
    </row>
    <row r="304" ht="12.75">
      <c r="C304" s="74"/>
    </row>
    <row r="305" ht="12.75">
      <c r="C305" s="74"/>
    </row>
    <row r="306" ht="12.75">
      <c r="C306" s="74"/>
    </row>
    <row r="307" ht="12.75">
      <c r="C307" s="74"/>
    </row>
    <row r="308" ht="12.75">
      <c r="C308" s="74"/>
    </row>
    <row r="309" ht="12.75">
      <c r="C309" s="74"/>
    </row>
    <row r="310" ht="12.75">
      <c r="C310" s="74"/>
    </row>
    <row r="311" ht="12.75">
      <c r="C311" s="74"/>
    </row>
    <row r="312" ht="12.75">
      <c r="C312" s="74"/>
    </row>
    <row r="313" ht="12.75">
      <c r="C313" s="74"/>
    </row>
    <row r="314" ht="12.75">
      <c r="C314" s="74"/>
    </row>
    <row r="315" ht="12.75">
      <c r="C315" s="74"/>
    </row>
    <row r="316" ht="12.75">
      <c r="C316" s="74"/>
    </row>
    <row r="317" ht="12.75">
      <c r="C317" s="74"/>
    </row>
    <row r="318" ht="12.75">
      <c r="C318" s="74"/>
    </row>
    <row r="319" ht="12.75">
      <c r="C319" s="74"/>
    </row>
    <row r="320" ht="12.75">
      <c r="C320" s="74"/>
    </row>
    <row r="321" ht="12.75">
      <c r="C321" s="74"/>
    </row>
    <row r="322" ht="12.75">
      <c r="C322" s="74"/>
    </row>
    <row r="323" ht="12.75">
      <c r="C323" s="74"/>
    </row>
    <row r="324" ht="12.75">
      <c r="C324" s="74"/>
    </row>
    <row r="325" ht="12.75">
      <c r="C325" s="74"/>
    </row>
    <row r="326" ht="12.75">
      <c r="C326" s="74"/>
    </row>
    <row r="327" ht="12.75">
      <c r="C327" s="74"/>
    </row>
    <row r="328" ht="12.75">
      <c r="C328" s="74"/>
    </row>
    <row r="329" ht="12.75">
      <c r="C329" s="74"/>
    </row>
    <row r="330" ht="12.75">
      <c r="C330" s="74"/>
    </row>
    <row r="331" ht="12.75">
      <c r="C331" s="74"/>
    </row>
    <row r="332" ht="12.75">
      <c r="C332" s="74"/>
    </row>
    <row r="333" ht="12.75">
      <c r="C333" s="74"/>
    </row>
    <row r="334" ht="12.75">
      <c r="C334" s="74"/>
    </row>
    <row r="335" ht="12.75">
      <c r="C335" s="74"/>
    </row>
    <row r="336" ht="12.75">
      <c r="C336" s="74"/>
    </row>
    <row r="337" ht="12.75">
      <c r="C337" s="74"/>
    </row>
    <row r="338" ht="12.75">
      <c r="C338" s="74"/>
    </row>
    <row r="339" ht="12.75">
      <c r="C339" s="74"/>
    </row>
    <row r="340" ht="12.75">
      <c r="C340" s="74"/>
    </row>
    <row r="341" ht="12.75">
      <c r="C341" s="74"/>
    </row>
    <row r="342" ht="12.75">
      <c r="C342" s="74"/>
    </row>
    <row r="343" ht="12.75">
      <c r="C343" s="74"/>
    </row>
    <row r="344" ht="12.75">
      <c r="C344" s="74"/>
    </row>
    <row r="345" ht="12.75">
      <c r="C345" s="74"/>
    </row>
    <row r="346" ht="12.75">
      <c r="C346" s="74"/>
    </row>
    <row r="347" ht="12.75">
      <c r="C347" s="74"/>
    </row>
    <row r="348" ht="12.75">
      <c r="C348" s="74"/>
    </row>
    <row r="349" ht="12.75">
      <c r="C349" s="74"/>
    </row>
    <row r="350" ht="12.75">
      <c r="C350" s="74"/>
    </row>
    <row r="351" ht="12.75">
      <c r="C351" s="74"/>
    </row>
    <row r="352" ht="12.75">
      <c r="C352" s="74"/>
    </row>
    <row r="353" ht="12.75">
      <c r="C353" s="74"/>
    </row>
    <row r="354" ht="12.75">
      <c r="C354" s="74"/>
    </row>
    <row r="355" ht="12.75">
      <c r="C355" s="74"/>
    </row>
    <row r="356" ht="12.75">
      <c r="C356" s="74"/>
    </row>
    <row r="357" ht="12.75">
      <c r="C357" s="74"/>
    </row>
    <row r="358" ht="12.75">
      <c r="C358" s="74"/>
    </row>
    <row r="359" ht="12.75">
      <c r="C359" s="74"/>
    </row>
    <row r="360" ht="12.75">
      <c r="C360" s="74"/>
    </row>
    <row r="361" ht="12.75">
      <c r="C361" s="74"/>
    </row>
    <row r="362" ht="12.75">
      <c r="C362" s="74"/>
    </row>
    <row r="363" ht="12.75">
      <c r="C363" s="74"/>
    </row>
    <row r="364" ht="12.75">
      <c r="C364" s="74"/>
    </row>
    <row r="365" ht="12.75">
      <c r="C365" s="74"/>
    </row>
    <row r="366" ht="12.75">
      <c r="C366" s="74"/>
    </row>
    <row r="367" ht="12.75">
      <c r="C367" s="74"/>
    </row>
    <row r="368" ht="12.75">
      <c r="C368" s="74"/>
    </row>
    <row r="369" ht="12.75">
      <c r="C369" s="74"/>
    </row>
    <row r="370" ht="12.75">
      <c r="C370" s="74"/>
    </row>
    <row r="371" ht="12.75">
      <c r="C371" s="74"/>
    </row>
    <row r="372" ht="12.75">
      <c r="C372" s="74"/>
    </row>
    <row r="373" ht="12.75">
      <c r="C373" s="74"/>
    </row>
    <row r="374" ht="12.75">
      <c r="C374" s="74"/>
    </row>
    <row r="375" ht="12.75">
      <c r="C375" s="74"/>
    </row>
    <row r="376" ht="12.75">
      <c r="C376" s="74"/>
    </row>
    <row r="377" ht="12.75">
      <c r="C377" s="74"/>
    </row>
    <row r="378" ht="12.75">
      <c r="C378" s="74"/>
    </row>
    <row r="379" ht="12.75">
      <c r="C379" s="74"/>
    </row>
    <row r="380" ht="12.75">
      <c r="C380" s="74"/>
    </row>
    <row r="381" ht="12.75">
      <c r="C381" s="74"/>
    </row>
    <row r="382" ht="12.75">
      <c r="C382" s="74"/>
    </row>
    <row r="383" ht="12.75">
      <c r="C383" s="74"/>
    </row>
    <row r="384" ht="12.75">
      <c r="C384" s="74"/>
    </row>
    <row r="385" ht="12.75">
      <c r="C385" s="74"/>
    </row>
    <row r="386" ht="12.75">
      <c r="C386" s="74"/>
    </row>
    <row r="387" ht="12.75">
      <c r="C387" s="74"/>
    </row>
    <row r="388" ht="12.75">
      <c r="C388" s="74"/>
    </row>
    <row r="389" ht="12.75">
      <c r="C389" s="74"/>
    </row>
    <row r="390" ht="12.75">
      <c r="C390" s="74"/>
    </row>
    <row r="391" ht="12.75">
      <c r="C391" s="74"/>
    </row>
    <row r="392" ht="12.75">
      <c r="C392" s="74"/>
    </row>
    <row r="393" ht="12.75">
      <c r="C393" s="74"/>
    </row>
    <row r="394" ht="12.75">
      <c r="C394" s="74"/>
    </row>
    <row r="395" ht="12.75">
      <c r="C395" s="74"/>
    </row>
    <row r="396" ht="12.75">
      <c r="C396" s="74"/>
    </row>
    <row r="397" ht="12.75">
      <c r="C397" s="74"/>
    </row>
    <row r="398" ht="12.75">
      <c r="C398" s="74"/>
    </row>
    <row r="399" ht="12.75">
      <c r="C399" s="74"/>
    </row>
    <row r="400" ht="12.75">
      <c r="C400" s="74"/>
    </row>
    <row r="401" ht="12.75">
      <c r="C401" s="74"/>
    </row>
    <row r="402" ht="12.75">
      <c r="C402" s="74"/>
    </row>
    <row r="403" ht="12.75">
      <c r="C403" s="74"/>
    </row>
    <row r="404" ht="12.75">
      <c r="C404" s="74"/>
    </row>
    <row r="405" ht="12.75">
      <c r="C405" s="74"/>
    </row>
    <row r="406" ht="12.75">
      <c r="C406" s="74"/>
    </row>
    <row r="407" ht="12.75">
      <c r="C407" s="74"/>
    </row>
    <row r="408" ht="12.75">
      <c r="C408" s="74"/>
    </row>
    <row r="409" ht="12.75">
      <c r="C409" s="74"/>
    </row>
    <row r="410" ht="12.75">
      <c r="C410" s="74"/>
    </row>
    <row r="411" ht="12.75">
      <c r="C411" s="74"/>
    </row>
    <row r="412" ht="12.75">
      <c r="C412" s="74"/>
    </row>
    <row r="413" ht="12.75">
      <c r="C413" s="74"/>
    </row>
    <row r="414" ht="12.75">
      <c r="C414" s="74"/>
    </row>
    <row r="415" ht="12.75">
      <c r="C415" s="74"/>
    </row>
    <row r="416" ht="12.75">
      <c r="C416" s="74"/>
    </row>
    <row r="417" ht="12.75">
      <c r="C417" s="74"/>
    </row>
    <row r="418" ht="12.75">
      <c r="C418" s="74"/>
    </row>
    <row r="419" ht="12.75">
      <c r="C419" s="74"/>
    </row>
    <row r="420" ht="12.75">
      <c r="C420" s="74"/>
    </row>
    <row r="421" ht="12.75">
      <c r="C421" s="74"/>
    </row>
    <row r="422" ht="12.75">
      <c r="C422" s="74"/>
    </row>
    <row r="423" ht="12.75">
      <c r="C423" s="74"/>
    </row>
    <row r="424" ht="12.75">
      <c r="C424" s="74"/>
    </row>
    <row r="425" ht="12.75">
      <c r="C425" s="74"/>
    </row>
    <row r="426" ht="12.75">
      <c r="C426" s="74"/>
    </row>
    <row r="427" ht="12.75">
      <c r="C427" s="74"/>
    </row>
    <row r="428" ht="12.75">
      <c r="C428" s="74"/>
    </row>
    <row r="429" ht="12.75">
      <c r="C429" s="74"/>
    </row>
    <row r="430" ht="12.75">
      <c r="C430" s="74"/>
    </row>
    <row r="431" ht="12.75">
      <c r="C431" s="74"/>
    </row>
    <row r="432" ht="12.75">
      <c r="C432" s="74"/>
    </row>
    <row r="433" ht="12.75">
      <c r="C433" s="74"/>
    </row>
    <row r="434" ht="12.75">
      <c r="C434" s="74"/>
    </row>
    <row r="435" ht="12.75">
      <c r="C435" s="74"/>
    </row>
    <row r="436" ht="12.75">
      <c r="C436" s="74"/>
    </row>
    <row r="437" ht="12.75">
      <c r="C437" s="74"/>
    </row>
    <row r="438" ht="12.75">
      <c r="C438" s="74"/>
    </row>
    <row r="439" ht="12.75">
      <c r="C439" s="74"/>
    </row>
    <row r="440" ht="12.75">
      <c r="C440" s="74"/>
    </row>
    <row r="441" ht="12.75">
      <c r="C441" s="74"/>
    </row>
    <row r="442" ht="12.75">
      <c r="C442" s="74"/>
    </row>
    <row r="443" ht="12.75">
      <c r="C443" s="74"/>
    </row>
    <row r="444" ht="12.75">
      <c r="C444" s="74"/>
    </row>
    <row r="445" ht="12.75">
      <c r="C445" s="74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selection activeCell="F6" sqref="F6:G6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12" ht="15">
      <c r="A1" s="200" t="s">
        <v>344</v>
      </c>
      <c r="B1" s="200"/>
      <c r="C1" s="200"/>
      <c r="D1" s="200"/>
      <c r="E1" s="200"/>
      <c r="F1" s="200"/>
      <c r="G1" s="200"/>
      <c r="H1" s="36"/>
      <c r="I1" s="36"/>
      <c r="J1" s="36"/>
      <c r="K1" s="36"/>
      <c r="L1" s="36"/>
    </row>
    <row r="2" spans="1:7" ht="12.75">
      <c r="A2" s="190"/>
      <c r="B2" s="190"/>
      <c r="C2" s="190"/>
      <c r="D2" s="190"/>
      <c r="E2" s="190"/>
      <c r="F2" s="198" t="s">
        <v>281</v>
      </c>
      <c r="G2" s="198"/>
    </row>
    <row r="3" spans="1:7" ht="12.75">
      <c r="A3" s="190"/>
      <c r="B3" s="190"/>
      <c r="C3" s="190"/>
      <c r="D3" s="190"/>
      <c r="E3" s="190"/>
      <c r="F3" s="198" t="s">
        <v>284</v>
      </c>
      <c r="G3" s="198"/>
    </row>
    <row r="4" spans="1:7" ht="12.75">
      <c r="A4" s="190"/>
      <c r="B4" s="190"/>
      <c r="C4" s="190"/>
      <c r="D4" s="190"/>
      <c r="E4" s="190"/>
      <c r="F4" s="198" t="s">
        <v>347</v>
      </c>
      <c r="G4" s="198"/>
    </row>
    <row r="5" spans="1:7" ht="15">
      <c r="A5" s="1"/>
      <c r="B5" s="1"/>
      <c r="C5" s="1"/>
      <c r="D5" s="1"/>
      <c r="E5" s="1"/>
      <c r="F5" s="107"/>
      <c r="G5" s="75" t="s">
        <v>31</v>
      </c>
    </row>
    <row r="6" spans="1:7" ht="15">
      <c r="A6" s="1"/>
      <c r="B6" s="1"/>
      <c r="C6" s="1"/>
      <c r="D6" s="1"/>
      <c r="E6" s="1"/>
      <c r="F6" s="198" t="s">
        <v>281</v>
      </c>
      <c r="G6" s="198"/>
    </row>
    <row r="7" spans="1:7" ht="15">
      <c r="A7" s="1"/>
      <c r="B7" s="1"/>
      <c r="C7" s="1"/>
      <c r="D7" s="1"/>
      <c r="E7" s="1"/>
      <c r="F7" s="198" t="s">
        <v>284</v>
      </c>
      <c r="G7" s="198"/>
    </row>
    <row r="8" spans="1:7" ht="15">
      <c r="A8" s="1"/>
      <c r="B8" s="1"/>
      <c r="C8" s="1"/>
      <c r="D8" s="1"/>
      <c r="E8" s="1"/>
      <c r="F8" s="198" t="s">
        <v>337</v>
      </c>
      <c r="G8" s="198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199" t="s">
        <v>309</v>
      </c>
      <c r="B10" s="199"/>
      <c r="C10" s="199"/>
      <c r="D10" s="199"/>
      <c r="E10" s="199"/>
      <c r="F10" s="199"/>
      <c r="G10" s="199"/>
    </row>
    <row r="11" spans="1:7" ht="15">
      <c r="A11" s="1"/>
      <c r="B11" s="1"/>
      <c r="C11" s="1"/>
      <c r="D11" s="1"/>
      <c r="E11" s="1"/>
      <c r="F11" s="2"/>
      <c r="G11" s="3" t="s">
        <v>32</v>
      </c>
    </row>
    <row r="12" spans="1:7" ht="45">
      <c r="A12" s="40" t="s">
        <v>33</v>
      </c>
      <c r="B12" s="40" t="s">
        <v>34</v>
      </c>
      <c r="C12" s="40" t="s">
        <v>35</v>
      </c>
      <c r="D12" s="131" t="s">
        <v>1</v>
      </c>
      <c r="E12" s="131" t="s">
        <v>2</v>
      </c>
      <c r="F12" s="40" t="s">
        <v>36</v>
      </c>
      <c r="G12" s="40" t="s">
        <v>37</v>
      </c>
    </row>
    <row r="13" spans="1:7" ht="1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</row>
    <row r="14" spans="1:7" ht="15">
      <c r="A14" s="4" t="s">
        <v>38</v>
      </c>
      <c r="B14" s="5" t="s">
        <v>8</v>
      </c>
      <c r="C14" s="5"/>
      <c r="D14" s="132"/>
      <c r="E14" s="132"/>
      <c r="F14" s="6" t="s">
        <v>39</v>
      </c>
      <c r="G14" s="7">
        <f>G15+G21+G33+G27</f>
        <v>12518.11484</v>
      </c>
    </row>
    <row r="15" spans="1:7" ht="47.25" customHeight="1">
      <c r="A15" s="8"/>
      <c r="B15" s="4" t="s">
        <v>8</v>
      </c>
      <c r="C15" s="4" t="s">
        <v>13</v>
      </c>
      <c r="D15" s="4"/>
      <c r="E15" s="4"/>
      <c r="F15" s="37" t="s">
        <v>40</v>
      </c>
      <c r="G15" s="19">
        <f>G16</f>
        <v>2217.801</v>
      </c>
    </row>
    <row r="16" spans="1:7" ht="15">
      <c r="A16" s="32"/>
      <c r="B16" s="12" t="s">
        <v>8</v>
      </c>
      <c r="C16" s="12" t="s">
        <v>13</v>
      </c>
      <c r="D16" s="12" t="s">
        <v>110</v>
      </c>
      <c r="E16" s="12"/>
      <c r="F16" s="13" t="s">
        <v>41</v>
      </c>
      <c r="G16" s="14">
        <f>G19</f>
        <v>2217.801</v>
      </c>
    </row>
    <row r="17" spans="1:7" ht="15">
      <c r="A17" s="32"/>
      <c r="B17" s="12" t="s">
        <v>8</v>
      </c>
      <c r="C17" s="12" t="s">
        <v>13</v>
      </c>
      <c r="D17" s="12" t="s">
        <v>110</v>
      </c>
      <c r="E17" s="12"/>
      <c r="F17" s="13" t="s">
        <v>41</v>
      </c>
      <c r="G17" s="14">
        <f>G18</f>
        <v>2217.801</v>
      </c>
    </row>
    <row r="18" spans="1:7" ht="15">
      <c r="A18" s="32"/>
      <c r="B18" s="12" t="s">
        <v>8</v>
      </c>
      <c r="C18" s="12" t="s">
        <v>13</v>
      </c>
      <c r="D18" s="12" t="s">
        <v>110</v>
      </c>
      <c r="E18" s="12"/>
      <c r="F18" s="13" t="s">
        <v>41</v>
      </c>
      <c r="G18" s="14">
        <f>G19</f>
        <v>2217.801</v>
      </c>
    </row>
    <row r="19" spans="1:7" ht="15">
      <c r="A19" s="11"/>
      <c r="B19" s="12" t="s">
        <v>8</v>
      </c>
      <c r="C19" s="12" t="s">
        <v>13</v>
      </c>
      <c r="D19" s="12" t="s">
        <v>106</v>
      </c>
      <c r="E19" s="12"/>
      <c r="F19" s="13" t="s">
        <v>9</v>
      </c>
      <c r="G19" s="14">
        <f>G20</f>
        <v>2217.801</v>
      </c>
    </row>
    <row r="20" spans="1:7" ht="75" customHeight="1">
      <c r="A20" s="11"/>
      <c r="B20" s="12" t="s">
        <v>8</v>
      </c>
      <c r="C20" s="12" t="s">
        <v>13</v>
      </c>
      <c r="D20" s="12" t="s">
        <v>106</v>
      </c>
      <c r="E20" s="12" t="s">
        <v>28</v>
      </c>
      <c r="F20" s="13" t="s">
        <v>42</v>
      </c>
      <c r="G20" s="14">
        <f>'прил.6'!H25</f>
        <v>2217.801</v>
      </c>
    </row>
    <row r="21" spans="1:7" ht="76.5" customHeight="1">
      <c r="A21" s="8"/>
      <c r="B21" s="4" t="s">
        <v>8</v>
      </c>
      <c r="C21" s="4" t="s">
        <v>25</v>
      </c>
      <c r="D21" s="4"/>
      <c r="E21" s="4"/>
      <c r="F21" s="38" t="s">
        <v>47</v>
      </c>
      <c r="G21" s="19">
        <f>G22</f>
        <v>3700.079</v>
      </c>
    </row>
    <row r="22" spans="1:7" ht="15">
      <c r="A22" s="4"/>
      <c r="B22" s="15" t="s">
        <v>8</v>
      </c>
      <c r="C22" s="15" t="s">
        <v>25</v>
      </c>
      <c r="D22" s="15" t="s">
        <v>110</v>
      </c>
      <c r="E22" s="15"/>
      <c r="F22" s="16" t="s">
        <v>43</v>
      </c>
      <c r="G22" s="10">
        <f>G25</f>
        <v>3700.079</v>
      </c>
    </row>
    <row r="23" spans="1:7" ht="15">
      <c r="A23" s="4"/>
      <c r="B23" s="15" t="s">
        <v>8</v>
      </c>
      <c r="C23" s="15" t="s">
        <v>25</v>
      </c>
      <c r="D23" s="15" t="s">
        <v>110</v>
      </c>
      <c r="E23" s="15"/>
      <c r="F23" s="16" t="s">
        <v>43</v>
      </c>
      <c r="G23" s="10">
        <f>G24</f>
        <v>3700.079</v>
      </c>
    </row>
    <row r="24" spans="1:7" ht="15">
      <c r="A24" s="4"/>
      <c r="B24" s="15" t="s">
        <v>8</v>
      </c>
      <c r="C24" s="15" t="s">
        <v>25</v>
      </c>
      <c r="D24" s="15" t="s">
        <v>110</v>
      </c>
      <c r="E24" s="15"/>
      <c r="F24" s="16" t="s">
        <v>43</v>
      </c>
      <c r="G24" s="10">
        <f>G25</f>
        <v>3700.079</v>
      </c>
    </row>
    <row r="25" spans="1:7" ht="50.25" customHeight="1">
      <c r="A25" s="8"/>
      <c r="B25" s="15" t="s">
        <v>8</v>
      </c>
      <c r="C25" s="15" t="s">
        <v>25</v>
      </c>
      <c r="D25" s="15" t="s">
        <v>107</v>
      </c>
      <c r="E25" s="15"/>
      <c r="F25" s="16" t="s">
        <v>44</v>
      </c>
      <c r="G25" s="10">
        <f>G26</f>
        <v>3700.079</v>
      </c>
    </row>
    <row r="26" spans="1:7" ht="74.25" customHeight="1">
      <c r="A26" s="8"/>
      <c r="B26" s="15" t="s">
        <v>8</v>
      </c>
      <c r="C26" s="15" t="s">
        <v>25</v>
      </c>
      <c r="D26" s="15" t="s">
        <v>107</v>
      </c>
      <c r="E26" s="15" t="s">
        <v>28</v>
      </c>
      <c r="F26" s="16" t="s">
        <v>42</v>
      </c>
      <c r="G26" s="10">
        <f>'прил.6'!H32</f>
        <v>3700.079</v>
      </c>
    </row>
    <row r="27" spans="1:7" ht="15">
      <c r="A27" s="8"/>
      <c r="B27" s="4" t="s">
        <v>8</v>
      </c>
      <c r="C27" s="4" t="s">
        <v>48</v>
      </c>
      <c r="D27" s="4"/>
      <c r="E27" s="4"/>
      <c r="F27" s="20" t="s">
        <v>10</v>
      </c>
      <c r="G27" s="19">
        <f>G28</f>
        <v>7.5</v>
      </c>
    </row>
    <row r="28" spans="1:7" ht="15">
      <c r="A28" s="12"/>
      <c r="B28" s="12" t="s">
        <v>8</v>
      </c>
      <c r="C28" s="12" t="s">
        <v>48</v>
      </c>
      <c r="D28" s="12" t="s">
        <v>110</v>
      </c>
      <c r="E28" s="12"/>
      <c r="F28" s="13" t="s">
        <v>41</v>
      </c>
      <c r="G28" s="10">
        <f>G31</f>
        <v>7.5</v>
      </c>
    </row>
    <row r="29" spans="1:7" ht="15">
      <c r="A29" s="12"/>
      <c r="B29" s="12" t="s">
        <v>8</v>
      </c>
      <c r="C29" s="12" t="s">
        <v>48</v>
      </c>
      <c r="D29" s="12" t="s">
        <v>110</v>
      </c>
      <c r="E29" s="12"/>
      <c r="F29" s="13" t="s">
        <v>41</v>
      </c>
      <c r="G29" s="10">
        <f>G30</f>
        <v>7.5</v>
      </c>
    </row>
    <row r="30" spans="1:7" ht="15">
      <c r="A30" s="12"/>
      <c r="B30" s="12" t="s">
        <v>8</v>
      </c>
      <c r="C30" s="12" t="s">
        <v>48</v>
      </c>
      <c r="D30" s="12" t="s">
        <v>110</v>
      </c>
      <c r="E30" s="12"/>
      <c r="F30" s="13" t="s">
        <v>41</v>
      </c>
      <c r="G30" s="10">
        <f>G31</f>
        <v>7.5</v>
      </c>
    </row>
    <row r="31" spans="1:7" ht="15">
      <c r="A31" s="12"/>
      <c r="B31" s="12" t="s">
        <v>8</v>
      </c>
      <c r="C31" s="12" t="s">
        <v>48</v>
      </c>
      <c r="D31" s="12" t="s">
        <v>252</v>
      </c>
      <c r="E31" s="12"/>
      <c r="F31" s="13" t="s">
        <v>49</v>
      </c>
      <c r="G31" s="10">
        <f>G32</f>
        <v>7.5</v>
      </c>
    </row>
    <row r="32" spans="1:7" ht="15">
      <c r="A32" s="12"/>
      <c r="B32" s="12" t="s">
        <v>8</v>
      </c>
      <c r="C32" s="12" t="s">
        <v>48</v>
      </c>
      <c r="D32" s="12" t="s">
        <v>252</v>
      </c>
      <c r="E32" s="12" t="s">
        <v>30</v>
      </c>
      <c r="F32" s="13" t="s">
        <v>46</v>
      </c>
      <c r="G32" s="10">
        <f>'прил.6'!H44</f>
        <v>7.5</v>
      </c>
    </row>
    <row r="33" spans="1:7" ht="15">
      <c r="A33" s="8"/>
      <c r="B33" s="4" t="s">
        <v>8</v>
      </c>
      <c r="C33" s="4" t="s">
        <v>50</v>
      </c>
      <c r="D33" s="4"/>
      <c r="E33" s="4"/>
      <c r="F33" s="20" t="s">
        <v>14</v>
      </c>
      <c r="G33" s="19">
        <f>G34+G45+G50</f>
        <v>6592.73484</v>
      </c>
    </row>
    <row r="34" spans="1:7" ht="15">
      <c r="A34" s="8"/>
      <c r="B34" s="12" t="s">
        <v>8</v>
      </c>
      <c r="C34" s="12" t="s">
        <v>50</v>
      </c>
      <c r="D34" s="12" t="s">
        <v>110</v>
      </c>
      <c r="E34" s="12"/>
      <c r="F34" s="13" t="s">
        <v>51</v>
      </c>
      <c r="G34" s="10">
        <f>G35</f>
        <v>5749.929</v>
      </c>
    </row>
    <row r="35" spans="1:7" ht="15">
      <c r="A35" s="8"/>
      <c r="B35" s="12" t="s">
        <v>8</v>
      </c>
      <c r="C35" s="12" t="s">
        <v>50</v>
      </c>
      <c r="D35" s="12" t="s">
        <v>110</v>
      </c>
      <c r="E35" s="12"/>
      <c r="F35" s="13" t="s">
        <v>51</v>
      </c>
      <c r="G35" s="10">
        <f>G36</f>
        <v>5749.929</v>
      </c>
    </row>
    <row r="36" spans="1:7" ht="15">
      <c r="A36" s="8"/>
      <c r="B36" s="12" t="s">
        <v>8</v>
      </c>
      <c r="C36" s="12" t="s">
        <v>50</v>
      </c>
      <c r="D36" s="12" t="s">
        <v>110</v>
      </c>
      <c r="E36" s="12"/>
      <c r="F36" s="13" t="s">
        <v>51</v>
      </c>
      <c r="G36" s="10">
        <f>G37+G41+G43</f>
        <v>5749.929</v>
      </c>
    </row>
    <row r="37" spans="1:7" ht="60">
      <c r="A37" s="8"/>
      <c r="B37" s="12" t="s">
        <v>8</v>
      </c>
      <c r="C37" s="12" t="s">
        <v>50</v>
      </c>
      <c r="D37" s="12" t="s">
        <v>114</v>
      </c>
      <c r="E37" s="12"/>
      <c r="F37" s="13" t="s">
        <v>52</v>
      </c>
      <c r="G37" s="10">
        <f>G38</f>
        <v>3792.684</v>
      </c>
    </row>
    <row r="38" spans="1:7" ht="75">
      <c r="A38" s="8"/>
      <c r="B38" s="12" t="s">
        <v>8</v>
      </c>
      <c r="C38" s="12" t="s">
        <v>50</v>
      </c>
      <c r="D38" s="12" t="s">
        <v>114</v>
      </c>
      <c r="E38" s="12" t="s">
        <v>28</v>
      </c>
      <c r="F38" s="13" t="s">
        <v>42</v>
      </c>
      <c r="G38" s="10">
        <f>'прил.6'!H50</f>
        <v>3792.684</v>
      </c>
    </row>
    <row r="39" spans="1:7" ht="30" hidden="1">
      <c r="A39" s="8"/>
      <c r="B39" s="12" t="s">
        <v>8</v>
      </c>
      <c r="C39" s="12" t="s">
        <v>50</v>
      </c>
      <c r="D39" s="12" t="s">
        <v>114</v>
      </c>
      <c r="E39" s="12" t="s">
        <v>29</v>
      </c>
      <c r="F39" s="13" t="s">
        <v>45</v>
      </c>
      <c r="G39" s="10" t="e">
        <f>#REF!</f>
        <v>#REF!</v>
      </c>
    </row>
    <row r="40" spans="1:7" ht="30" hidden="1">
      <c r="A40" s="8"/>
      <c r="B40" s="12" t="s">
        <v>8</v>
      </c>
      <c r="C40" s="12" t="s">
        <v>50</v>
      </c>
      <c r="D40" s="12" t="s">
        <v>114</v>
      </c>
      <c r="E40" s="12" t="s">
        <v>30</v>
      </c>
      <c r="F40" s="13" t="s">
        <v>45</v>
      </c>
      <c r="G40" s="10"/>
    </row>
    <row r="41" spans="1:7" ht="15">
      <c r="A41" s="8"/>
      <c r="B41" s="12" t="s">
        <v>8</v>
      </c>
      <c r="C41" s="12" t="s">
        <v>50</v>
      </c>
      <c r="D41" s="12" t="s">
        <v>115</v>
      </c>
      <c r="E41" s="12"/>
      <c r="F41" s="13" t="s">
        <v>53</v>
      </c>
      <c r="G41" s="10">
        <f>G42</f>
        <v>1935.945</v>
      </c>
    </row>
    <row r="42" spans="1:7" ht="30">
      <c r="A42" s="8"/>
      <c r="B42" s="12" t="s">
        <v>8</v>
      </c>
      <c r="C42" s="12" t="s">
        <v>50</v>
      </c>
      <c r="D42" s="12" t="s">
        <v>115</v>
      </c>
      <c r="E42" s="12" t="s">
        <v>29</v>
      </c>
      <c r="F42" s="13" t="s">
        <v>45</v>
      </c>
      <c r="G42" s="10">
        <f>'прил.6'!H54</f>
        <v>1935.945</v>
      </c>
    </row>
    <row r="43" spans="1:7" ht="80.25" customHeight="1">
      <c r="A43" s="8"/>
      <c r="B43" s="12" t="s">
        <v>8</v>
      </c>
      <c r="C43" s="12" t="s">
        <v>50</v>
      </c>
      <c r="D43" s="8" t="s">
        <v>116</v>
      </c>
      <c r="E43" s="8"/>
      <c r="F43" s="17" t="s">
        <v>54</v>
      </c>
      <c r="G43" s="10">
        <f>G44</f>
        <v>21.3</v>
      </c>
    </row>
    <row r="44" spans="1:7" ht="30">
      <c r="A44" s="8"/>
      <c r="B44" s="12" t="s">
        <v>8</v>
      </c>
      <c r="C44" s="12" t="s">
        <v>50</v>
      </c>
      <c r="D44" s="8" t="s">
        <v>116</v>
      </c>
      <c r="E44" s="8" t="s">
        <v>29</v>
      </c>
      <c r="F44" s="17" t="s">
        <v>45</v>
      </c>
      <c r="G44" s="10">
        <f>'прил.6'!H56</f>
        <v>21.3</v>
      </c>
    </row>
    <row r="45" spans="1:7" ht="45">
      <c r="A45" s="8"/>
      <c r="B45" s="12" t="s">
        <v>8</v>
      </c>
      <c r="C45" s="12" t="s">
        <v>50</v>
      </c>
      <c r="D45" s="8" t="s">
        <v>222</v>
      </c>
      <c r="E45" s="8"/>
      <c r="F45" s="17" t="s">
        <v>226</v>
      </c>
      <c r="G45" s="10">
        <f>G46</f>
        <v>20</v>
      </c>
    </row>
    <row r="46" spans="1:7" ht="45">
      <c r="A46" s="8"/>
      <c r="B46" s="12" t="s">
        <v>8</v>
      </c>
      <c r="C46" s="12" t="s">
        <v>50</v>
      </c>
      <c r="D46" s="8" t="s">
        <v>223</v>
      </c>
      <c r="E46" s="8"/>
      <c r="F46" s="17" t="s">
        <v>227</v>
      </c>
      <c r="G46" s="10">
        <f>G48</f>
        <v>20</v>
      </c>
    </row>
    <row r="47" spans="1:7" ht="48.75" customHeight="1">
      <c r="A47" s="8"/>
      <c r="B47" s="12" t="s">
        <v>8</v>
      </c>
      <c r="C47" s="12" t="s">
        <v>50</v>
      </c>
      <c r="D47" s="8" t="s">
        <v>223</v>
      </c>
      <c r="E47" s="8"/>
      <c r="F47" s="17" t="s">
        <v>253</v>
      </c>
      <c r="G47" s="10">
        <f>G48</f>
        <v>20</v>
      </c>
    </row>
    <row r="48" spans="1:7" ht="75">
      <c r="A48" s="8"/>
      <c r="B48" s="12" t="s">
        <v>8</v>
      </c>
      <c r="C48" s="12" t="s">
        <v>50</v>
      </c>
      <c r="D48" s="8" t="s">
        <v>209</v>
      </c>
      <c r="E48" s="8"/>
      <c r="F48" s="17" t="s">
        <v>59</v>
      </c>
      <c r="G48" s="10">
        <f>G49</f>
        <v>20</v>
      </c>
    </row>
    <row r="49" spans="1:7" ht="30">
      <c r="A49" s="8"/>
      <c r="B49" s="12" t="s">
        <v>8</v>
      </c>
      <c r="C49" s="12" t="s">
        <v>50</v>
      </c>
      <c r="D49" s="8" t="s">
        <v>209</v>
      </c>
      <c r="E49" s="8" t="s">
        <v>29</v>
      </c>
      <c r="F49" s="17" t="s">
        <v>45</v>
      </c>
      <c r="G49" s="10">
        <v>20</v>
      </c>
    </row>
    <row r="50" spans="1:7" ht="47.25">
      <c r="A50" s="8"/>
      <c r="B50" s="12" t="s">
        <v>8</v>
      </c>
      <c r="C50" s="12" t="s">
        <v>50</v>
      </c>
      <c r="D50" s="8" t="s">
        <v>280</v>
      </c>
      <c r="E50" s="8"/>
      <c r="F50" s="169" t="s">
        <v>269</v>
      </c>
      <c r="G50" s="10">
        <f>G51</f>
        <v>822.80584</v>
      </c>
    </row>
    <row r="51" spans="1:7" ht="45.75" customHeight="1">
      <c r="A51" s="8"/>
      <c r="B51" s="12" t="s">
        <v>8</v>
      </c>
      <c r="C51" s="12" t="s">
        <v>50</v>
      </c>
      <c r="D51" s="8" t="s">
        <v>279</v>
      </c>
      <c r="E51" s="8"/>
      <c r="F51" s="170" t="s">
        <v>317</v>
      </c>
      <c r="G51" s="10">
        <f>G52</f>
        <v>822.80584</v>
      </c>
    </row>
    <row r="52" spans="1:7" ht="60">
      <c r="A52" s="8"/>
      <c r="B52" s="12" t="s">
        <v>8</v>
      </c>
      <c r="C52" s="12" t="s">
        <v>50</v>
      </c>
      <c r="D52" s="8" t="s">
        <v>279</v>
      </c>
      <c r="E52" s="8"/>
      <c r="F52" s="103" t="s">
        <v>270</v>
      </c>
      <c r="G52" s="10">
        <f>G53</f>
        <v>822.80584</v>
      </c>
    </row>
    <row r="53" spans="1:7" ht="75">
      <c r="A53" s="8"/>
      <c r="B53" s="12" t="s">
        <v>8</v>
      </c>
      <c r="C53" s="12" t="s">
        <v>50</v>
      </c>
      <c r="D53" s="8" t="s">
        <v>277</v>
      </c>
      <c r="E53" s="8"/>
      <c r="F53" s="120" t="s">
        <v>59</v>
      </c>
      <c r="G53" s="10">
        <f>G54+G55</f>
        <v>822.80584</v>
      </c>
    </row>
    <row r="54" spans="1:7" ht="30">
      <c r="A54" s="8"/>
      <c r="B54" s="12" t="s">
        <v>8</v>
      </c>
      <c r="C54" s="12" t="s">
        <v>50</v>
      </c>
      <c r="D54" s="8" t="s">
        <v>277</v>
      </c>
      <c r="E54" s="8" t="s">
        <v>29</v>
      </c>
      <c r="F54" s="103" t="s">
        <v>45</v>
      </c>
      <c r="G54" s="10">
        <f>'прил.6'!H66</f>
        <v>634.80584</v>
      </c>
    </row>
    <row r="55" spans="1:7" ht="30">
      <c r="A55" s="8"/>
      <c r="B55" s="12" t="s">
        <v>8</v>
      </c>
      <c r="C55" s="12" t="s">
        <v>50</v>
      </c>
      <c r="D55" s="8" t="s">
        <v>277</v>
      </c>
      <c r="E55" s="8" t="s">
        <v>30</v>
      </c>
      <c r="F55" s="103" t="s">
        <v>45</v>
      </c>
      <c r="G55" s="10">
        <f>'прил.6'!H67</f>
        <v>188</v>
      </c>
    </row>
    <row r="56" spans="1:7" ht="15">
      <c r="A56" s="4" t="s">
        <v>93</v>
      </c>
      <c r="B56" s="133" t="s">
        <v>13</v>
      </c>
      <c r="C56" s="12"/>
      <c r="D56" s="8"/>
      <c r="E56" s="8"/>
      <c r="F56" s="134" t="s">
        <v>88</v>
      </c>
      <c r="G56" s="19">
        <f>G57</f>
        <v>221.70000000000002</v>
      </c>
    </row>
    <row r="57" spans="1:7" ht="15">
      <c r="A57" s="8"/>
      <c r="B57" s="12" t="s">
        <v>13</v>
      </c>
      <c r="C57" s="12" t="s">
        <v>18</v>
      </c>
      <c r="D57" s="8"/>
      <c r="E57" s="8"/>
      <c r="F57" s="13" t="s">
        <v>89</v>
      </c>
      <c r="G57" s="10">
        <f>G58</f>
        <v>221.70000000000002</v>
      </c>
    </row>
    <row r="58" spans="1:7" ht="15">
      <c r="A58" s="8"/>
      <c r="B58" s="12" t="s">
        <v>13</v>
      </c>
      <c r="C58" s="12" t="s">
        <v>18</v>
      </c>
      <c r="D58" s="12" t="s">
        <v>110</v>
      </c>
      <c r="E58" s="8"/>
      <c r="F58" s="13" t="s">
        <v>41</v>
      </c>
      <c r="G58" s="10">
        <f>G59</f>
        <v>221.70000000000002</v>
      </c>
    </row>
    <row r="59" spans="1:7" ht="15">
      <c r="A59" s="8"/>
      <c r="B59" s="12" t="s">
        <v>13</v>
      </c>
      <c r="C59" s="12" t="s">
        <v>18</v>
      </c>
      <c r="D59" s="12" t="s">
        <v>110</v>
      </c>
      <c r="E59" s="8"/>
      <c r="F59" s="13" t="s">
        <v>41</v>
      </c>
      <c r="G59" s="10">
        <f>G60</f>
        <v>221.70000000000002</v>
      </c>
    </row>
    <row r="60" spans="1:7" ht="15">
      <c r="A60" s="8"/>
      <c r="B60" s="12" t="s">
        <v>13</v>
      </c>
      <c r="C60" s="12" t="s">
        <v>18</v>
      </c>
      <c r="D60" s="12" t="s">
        <v>110</v>
      </c>
      <c r="E60" s="8"/>
      <c r="F60" s="13" t="s">
        <v>41</v>
      </c>
      <c r="G60" s="10">
        <f>G61</f>
        <v>221.70000000000002</v>
      </c>
    </row>
    <row r="61" spans="1:7" ht="45">
      <c r="A61" s="8"/>
      <c r="B61" s="12" t="s">
        <v>13</v>
      </c>
      <c r="C61" s="12" t="s">
        <v>18</v>
      </c>
      <c r="D61" s="12" t="s">
        <v>117</v>
      </c>
      <c r="E61" s="8"/>
      <c r="F61" s="13" t="s">
        <v>234</v>
      </c>
      <c r="G61" s="10">
        <f>G62+G63</f>
        <v>221.70000000000002</v>
      </c>
    </row>
    <row r="62" spans="1:7" ht="15">
      <c r="A62" s="8"/>
      <c r="B62" s="12" t="s">
        <v>13</v>
      </c>
      <c r="C62" s="12" t="s">
        <v>18</v>
      </c>
      <c r="D62" s="12" t="s">
        <v>117</v>
      </c>
      <c r="E62" s="8" t="s">
        <v>28</v>
      </c>
      <c r="F62" s="33" t="s">
        <v>90</v>
      </c>
      <c r="G62" s="10">
        <f>'прил.6'!H74</f>
        <v>212.3</v>
      </c>
    </row>
    <row r="63" spans="1:7" ht="30">
      <c r="A63" s="8"/>
      <c r="B63" s="12" t="s">
        <v>13</v>
      </c>
      <c r="C63" s="12" t="s">
        <v>18</v>
      </c>
      <c r="D63" s="109" t="s">
        <v>117</v>
      </c>
      <c r="E63" s="8" t="s">
        <v>29</v>
      </c>
      <c r="F63" s="17" t="s">
        <v>45</v>
      </c>
      <c r="G63" s="10">
        <f>'прил.6'!H75</f>
        <v>9.4</v>
      </c>
    </row>
    <row r="64" spans="1:7" ht="28.5">
      <c r="A64" s="4" t="s">
        <v>94</v>
      </c>
      <c r="B64" s="4" t="s">
        <v>18</v>
      </c>
      <c r="C64" s="4"/>
      <c r="D64" s="4"/>
      <c r="E64" s="4"/>
      <c r="F64" s="18" t="s">
        <v>23</v>
      </c>
      <c r="G64" s="19">
        <f>G71+G65</f>
        <v>26.1</v>
      </c>
    </row>
    <row r="65" spans="1:7" ht="15">
      <c r="A65" s="4"/>
      <c r="B65" s="8" t="s">
        <v>18</v>
      </c>
      <c r="C65" s="8" t="s">
        <v>25</v>
      </c>
      <c r="D65" s="4"/>
      <c r="E65" s="4"/>
      <c r="F65" s="163" t="s">
        <v>91</v>
      </c>
      <c r="G65" s="10">
        <f>G66</f>
        <v>6.1</v>
      </c>
    </row>
    <row r="66" spans="1:7" ht="15">
      <c r="A66" s="4"/>
      <c r="B66" s="8" t="s">
        <v>18</v>
      </c>
      <c r="C66" s="8" t="s">
        <v>25</v>
      </c>
      <c r="D66" s="110" t="s">
        <v>110</v>
      </c>
      <c r="E66" s="4"/>
      <c r="F66" s="13" t="s">
        <v>41</v>
      </c>
      <c r="G66" s="10">
        <f>G67</f>
        <v>6.1</v>
      </c>
    </row>
    <row r="67" spans="1:7" ht="15">
      <c r="A67" s="4"/>
      <c r="B67" s="8" t="s">
        <v>18</v>
      </c>
      <c r="C67" s="8" t="s">
        <v>25</v>
      </c>
      <c r="D67" s="110" t="s">
        <v>110</v>
      </c>
      <c r="E67" s="4"/>
      <c r="F67" s="13" t="s">
        <v>41</v>
      </c>
      <c r="G67" s="10">
        <f>G68</f>
        <v>6.1</v>
      </c>
    </row>
    <row r="68" spans="1:7" ht="15">
      <c r="A68" s="4"/>
      <c r="B68" s="8" t="s">
        <v>18</v>
      </c>
      <c r="C68" s="8" t="s">
        <v>25</v>
      </c>
      <c r="D68" s="110" t="s">
        <v>110</v>
      </c>
      <c r="E68" s="4"/>
      <c r="F68" s="13" t="s">
        <v>41</v>
      </c>
      <c r="G68" s="10">
        <f>G69</f>
        <v>6.1</v>
      </c>
    </row>
    <row r="69" spans="1:7" ht="30">
      <c r="A69" s="4"/>
      <c r="B69" s="8" t="s">
        <v>18</v>
      </c>
      <c r="C69" s="8" t="s">
        <v>25</v>
      </c>
      <c r="D69" s="109" t="s">
        <v>259</v>
      </c>
      <c r="E69" s="4"/>
      <c r="F69" s="111" t="s">
        <v>260</v>
      </c>
      <c r="G69" s="10">
        <f>G70</f>
        <v>6.1</v>
      </c>
    </row>
    <row r="70" spans="1:7" ht="30">
      <c r="A70" s="4"/>
      <c r="B70" s="8" t="s">
        <v>18</v>
      </c>
      <c r="C70" s="8" t="s">
        <v>25</v>
      </c>
      <c r="D70" s="109" t="s">
        <v>259</v>
      </c>
      <c r="E70" s="8" t="s">
        <v>29</v>
      </c>
      <c r="F70" s="17" t="s">
        <v>45</v>
      </c>
      <c r="G70" s="10">
        <f>'прил.6'!H82</f>
        <v>6.1</v>
      </c>
    </row>
    <row r="71" spans="1:7" ht="45">
      <c r="A71" s="4"/>
      <c r="B71" s="8" t="s">
        <v>18</v>
      </c>
      <c r="C71" s="8" t="s">
        <v>55</v>
      </c>
      <c r="D71" s="8"/>
      <c r="E71" s="8"/>
      <c r="F71" s="9" t="s">
        <v>19</v>
      </c>
      <c r="G71" s="10">
        <f>G72</f>
        <v>20</v>
      </c>
    </row>
    <row r="72" spans="1:7" ht="15">
      <c r="A72" s="4"/>
      <c r="B72" s="8" t="s">
        <v>18</v>
      </c>
      <c r="C72" s="8" t="s">
        <v>55</v>
      </c>
      <c r="D72" s="12" t="s">
        <v>110</v>
      </c>
      <c r="E72" s="12"/>
      <c r="F72" s="13" t="s">
        <v>43</v>
      </c>
      <c r="G72" s="10">
        <f>G75</f>
        <v>20</v>
      </c>
    </row>
    <row r="73" spans="1:7" ht="15">
      <c r="A73" s="4"/>
      <c r="B73" s="8" t="s">
        <v>18</v>
      </c>
      <c r="C73" s="8" t="s">
        <v>55</v>
      </c>
      <c r="D73" s="12" t="s">
        <v>110</v>
      </c>
      <c r="E73" s="12"/>
      <c r="F73" s="13" t="s">
        <v>43</v>
      </c>
      <c r="G73" s="10">
        <f>G74</f>
        <v>20</v>
      </c>
    </row>
    <row r="74" spans="1:7" ht="15">
      <c r="A74" s="4"/>
      <c r="B74" s="8" t="s">
        <v>18</v>
      </c>
      <c r="C74" s="8" t="s">
        <v>55</v>
      </c>
      <c r="D74" s="12" t="s">
        <v>110</v>
      </c>
      <c r="E74" s="12"/>
      <c r="F74" s="13" t="s">
        <v>43</v>
      </c>
      <c r="G74" s="10">
        <f>G75</f>
        <v>20</v>
      </c>
    </row>
    <row r="75" spans="1:7" ht="45">
      <c r="A75" s="4"/>
      <c r="B75" s="8" t="s">
        <v>18</v>
      </c>
      <c r="C75" s="8" t="s">
        <v>55</v>
      </c>
      <c r="D75" s="12" t="s">
        <v>118</v>
      </c>
      <c r="E75" s="8"/>
      <c r="F75" s="9" t="s">
        <v>56</v>
      </c>
      <c r="G75" s="10">
        <f>G76</f>
        <v>20</v>
      </c>
    </row>
    <row r="76" spans="1:7" ht="30">
      <c r="A76" s="4"/>
      <c r="B76" s="8" t="s">
        <v>18</v>
      </c>
      <c r="C76" s="8" t="s">
        <v>55</v>
      </c>
      <c r="D76" s="12" t="s">
        <v>118</v>
      </c>
      <c r="E76" s="8" t="s">
        <v>29</v>
      </c>
      <c r="F76" s="17" t="s">
        <v>45</v>
      </c>
      <c r="G76" s="10">
        <f>'прил.6'!H88</f>
        <v>20</v>
      </c>
    </row>
    <row r="77" spans="1:7" ht="14.25">
      <c r="A77" s="4" t="s">
        <v>6</v>
      </c>
      <c r="B77" s="4" t="s">
        <v>25</v>
      </c>
      <c r="C77" s="4"/>
      <c r="D77" s="4"/>
      <c r="E77" s="4"/>
      <c r="F77" s="18" t="s">
        <v>24</v>
      </c>
      <c r="G77" s="19">
        <f>G84+G92+G78</f>
        <v>17352.51886</v>
      </c>
    </row>
    <row r="78" spans="1:7" ht="15">
      <c r="A78" s="4"/>
      <c r="B78" s="8" t="s">
        <v>25</v>
      </c>
      <c r="C78" s="8" t="s">
        <v>17</v>
      </c>
      <c r="D78" s="4"/>
      <c r="E78" s="4"/>
      <c r="F78" s="9" t="s">
        <v>288</v>
      </c>
      <c r="G78" s="10">
        <f>G79</f>
        <v>15413.0058</v>
      </c>
    </row>
    <row r="79" spans="1:7" ht="15">
      <c r="A79" s="4"/>
      <c r="B79" s="8" t="s">
        <v>25</v>
      </c>
      <c r="C79" s="8" t="s">
        <v>17</v>
      </c>
      <c r="D79" s="101" t="s">
        <v>110</v>
      </c>
      <c r="E79" s="4"/>
      <c r="F79" s="13" t="s">
        <v>43</v>
      </c>
      <c r="G79" s="10">
        <f>G80</f>
        <v>15413.0058</v>
      </c>
    </row>
    <row r="80" spans="1:7" ht="15">
      <c r="A80" s="4"/>
      <c r="B80" s="8" t="s">
        <v>25</v>
      </c>
      <c r="C80" s="8" t="s">
        <v>17</v>
      </c>
      <c r="D80" s="101" t="s">
        <v>110</v>
      </c>
      <c r="E80" s="4"/>
      <c r="F80" s="13" t="s">
        <v>43</v>
      </c>
      <c r="G80" s="10">
        <f>G81</f>
        <v>15413.0058</v>
      </c>
    </row>
    <row r="81" spans="1:7" ht="15">
      <c r="A81" s="4"/>
      <c r="B81" s="8" t="s">
        <v>25</v>
      </c>
      <c r="C81" s="8" t="s">
        <v>17</v>
      </c>
      <c r="D81" s="101" t="s">
        <v>110</v>
      </c>
      <c r="E81" s="4"/>
      <c r="F81" s="13" t="s">
        <v>43</v>
      </c>
      <c r="G81" s="10">
        <f>G82</f>
        <v>15413.0058</v>
      </c>
    </row>
    <row r="82" spans="1:7" ht="15">
      <c r="A82" s="4"/>
      <c r="B82" s="8" t="s">
        <v>25</v>
      </c>
      <c r="C82" s="8" t="s">
        <v>17</v>
      </c>
      <c r="D82" s="101" t="s">
        <v>289</v>
      </c>
      <c r="E82" s="4"/>
      <c r="F82" s="124" t="s">
        <v>266</v>
      </c>
      <c r="G82" s="10">
        <f>G83</f>
        <v>15413.0058</v>
      </c>
    </row>
    <row r="83" spans="1:7" ht="30">
      <c r="A83" s="4"/>
      <c r="B83" s="8" t="s">
        <v>25</v>
      </c>
      <c r="C83" s="8" t="s">
        <v>17</v>
      </c>
      <c r="D83" s="101" t="s">
        <v>289</v>
      </c>
      <c r="E83" s="8" t="s">
        <v>29</v>
      </c>
      <c r="F83" s="103" t="s">
        <v>45</v>
      </c>
      <c r="G83" s="10">
        <f>'прил.6'!H95</f>
        <v>15413.0058</v>
      </c>
    </row>
    <row r="84" spans="1:7" ht="15">
      <c r="A84" s="4"/>
      <c r="B84" s="8" t="s">
        <v>25</v>
      </c>
      <c r="C84" s="8" t="s">
        <v>55</v>
      </c>
      <c r="D84" s="8"/>
      <c r="E84" s="8"/>
      <c r="F84" s="9" t="s">
        <v>310</v>
      </c>
      <c r="G84" s="10">
        <f>G85</f>
        <v>1274.51306</v>
      </c>
    </row>
    <row r="85" spans="1:7" ht="15">
      <c r="A85" s="4"/>
      <c r="B85" s="8" t="s">
        <v>25</v>
      </c>
      <c r="C85" s="8" t="s">
        <v>55</v>
      </c>
      <c r="D85" s="8" t="s">
        <v>110</v>
      </c>
      <c r="E85" s="8"/>
      <c r="F85" s="13" t="s">
        <v>43</v>
      </c>
      <c r="G85" s="10">
        <f>G86</f>
        <v>1274.51306</v>
      </c>
    </row>
    <row r="86" spans="1:7" ht="15">
      <c r="A86" s="4"/>
      <c r="B86" s="8" t="s">
        <v>25</v>
      </c>
      <c r="C86" s="8" t="s">
        <v>55</v>
      </c>
      <c r="D86" s="8" t="s">
        <v>110</v>
      </c>
      <c r="E86" s="8"/>
      <c r="F86" s="13" t="s">
        <v>43</v>
      </c>
      <c r="G86" s="10">
        <f>G87</f>
        <v>1274.51306</v>
      </c>
    </row>
    <row r="87" spans="1:7" ht="15">
      <c r="A87" s="4"/>
      <c r="B87" s="8" t="s">
        <v>25</v>
      </c>
      <c r="C87" s="8" t="s">
        <v>55</v>
      </c>
      <c r="D87" s="8" t="s">
        <v>110</v>
      </c>
      <c r="E87" s="8"/>
      <c r="F87" s="13" t="s">
        <v>43</v>
      </c>
      <c r="G87" s="10">
        <f>G88+G90</f>
        <v>1274.51306</v>
      </c>
    </row>
    <row r="88" spans="1:7" ht="75" hidden="1">
      <c r="A88" s="4"/>
      <c r="B88" s="8" t="s">
        <v>25</v>
      </c>
      <c r="C88" s="8" t="s">
        <v>55</v>
      </c>
      <c r="D88" s="8" t="s">
        <v>119</v>
      </c>
      <c r="E88" s="8"/>
      <c r="F88" s="9" t="s">
        <v>100</v>
      </c>
      <c r="G88" s="10">
        <f>G89</f>
        <v>0</v>
      </c>
    </row>
    <row r="89" spans="1:7" ht="30" hidden="1">
      <c r="A89" s="4"/>
      <c r="B89" s="8" t="s">
        <v>25</v>
      </c>
      <c r="C89" s="8" t="s">
        <v>55</v>
      </c>
      <c r="D89" s="8" t="s">
        <v>119</v>
      </c>
      <c r="E89" s="8" t="s">
        <v>29</v>
      </c>
      <c r="F89" s="17" t="s">
        <v>45</v>
      </c>
      <c r="G89" s="10"/>
    </row>
    <row r="90" spans="1:7" ht="15">
      <c r="A90" s="4"/>
      <c r="B90" s="8" t="s">
        <v>25</v>
      </c>
      <c r="C90" s="8" t="s">
        <v>55</v>
      </c>
      <c r="D90" s="8" t="s">
        <v>119</v>
      </c>
      <c r="E90" s="8"/>
      <c r="F90" s="17" t="s">
        <v>105</v>
      </c>
      <c r="G90" s="10">
        <f>G91</f>
        <v>1274.51306</v>
      </c>
    </row>
    <row r="91" spans="1:7" ht="30">
      <c r="A91" s="4"/>
      <c r="B91" s="8" t="s">
        <v>25</v>
      </c>
      <c r="C91" s="8" t="s">
        <v>55</v>
      </c>
      <c r="D91" s="8" t="s">
        <v>119</v>
      </c>
      <c r="E91" s="8" t="s">
        <v>29</v>
      </c>
      <c r="F91" s="17" t="s">
        <v>45</v>
      </c>
      <c r="G91" s="10">
        <f>'прил.6'!H103</f>
        <v>1274.51306</v>
      </c>
    </row>
    <row r="92" spans="1:7" ht="15">
      <c r="A92" s="4"/>
      <c r="B92" s="41" t="s">
        <v>25</v>
      </c>
      <c r="C92" s="41" t="s">
        <v>104</v>
      </c>
      <c r="D92" s="41"/>
      <c r="E92" s="41"/>
      <c r="F92" s="164" t="s">
        <v>83</v>
      </c>
      <c r="G92" s="31">
        <f>G105</f>
        <v>665</v>
      </c>
    </row>
    <row r="93" spans="1:7" ht="78.75" customHeight="1" hidden="1">
      <c r="A93" s="4"/>
      <c r="B93" s="8" t="s">
        <v>25</v>
      </c>
      <c r="C93" s="8" t="s">
        <v>104</v>
      </c>
      <c r="D93" s="8" t="s">
        <v>216</v>
      </c>
      <c r="E93" s="8"/>
      <c r="F93" s="34" t="s">
        <v>272</v>
      </c>
      <c r="G93" s="10" t="e">
        <f>G94</f>
        <v>#REF!</v>
      </c>
    </row>
    <row r="94" spans="1:7" ht="30" hidden="1">
      <c r="A94" s="4"/>
      <c r="B94" s="8" t="s">
        <v>25</v>
      </c>
      <c r="C94" s="8" t="s">
        <v>104</v>
      </c>
      <c r="D94" s="8" t="s">
        <v>217</v>
      </c>
      <c r="E94" s="8"/>
      <c r="F94" s="98" t="s">
        <v>103</v>
      </c>
      <c r="G94" s="10" t="e">
        <f>G95</f>
        <v>#REF!</v>
      </c>
    </row>
    <row r="95" spans="1:7" ht="49.5" customHeight="1" hidden="1">
      <c r="A95" s="4"/>
      <c r="B95" s="8" t="s">
        <v>25</v>
      </c>
      <c r="C95" s="8" t="s">
        <v>104</v>
      </c>
      <c r="D95" s="8" t="s">
        <v>217</v>
      </c>
      <c r="E95" s="8"/>
      <c r="F95" s="98" t="s">
        <v>237</v>
      </c>
      <c r="G95" s="10" t="e">
        <f>G96+G99</f>
        <v>#REF!</v>
      </c>
    </row>
    <row r="96" spans="1:7" ht="75" hidden="1">
      <c r="A96" s="4"/>
      <c r="B96" s="8" t="s">
        <v>25</v>
      </c>
      <c r="C96" s="8" t="s">
        <v>104</v>
      </c>
      <c r="D96" s="8" t="s">
        <v>199</v>
      </c>
      <c r="E96" s="8"/>
      <c r="F96" s="98" t="s">
        <v>59</v>
      </c>
      <c r="G96" s="10" t="e">
        <f>G97</f>
        <v>#REF!</v>
      </c>
    </row>
    <row r="97" spans="1:7" ht="45" hidden="1">
      <c r="A97" s="4"/>
      <c r="B97" s="8" t="s">
        <v>25</v>
      </c>
      <c r="C97" s="8" t="s">
        <v>104</v>
      </c>
      <c r="D97" s="8" t="s">
        <v>199</v>
      </c>
      <c r="E97" s="8" t="s">
        <v>30</v>
      </c>
      <c r="F97" s="16" t="s">
        <v>239</v>
      </c>
      <c r="G97" s="10" t="e">
        <f>#REF!</f>
        <v>#REF!</v>
      </c>
    </row>
    <row r="98" spans="1:7" ht="75" hidden="1">
      <c r="A98" s="4"/>
      <c r="B98" s="8" t="s">
        <v>25</v>
      </c>
      <c r="C98" s="8" t="s">
        <v>104</v>
      </c>
      <c r="D98" s="8" t="s">
        <v>274</v>
      </c>
      <c r="E98" s="8"/>
      <c r="F98" s="98" t="s">
        <v>59</v>
      </c>
      <c r="G98" s="10"/>
    </row>
    <row r="99" spans="1:7" ht="75" hidden="1">
      <c r="A99" s="4"/>
      <c r="B99" s="8" t="s">
        <v>25</v>
      </c>
      <c r="C99" s="8" t="s">
        <v>104</v>
      </c>
      <c r="D99" s="8" t="s">
        <v>275</v>
      </c>
      <c r="E99" s="8"/>
      <c r="F99" s="98" t="s">
        <v>59</v>
      </c>
      <c r="G99" s="10">
        <f>G100</f>
        <v>0</v>
      </c>
    </row>
    <row r="100" spans="1:7" ht="45" hidden="1">
      <c r="A100" s="4"/>
      <c r="B100" s="8" t="s">
        <v>25</v>
      </c>
      <c r="C100" s="8" t="s">
        <v>104</v>
      </c>
      <c r="D100" s="8" t="s">
        <v>276</v>
      </c>
      <c r="E100" s="8" t="s">
        <v>30</v>
      </c>
      <c r="F100" s="16" t="s">
        <v>239</v>
      </c>
      <c r="G100" s="10"/>
    </row>
    <row r="101" spans="1:7" ht="45">
      <c r="A101" s="4"/>
      <c r="B101" s="8" t="s">
        <v>25</v>
      </c>
      <c r="C101" s="8" t="s">
        <v>104</v>
      </c>
      <c r="D101" s="8" t="s">
        <v>224</v>
      </c>
      <c r="E101" s="8"/>
      <c r="F101" s="166" t="s">
        <v>307</v>
      </c>
      <c r="G101" s="10">
        <f>G102</f>
        <v>665</v>
      </c>
    </row>
    <row r="102" spans="1:7" ht="36" customHeight="1">
      <c r="A102" s="4"/>
      <c r="B102" s="8" t="s">
        <v>25</v>
      </c>
      <c r="C102" s="8" t="s">
        <v>104</v>
      </c>
      <c r="D102" s="8" t="s">
        <v>225</v>
      </c>
      <c r="E102" s="8"/>
      <c r="F102" s="17" t="s">
        <v>290</v>
      </c>
      <c r="G102" s="10">
        <f>G103</f>
        <v>665</v>
      </c>
    </row>
    <row r="103" spans="1:7" ht="45">
      <c r="A103" s="4"/>
      <c r="B103" s="8" t="s">
        <v>25</v>
      </c>
      <c r="C103" s="8" t="s">
        <v>104</v>
      </c>
      <c r="D103" s="8" t="s">
        <v>225</v>
      </c>
      <c r="E103" s="8"/>
      <c r="F103" s="17" t="s">
        <v>291</v>
      </c>
      <c r="G103" s="10">
        <f>G104</f>
        <v>665</v>
      </c>
    </row>
    <row r="104" spans="1:7" ht="75">
      <c r="A104" s="4"/>
      <c r="B104" s="8" t="s">
        <v>25</v>
      </c>
      <c r="C104" s="8" t="s">
        <v>104</v>
      </c>
      <c r="D104" s="8" t="s">
        <v>206</v>
      </c>
      <c r="E104" s="8"/>
      <c r="F104" s="17" t="str">
        <f>F96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4" s="10">
        <f>G105</f>
        <v>665</v>
      </c>
    </row>
    <row r="105" spans="1:7" ht="30">
      <c r="A105" s="4"/>
      <c r="B105" s="8" t="s">
        <v>25</v>
      </c>
      <c r="C105" s="8" t="s">
        <v>104</v>
      </c>
      <c r="D105" s="8" t="s">
        <v>206</v>
      </c>
      <c r="E105" s="8" t="s">
        <v>29</v>
      </c>
      <c r="F105" s="17" t="s">
        <v>45</v>
      </c>
      <c r="G105" s="10">
        <f>'прил.6'!H124</f>
        <v>665</v>
      </c>
    </row>
    <row r="106" spans="1:7" ht="14.25">
      <c r="A106" s="4" t="s">
        <v>7</v>
      </c>
      <c r="B106" s="4" t="s">
        <v>11</v>
      </c>
      <c r="C106" s="4" t="s">
        <v>126</v>
      </c>
      <c r="D106" s="4"/>
      <c r="E106" s="4"/>
      <c r="F106" s="20" t="s">
        <v>0</v>
      </c>
      <c r="G106" s="19">
        <f>G107+G113+G126</f>
        <v>13427.46011</v>
      </c>
    </row>
    <row r="107" spans="1:7" ht="15">
      <c r="A107" s="4"/>
      <c r="B107" s="22" t="s">
        <v>11</v>
      </c>
      <c r="C107" s="22" t="s">
        <v>8</v>
      </c>
      <c r="D107" s="22"/>
      <c r="E107" s="22"/>
      <c r="F107" s="23" t="s">
        <v>12</v>
      </c>
      <c r="G107" s="10">
        <f>G108</f>
        <v>11173.76011</v>
      </c>
    </row>
    <row r="108" spans="1:7" ht="15">
      <c r="A108" s="4"/>
      <c r="B108" s="8" t="s">
        <v>11</v>
      </c>
      <c r="C108" s="22" t="s">
        <v>8</v>
      </c>
      <c r="D108" s="12" t="s">
        <v>110</v>
      </c>
      <c r="E108" s="12"/>
      <c r="F108" s="13" t="s">
        <v>43</v>
      </c>
      <c r="G108" s="10">
        <f>G111</f>
        <v>11173.76011</v>
      </c>
    </row>
    <row r="109" spans="1:7" ht="15">
      <c r="A109" s="4"/>
      <c r="B109" s="8" t="s">
        <v>11</v>
      </c>
      <c r="C109" s="22" t="s">
        <v>8</v>
      </c>
      <c r="D109" s="12" t="s">
        <v>110</v>
      </c>
      <c r="E109" s="12"/>
      <c r="F109" s="13" t="s">
        <v>43</v>
      </c>
      <c r="G109" s="10">
        <f>G110</f>
        <v>11173.76011</v>
      </c>
    </row>
    <row r="110" spans="1:7" ht="15">
      <c r="A110" s="4"/>
      <c r="B110" s="8" t="s">
        <v>11</v>
      </c>
      <c r="C110" s="22" t="s">
        <v>8</v>
      </c>
      <c r="D110" s="12" t="s">
        <v>110</v>
      </c>
      <c r="E110" s="12"/>
      <c r="F110" s="13" t="s">
        <v>43</v>
      </c>
      <c r="G110" s="10">
        <f>G111</f>
        <v>11173.76011</v>
      </c>
    </row>
    <row r="111" spans="1:7" ht="30">
      <c r="A111" s="4"/>
      <c r="B111" s="8" t="s">
        <v>11</v>
      </c>
      <c r="C111" s="22" t="s">
        <v>8</v>
      </c>
      <c r="D111" s="12" t="s">
        <v>120</v>
      </c>
      <c r="E111" s="8"/>
      <c r="F111" s="9" t="s">
        <v>254</v>
      </c>
      <c r="G111" s="10">
        <f>G112</f>
        <v>11173.76011</v>
      </c>
    </row>
    <row r="112" spans="1:7" ht="30">
      <c r="A112" s="4"/>
      <c r="B112" s="8" t="s">
        <v>11</v>
      </c>
      <c r="C112" s="22" t="s">
        <v>8</v>
      </c>
      <c r="D112" s="12" t="s">
        <v>120</v>
      </c>
      <c r="E112" s="8" t="s">
        <v>29</v>
      </c>
      <c r="F112" s="17" t="s">
        <v>45</v>
      </c>
      <c r="G112" s="10">
        <f>'прил.6'!H131</f>
        <v>11173.76011</v>
      </c>
    </row>
    <row r="113" spans="1:7" ht="15">
      <c r="A113" s="4"/>
      <c r="B113" s="8" t="s">
        <v>11</v>
      </c>
      <c r="C113" s="22" t="s">
        <v>18</v>
      </c>
      <c r="D113" s="12"/>
      <c r="E113" s="8"/>
      <c r="F113" s="38" t="s">
        <v>20</v>
      </c>
      <c r="G113" s="10">
        <f>G114+G121</f>
        <v>1650</v>
      </c>
    </row>
    <row r="114" spans="1:7" ht="15">
      <c r="A114" s="4"/>
      <c r="B114" s="8" t="s">
        <v>11</v>
      </c>
      <c r="C114" s="22" t="s">
        <v>18</v>
      </c>
      <c r="D114" s="12" t="s">
        <v>110</v>
      </c>
      <c r="E114" s="8"/>
      <c r="F114" s="13" t="s">
        <v>43</v>
      </c>
      <c r="G114" s="10">
        <f>G115</f>
        <v>150</v>
      </c>
    </row>
    <row r="115" spans="1:7" ht="15">
      <c r="A115" s="4"/>
      <c r="B115" s="8" t="s">
        <v>11</v>
      </c>
      <c r="C115" s="22" t="s">
        <v>18</v>
      </c>
      <c r="D115" s="12" t="s">
        <v>110</v>
      </c>
      <c r="E115" s="8"/>
      <c r="F115" s="13" t="s">
        <v>43</v>
      </c>
      <c r="G115" s="10">
        <f>G116</f>
        <v>150</v>
      </c>
    </row>
    <row r="116" spans="1:7" ht="15">
      <c r="A116" s="4"/>
      <c r="B116" s="8" t="s">
        <v>11</v>
      </c>
      <c r="C116" s="22" t="s">
        <v>18</v>
      </c>
      <c r="D116" s="12" t="s">
        <v>110</v>
      </c>
      <c r="E116" s="8"/>
      <c r="F116" s="13" t="s">
        <v>43</v>
      </c>
      <c r="G116" s="10">
        <f>G117+G119</f>
        <v>150</v>
      </c>
    </row>
    <row r="117" spans="1:7" ht="15">
      <c r="A117" s="4"/>
      <c r="B117" s="8" t="s">
        <v>11</v>
      </c>
      <c r="C117" s="22" t="s">
        <v>18</v>
      </c>
      <c r="D117" s="12" t="s">
        <v>121</v>
      </c>
      <c r="E117" s="8"/>
      <c r="F117" s="17" t="s">
        <v>22</v>
      </c>
      <c r="G117" s="10">
        <f>G118</f>
        <v>150</v>
      </c>
    </row>
    <row r="118" spans="1:7" ht="30">
      <c r="A118" s="4"/>
      <c r="B118" s="8" t="s">
        <v>11</v>
      </c>
      <c r="C118" s="22" t="s">
        <v>18</v>
      </c>
      <c r="D118" s="12" t="s">
        <v>121</v>
      </c>
      <c r="E118" s="8" t="s">
        <v>29</v>
      </c>
      <c r="F118" s="17" t="s">
        <v>45</v>
      </c>
      <c r="G118" s="10">
        <f>'прил.6'!H139</f>
        <v>150</v>
      </c>
    </row>
    <row r="119" spans="1:7" ht="15" hidden="1">
      <c r="A119" s="4"/>
      <c r="B119" s="8" t="s">
        <v>11</v>
      </c>
      <c r="C119" s="22" t="s">
        <v>18</v>
      </c>
      <c r="D119" s="12" t="s">
        <v>122</v>
      </c>
      <c r="E119" s="8"/>
      <c r="F119" s="9" t="s">
        <v>60</v>
      </c>
      <c r="G119" s="10">
        <f>G120</f>
        <v>0</v>
      </c>
    </row>
    <row r="120" spans="1:7" ht="30" hidden="1">
      <c r="A120" s="4"/>
      <c r="B120" s="8" t="s">
        <v>11</v>
      </c>
      <c r="C120" s="22" t="s">
        <v>18</v>
      </c>
      <c r="D120" s="12" t="s">
        <v>122</v>
      </c>
      <c r="E120" s="8" t="s">
        <v>29</v>
      </c>
      <c r="F120" s="17" t="s">
        <v>45</v>
      </c>
      <c r="G120" s="10"/>
    </row>
    <row r="121" spans="1:7" ht="30">
      <c r="A121" s="108"/>
      <c r="B121" s="15" t="s">
        <v>11</v>
      </c>
      <c r="C121" s="112" t="s">
        <v>18</v>
      </c>
      <c r="D121" s="95" t="s">
        <v>293</v>
      </c>
      <c r="E121" s="15"/>
      <c r="F121" s="34" t="s">
        <v>292</v>
      </c>
      <c r="G121" s="113">
        <f>G122</f>
        <v>1500</v>
      </c>
    </row>
    <row r="122" spans="1:7" ht="30">
      <c r="A122" s="108"/>
      <c r="B122" s="15" t="s">
        <v>11</v>
      </c>
      <c r="C122" s="112" t="s">
        <v>18</v>
      </c>
      <c r="D122" s="95" t="s">
        <v>295</v>
      </c>
      <c r="E122" s="15"/>
      <c r="F122" s="120" t="s">
        <v>294</v>
      </c>
      <c r="G122" s="113">
        <f>G123</f>
        <v>1500</v>
      </c>
    </row>
    <row r="123" spans="1:7" ht="30">
      <c r="A123" s="108"/>
      <c r="B123" s="15" t="s">
        <v>11</v>
      </c>
      <c r="C123" s="112" t="s">
        <v>18</v>
      </c>
      <c r="D123" s="95" t="s">
        <v>295</v>
      </c>
      <c r="E123" s="15"/>
      <c r="F123" s="120" t="s">
        <v>296</v>
      </c>
      <c r="G123" s="113">
        <f>G124</f>
        <v>1500</v>
      </c>
    </row>
    <row r="124" spans="1:7" ht="75">
      <c r="A124" s="108"/>
      <c r="B124" s="15" t="s">
        <v>11</v>
      </c>
      <c r="C124" s="112" t="s">
        <v>18</v>
      </c>
      <c r="D124" s="95" t="s">
        <v>297</v>
      </c>
      <c r="E124" s="15"/>
      <c r="F124" s="120" t="s">
        <v>59</v>
      </c>
      <c r="G124" s="113">
        <f>G125</f>
        <v>1500</v>
      </c>
    </row>
    <row r="125" spans="1:7" ht="30">
      <c r="A125" s="108"/>
      <c r="B125" s="15" t="s">
        <v>11</v>
      </c>
      <c r="C125" s="112" t="s">
        <v>18</v>
      </c>
      <c r="D125" s="95" t="s">
        <v>297</v>
      </c>
      <c r="E125" s="15" t="s">
        <v>29</v>
      </c>
      <c r="F125" s="103" t="s">
        <v>45</v>
      </c>
      <c r="G125" s="113">
        <f>'прил.6'!H146</f>
        <v>1500</v>
      </c>
    </row>
    <row r="126" spans="1:7" ht="28.5">
      <c r="A126" s="108"/>
      <c r="B126" s="15" t="s">
        <v>11</v>
      </c>
      <c r="C126" s="112" t="s">
        <v>11</v>
      </c>
      <c r="D126" s="15"/>
      <c r="E126" s="15"/>
      <c r="F126" s="97" t="s">
        <v>69</v>
      </c>
      <c r="G126" s="113">
        <f>G127</f>
        <v>603.7</v>
      </c>
    </row>
    <row r="127" spans="1:7" ht="80.25" customHeight="1">
      <c r="A127" s="108"/>
      <c r="B127" s="15" t="s">
        <v>11</v>
      </c>
      <c r="C127" s="112" t="s">
        <v>11</v>
      </c>
      <c r="D127" s="15" t="s">
        <v>216</v>
      </c>
      <c r="E127" s="15"/>
      <c r="F127" s="34" t="s">
        <v>272</v>
      </c>
      <c r="G127" s="113">
        <f>G128</f>
        <v>603.7</v>
      </c>
    </row>
    <row r="128" spans="1:7" ht="30">
      <c r="A128" s="108"/>
      <c r="B128" s="15" t="s">
        <v>11</v>
      </c>
      <c r="C128" s="112" t="s">
        <v>11</v>
      </c>
      <c r="D128" s="15" t="s">
        <v>217</v>
      </c>
      <c r="E128" s="15"/>
      <c r="F128" s="120" t="s">
        <v>103</v>
      </c>
      <c r="G128" s="113">
        <f>G129</f>
        <v>603.7</v>
      </c>
    </row>
    <row r="129" spans="1:7" ht="47.25" customHeight="1">
      <c r="A129" s="108"/>
      <c r="B129" s="15" t="s">
        <v>11</v>
      </c>
      <c r="C129" s="112" t="s">
        <v>11</v>
      </c>
      <c r="D129" s="15" t="s">
        <v>217</v>
      </c>
      <c r="E129" s="15"/>
      <c r="F129" s="120" t="s">
        <v>237</v>
      </c>
      <c r="G129" s="113">
        <f>G130+G134</f>
        <v>603.7</v>
      </c>
    </row>
    <row r="130" spans="1:7" ht="75">
      <c r="A130" s="108"/>
      <c r="B130" s="15" t="s">
        <v>11</v>
      </c>
      <c r="C130" s="112" t="s">
        <v>11</v>
      </c>
      <c r="D130" s="15" t="s">
        <v>314</v>
      </c>
      <c r="E130" s="15"/>
      <c r="F130" s="120" t="s">
        <v>59</v>
      </c>
      <c r="G130" s="113">
        <f>G131</f>
        <v>12.98</v>
      </c>
    </row>
    <row r="131" spans="1:7" ht="15">
      <c r="A131" s="108"/>
      <c r="B131" s="15" t="s">
        <v>11</v>
      </c>
      <c r="C131" s="112" t="s">
        <v>11</v>
      </c>
      <c r="D131" s="15" t="s">
        <v>314</v>
      </c>
      <c r="E131" s="15" t="s">
        <v>30</v>
      </c>
      <c r="F131" s="179" t="s">
        <v>46</v>
      </c>
      <c r="G131" s="113">
        <f>'прил.6'!H160</f>
        <v>12.98</v>
      </c>
    </row>
    <row r="132" spans="1:7" ht="45" hidden="1">
      <c r="A132" s="108"/>
      <c r="B132" s="15" t="s">
        <v>11</v>
      </c>
      <c r="C132" s="112" t="s">
        <v>11</v>
      </c>
      <c r="D132" s="15" t="s">
        <v>247</v>
      </c>
      <c r="E132" s="15"/>
      <c r="F132" s="103" t="s">
        <v>239</v>
      </c>
      <c r="G132" s="113">
        <f>G133</f>
        <v>0</v>
      </c>
    </row>
    <row r="133" spans="1:7" ht="45" hidden="1">
      <c r="A133" s="108"/>
      <c r="B133" s="15" t="s">
        <v>11</v>
      </c>
      <c r="C133" s="112" t="s">
        <v>11</v>
      </c>
      <c r="D133" s="15" t="s">
        <v>247</v>
      </c>
      <c r="E133" s="15" t="s">
        <v>30</v>
      </c>
      <c r="F133" s="103" t="s">
        <v>239</v>
      </c>
      <c r="G133" s="113"/>
    </row>
    <row r="134" spans="1:7" ht="75">
      <c r="A134" s="108"/>
      <c r="B134" s="15" t="s">
        <v>11</v>
      </c>
      <c r="C134" s="112" t="s">
        <v>11</v>
      </c>
      <c r="D134" s="15" t="s">
        <v>273</v>
      </c>
      <c r="E134" s="15"/>
      <c r="F134" s="120" t="s">
        <v>59</v>
      </c>
      <c r="G134" s="113">
        <f>G136</f>
        <v>590.72</v>
      </c>
    </row>
    <row r="135" spans="1:7" ht="36" customHeight="1" hidden="1">
      <c r="A135" s="108"/>
      <c r="B135" s="15" t="s">
        <v>11</v>
      </c>
      <c r="C135" s="112" t="s">
        <v>11</v>
      </c>
      <c r="D135" s="15" t="s">
        <v>220</v>
      </c>
      <c r="E135" s="15"/>
      <c r="F135" s="103" t="s">
        <v>239</v>
      </c>
      <c r="G135" s="113"/>
    </row>
    <row r="136" spans="1:7" ht="15">
      <c r="A136" s="108"/>
      <c r="B136" s="15" t="s">
        <v>11</v>
      </c>
      <c r="C136" s="112" t="s">
        <v>11</v>
      </c>
      <c r="D136" s="15" t="s">
        <v>273</v>
      </c>
      <c r="E136" s="15" t="s">
        <v>30</v>
      </c>
      <c r="F136" s="179" t="s">
        <v>46</v>
      </c>
      <c r="G136" s="113">
        <f>'прил.6'!H162</f>
        <v>590.72</v>
      </c>
    </row>
    <row r="137" spans="1:7" ht="15">
      <c r="A137" s="108" t="s">
        <v>255</v>
      </c>
      <c r="B137" s="108" t="s">
        <v>71</v>
      </c>
      <c r="C137" s="112"/>
      <c r="D137" s="15"/>
      <c r="E137" s="15"/>
      <c r="F137" s="97" t="s">
        <v>72</v>
      </c>
      <c r="G137" s="135">
        <f>G138</f>
        <v>100</v>
      </c>
    </row>
    <row r="138" spans="1:7" ht="28.5" customHeight="1">
      <c r="A138" s="108"/>
      <c r="B138" s="15" t="s">
        <v>71</v>
      </c>
      <c r="C138" s="112" t="s">
        <v>11</v>
      </c>
      <c r="D138" s="15"/>
      <c r="E138" s="15"/>
      <c r="F138" s="87" t="s">
        <v>248</v>
      </c>
      <c r="G138" s="113">
        <f>G139</f>
        <v>100</v>
      </c>
    </row>
    <row r="139" spans="1:7" ht="36.75" customHeight="1">
      <c r="A139" s="108"/>
      <c r="B139" s="15" t="s">
        <v>71</v>
      </c>
      <c r="C139" s="112" t="s">
        <v>11</v>
      </c>
      <c r="D139" s="24" t="s">
        <v>257</v>
      </c>
      <c r="E139" s="15"/>
      <c r="F139" s="104" t="s">
        <v>261</v>
      </c>
      <c r="G139" s="113">
        <f>G140</f>
        <v>100</v>
      </c>
    </row>
    <row r="140" spans="1:7" ht="45">
      <c r="A140" s="108"/>
      <c r="B140" s="15" t="s">
        <v>71</v>
      </c>
      <c r="C140" s="112" t="s">
        <v>11</v>
      </c>
      <c r="D140" s="24" t="s">
        <v>214</v>
      </c>
      <c r="E140" s="15"/>
      <c r="F140" s="104" t="s">
        <v>323</v>
      </c>
      <c r="G140" s="113">
        <f>G141</f>
        <v>100</v>
      </c>
    </row>
    <row r="141" spans="1:7" ht="51" customHeight="1">
      <c r="A141" s="108"/>
      <c r="B141" s="15" t="s">
        <v>71</v>
      </c>
      <c r="C141" s="112" t="s">
        <v>11</v>
      </c>
      <c r="D141" s="24" t="s">
        <v>214</v>
      </c>
      <c r="E141" s="15"/>
      <c r="F141" s="104" t="s">
        <v>250</v>
      </c>
      <c r="G141" s="113">
        <f>G144+G146</f>
        <v>100</v>
      </c>
    </row>
    <row r="142" spans="1:7" ht="75" hidden="1">
      <c r="A142" s="108"/>
      <c r="B142" s="15" t="s">
        <v>71</v>
      </c>
      <c r="C142" s="112" t="s">
        <v>11</v>
      </c>
      <c r="D142" s="24" t="s">
        <v>207</v>
      </c>
      <c r="E142" s="15"/>
      <c r="F142" s="98" t="s">
        <v>59</v>
      </c>
      <c r="G142" s="113">
        <f>G143</f>
        <v>0</v>
      </c>
    </row>
    <row r="143" spans="1:7" ht="30" hidden="1">
      <c r="A143" s="108"/>
      <c r="B143" s="15" t="s">
        <v>71</v>
      </c>
      <c r="C143" s="112" t="s">
        <v>11</v>
      </c>
      <c r="D143" s="15" t="s">
        <v>207</v>
      </c>
      <c r="E143" s="15" t="s">
        <v>29</v>
      </c>
      <c r="F143" s="16" t="s">
        <v>45</v>
      </c>
      <c r="G143" s="113"/>
    </row>
    <row r="144" spans="1:7" ht="75">
      <c r="A144" s="108"/>
      <c r="B144" s="15" t="s">
        <v>71</v>
      </c>
      <c r="C144" s="112" t="s">
        <v>11</v>
      </c>
      <c r="D144" s="15" t="s">
        <v>315</v>
      </c>
      <c r="E144" s="15"/>
      <c r="F144" s="98" t="s">
        <v>59</v>
      </c>
      <c r="G144" s="113">
        <f>G145</f>
        <v>0.508</v>
      </c>
    </row>
    <row r="145" spans="1:7" ht="30">
      <c r="A145" s="108"/>
      <c r="B145" s="15" t="s">
        <v>71</v>
      </c>
      <c r="C145" s="112" t="s">
        <v>11</v>
      </c>
      <c r="D145" s="15" t="s">
        <v>315</v>
      </c>
      <c r="E145" s="15" t="s">
        <v>29</v>
      </c>
      <c r="F145" s="16" t="s">
        <v>45</v>
      </c>
      <c r="G145" s="113">
        <f>'прил.6'!H183</f>
        <v>0.508</v>
      </c>
    </row>
    <row r="146" spans="1:7" ht="75">
      <c r="A146" s="108"/>
      <c r="B146" s="15" t="s">
        <v>71</v>
      </c>
      <c r="C146" s="112" t="s">
        <v>11</v>
      </c>
      <c r="D146" s="15" t="s">
        <v>207</v>
      </c>
      <c r="E146" s="15"/>
      <c r="F146" s="98" t="s">
        <v>59</v>
      </c>
      <c r="G146" s="113">
        <f>G147</f>
        <v>99.492</v>
      </c>
    </row>
    <row r="147" spans="1:7" ht="30">
      <c r="A147" s="108"/>
      <c r="B147" s="15" t="s">
        <v>71</v>
      </c>
      <c r="C147" s="112" t="s">
        <v>11</v>
      </c>
      <c r="D147" s="15" t="s">
        <v>207</v>
      </c>
      <c r="E147" s="15" t="s">
        <v>29</v>
      </c>
      <c r="F147" s="16" t="s">
        <v>45</v>
      </c>
      <c r="G147" s="113">
        <f>'прил.6'!H185</f>
        <v>99.492</v>
      </c>
    </row>
    <row r="148" spans="1:7" ht="15">
      <c r="A148" s="4" t="s">
        <v>76</v>
      </c>
      <c r="B148" s="108" t="s">
        <v>17</v>
      </c>
      <c r="C148" s="108"/>
      <c r="D148" s="108"/>
      <c r="E148" s="15"/>
      <c r="F148" s="114" t="s">
        <v>74</v>
      </c>
      <c r="G148" s="19">
        <f>G149+G155</f>
        <v>4827.592</v>
      </c>
    </row>
    <row r="149" spans="1:7" ht="15">
      <c r="A149" s="8"/>
      <c r="B149" s="24" t="s">
        <v>17</v>
      </c>
      <c r="C149" s="8" t="s">
        <v>8</v>
      </c>
      <c r="D149" s="8"/>
      <c r="E149" s="24"/>
      <c r="F149" s="21" t="s">
        <v>16</v>
      </c>
      <c r="G149" s="10">
        <f>G150</f>
        <v>4672.592</v>
      </c>
    </row>
    <row r="150" spans="1:7" ht="15">
      <c r="A150" s="8"/>
      <c r="B150" s="24" t="s">
        <v>17</v>
      </c>
      <c r="C150" s="24" t="s">
        <v>8</v>
      </c>
      <c r="D150" s="24" t="s">
        <v>110</v>
      </c>
      <c r="E150" s="24"/>
      <c r="F150" s="25" t="s">
        <v>41</v>
      </c>
      <c r="G150" s="10">
        <f>G151</f>
        <v>4672.592</v>
      </c>
    </row>
    <row r="151" spans="1:7" ht="15">
      <c r="A151" s="8"/>
      <c r="B151" s="24" t="s">
        <v>17</v>
      </c>
      <c r="C151" s="24" t="s">
        <v>8</v>
      </c>
      <c r="D151" s="24" t="s">
        <v>256</v>
      </c>
      <c r="E151" s="24"/>
      <c r="F151" s="25" t="s">
        <v>41</v>
      </c>
      <c r="G151" s="10">
        <f>G152</f>
        <v>4672.592</v>
      </c>
    </row>
    <row r="152" spans="1:7" ht="15">
      <c r="A152" s="8"/>
      <c r="B152" s="24" t="s">
        <v>17</v>
      </c>
      <c r="C152" s="24" t="s">
        <v>8</v>
      </c>
      <c r="D152" s="24" t="s">
        <v>110</v>
      </c>
      <c r="E152" s="24"/>
      <c r="F152" s="25" t="s">
        <v>41</v>
      </c>
      <c r="G152" s="10">
        <f>G153</f>
        <v>4672.592</v>
      </c>
    </row>
    <row r="153" spans="1:7" ht="60">
      <c r="A153" s="8"/>
      <c r="B153" s="24" t="s">
        <v>17</v>
      </c>
      <c r="C153" s="24" t="s">
        <v>8</v>
      </c>
      <c r="D153" s="24" t="s">
        <v>123</v>
      </c>
      <c r="E153" s="24"/>
      <c r="F153" s="25" t="s">
        <v>75</v>
      </c>
      <c r="G153" s="10">
        <f>G154</f>
        <v>4672.592</v>
      </c>
    </row>
    <row r="154" spans="1:7" ht="36" customHeight="1">
      <c r="A154" s="8"/>
      <c r="B154" s="24" t="s">
        <v>17</v>
      </c>
      <c r="C154" s="24" t="s">
        <v>8</v>
      </c>
      <c r="D154" s="24" t="s">
        <v>123</v>
      </c>
      <c r="E154" s="8" t="s">
        <v>92</v>
      </c>
      <c r="F154" s="178" t="s">
        <v>324</v>
      </c>
      <c r="G154" s="10">
        <f>'прил.6'!H192</f>
        <v>4672.592</v>
      </c>
    </row>
    <row r="155" spans="1:7" ht="29.25" customHeight="1">
      <c r="A155" s="8"/>
      <c r="B155" s="24" t="s">
        <v>17</v>
      </c>
      <c r="C155" s="168" t="s">
        <v>25</v>
      </c>
      <c r="D155" s="168"/>
      <c r="E155" s="8"/>
      <c r="F155" s="33" t="s">
        <v>268</v>
      </c>
      <c r="G155" s="10">
        <f>G156+G163</f>
        <v>155</v>
      </c>
    </row>
    <row r="156" spans="1:7" ht="54.75" customHeight="1">
      <c r="A156" s="108"/>
      <c r="B156" s="15" t="s">
        <v>17</v>
      </c>
      <c r="C156" s="112" t="s">
        <v>25</v>
      </c>
      <c r="D156" s="115" t="s">
        <v>271</v>
      </c>
      <c r="E156" s="15"/>
      <c r="F156" s="16" t="s">
        <v>308</v>
      </c>
      <c r="G156" s="113">
        <f>G157</f>
        <v>134</v>
      </c>
    </row>
    <row r="157" spans="1:7" ht="60">
      <c r="A157" s="108"/>
      <c r="B157" s="15" t="s">
        <v>17</v>
      </c>
      <c r="C157" s="112" t="s">
        <v>25</v>
      </c>
      <c r="D157" s="115" t="s">
        <v>215</v>
      </c>
      <c r="E157" s="15"/>
      <c r="F157" s="116" t="s">
        <v>322</v>
      </c>
      <c r="G157" s="113">
        <f>G158</f>
        <v>134</v>
      </c>
    </row>
    <row r="158" spans="1:7" ht="60">
      <c r="A158" s="108"/>
      <c r="B158" s="15" t="s">
        <v>17</v>
      </c>
      <c r="C158" s="112" t="s">
        <v>25</v>
      </c>
      <c r="D158" s="115" t="s">
        <v>215</v>
      </c>
      <c r="E158" s="15"/>
      <c r="F158" s="116" t="s">
        <v>262</v>
      </c>
      <c r="G158" s="113">
        <f>'прил.6'!H196</f>
        <v>134</v>
      </c>
    </row>
    <row r="159" spans="1:7" ht="75">
      <c r="A159" s="108"/>
      <c r="B159" s="15" t="s">
        <v>17</v>
      </c>
      <c r="C159" s="112" t="s">
        <v>25</v>
      </c>
      <c r="D159" s="115" t="s">
        <v>316</v>
      </c>
      <c r="E159" s="15"/>
      <c r="F159" s="98" t="s">
        <v>59</v>
      </c>
      <c r="G159" s="113">
        <f>G160</f>
        <v>31.7</v>
      </c>
    </row>
    <row r="160" spans="1:7" ht="36.75" customHeight="1">
      <c r="A160" s="108"/>
      <c r="B160" s="15" t="s">
        <v>17</v>
      </c>
      <c r="C160" s="112" t="s">
        <v>25</v>
      </c>
      <c r="D160" s="115" t="s">
        <v>316</v>
      </c>
      <c r="E160" s="15" t="s">
        <v>92</v>
      </c>
      <c r="F160" s="178" t="s">
        <v>324</v>
      </c>
      <c r="G160" s="113">
        <f>'прил.6'!H198</f>
        <v>31.7</v>
      </c>
    </row>
    <row r="161" spans="1:7" ht="43.5" customHeight="1">
      <c r="A161" s="108"/>
      <c r="B161" s="15" t="s">
        <v>17</v>
      </c>
      <c r="C161" s="112" t="s">
        <v>25</v>
      </c>
      <c r="D161" s="115" t="s">
        <v>329</v>
      </c>
      <c r="E161" s="15"/>
      <c r="F161" s="98" t="s">
        <v>59</v>
      </c>
      <c r="G161" s="113">
        <f>G162</f>
        <v>102.3</v>
      </c>
    </row>
    <row r="162" spans="1:7" ht="36.75" customHeight="1">
      <c r="A162" s="108"/>
      <c r="B162" s="15" t="s">
        <v>17</v>
      </c>
      <c r="C162" s="112" t="s">
        <v>25</v>
      </c>
      <c r="D162" s="115" t="s">
        <v>329</v>
      </c>
      <c r="E162" s="15" t="s">
        <v>92</v>
      </c>
      <c r="F162" s="178" t="s">
        <v>324</v>
      </c>
      <c r="G162" s="113">
        <f>'прил.6'!H207</f>
        <v>102.3</v>
      </c>
    </row>
    <row r="163" spans="1:7" ht="36.75" customHeight="1">
      <c r="A163" s="108"/>
      <c r="B163" s="15" t="s">
        <v>17</v>
      </c>
      <c r="C163" s="112" t="s">
        <v>25</v>
      </c>
      <c r="D163" s="115" t="s">
        <v>334</v>
      </c>
      <c r="E163" s="15"/>
      <c r="F163" s="125" t="s">
        <v>327</v>
      </c>
      <c r="G163" s="113">
        <f>G164</f>
        <v>21</v>
      </c>
    </row>
    <row r="164" spans="1:7" ht="30" customHeight="1">
      <c r="A164" s="108"/>
      <c r="B164" s="15" t="s">
        <v>17</v>
      </c>
      <c r="C164" s="112" t="s">
        <v>25</v>
      </c>
      <c r="D164" s="115" t="s">
        <v>333</v>
      </c>
      <c r="E164" s="15"/>
      <c r="F164" s="87" t="s">
        <v>325</v>
      </c>
      <c r="G164" s="113">
        <f>G165</f>
        <v>21</v>
      </c>
    </row>
    <row r="165" spans="1:7" ht="36.75" customHeight="1">
      <c r="A165" s="108"/>
      <c r="B165" s="15" t="s">
        <v>17</v>
      </c>
      <c r="C165" s="112" t="s">
        <v>25</v>
      </c>
      <c r="D165" s="115" t="s">
        <v>333</v>
      </c>
      <c r="E165" s="15"/>
      <c r="F165" s="182" t="s">
        <v>326</v>
      </c>
      <c r="G165" s="113">
        <f>G166+G168</f>
        <v>21</v>
      </c>
    </row>
    <row r="166" spans="1:7" ht="78" customHeight="1">
      <c r="A166" s="108"/>
      <c r="B166" s="15" t="s">
        <v>17</v>
      </c>
      <c r="C166" s="112" t="s">
        <v>25</v>
      </c>
      <c r="D166" s="115" t="s">
        <v>330</v>
      </c>
      <c r="E166" s="15"/>
      <c r="F166" s="120" t="s">
        <v>59</v>
      </c>
      <c r="G166" s="113">
        <f>G167</f>
        <v>8</v>
      </c>
    </row>
    <row r="167" spans="1:7" ht="33" customHeight="1">
      <c r="A167" s="108"/>
      <c r="B167" s="15" t="s">
        <v>17</v>
      </c>
      <c r="C167" s="112" t="s">
        <v>25</v>
      </c>
      <c r="D167" s="115" t="s">
        <v>330</v>
      </c>
      <c r="E167" s="15" t="s">
        <v>92</v>
      </c>
      <c r="F167" s="178" t="s">
        <v>324</v>
      </c>
      <c r="G167" s="113">
        <f>'прил.6'!H212</f>
        <v>8</v>
      </c>
    </row>
    <row r="168" spans="1:7" ht="75" customHeight="1">
      <c r="A168" s="108"/>
      <c r="B168" s="15" t="s">
        <v>17</v>
      </c>
      <c r="C168" s="112" t="s">
        <v>25</v>
      </c>
      <c r="D168" s="115" t="s">
        <v>331</v>
      </c>
      <c r="E168" s="15"/>
      <c r="F168" s="120" t="s">
        <v>59</v>
      </c>
      <c r="G168" s="113">
        <f>G169</f>
        <v>13</v>
      </c>
    </row>
    <row r="169" spans="1:7" ht="30.75" customHeight="1">
      <c r="A169" s="108"/>
      <c r="B169" s="15" t="s">
        <v>17</v>
      </c>
      <c r="C169" s="112" t="s">
        <v>25</v>
      </c>
      <c r="D169" s="115" t="s">
        <v>331</v>
      </c>
      <c r="E169" s="15" t="s">
        <v>92</v>
      </c>
      <c r="F169" s="178" t="s">
        <v>324</v>
      </c>
      <c r="G169" s="113">
        <f>'прил.6'!H214</f>
        <v>13</v>
      </c>
    </row>
    <row r="170" spans="1:7" ht="16.5" customHeight="1">
      <c r="A170" s="108"/>
      <c r="B170" s="99" t="s">
        <v>341</v>
      </c>
      <c r="C170" s="99" t="s">
        <v>126</v>
      </c>
      <c r="D170" s="99"/>
      <c r="E170" s="15"/>
      <c r="F170" s="125" t="s">
        <v>340</v>
      </c>
      <c r="G170" s="93">
        <f>G171</f>
        <v>426.44</v>
      </c>
    </row>
    <row r="171" spans="1:7" ht="16.5" customHeight="1">
      <c r="A171" s="108"/>
      <c r="B171" s="95" t="s">
        <v>341</v>
      </c>
      <c r="C171" s="95" t="s">
        <v>71</v>
      </c>
      <c r="D171" s="95"/>
      <c r="E171" s="15"/>
      <c r="F171" s="103" t="s">
        <v>342</v>
      </c>
      <c r="G171" s="96">
        <f>G172</f>
        <v>426.44</v>
      </c>
    </row>
    <row r="172" spans="1:7" ht="15.75" customHeight="1">
      <c r="A172" s="108"/>
      <c r="B172" s="95" t="s">
        <v>341</v>
      </c>
      <c r="C172" s="95" t="s">
        <v>71</v>
      </c>
      <c r="D172" s="95" t="s">
        <v>110</v>
      </c>
      <c r="E172" s="15"/>
      <c r="F172" s="128" t="s">
        <v>41</v>
      </c>
      <c r="G172" s="96">
        <f>G173</f>
        <v>426.44</v>
      </c>
    </row>
    <row r="173" spans="1:7" ht="17.25" customHeight="1">
      <c r="A173" s="108"/>
      <c r="B173" s="95" t="s">
        <v>341</v>
      </c>
      <c r="C173" s="95" t="s">
        <v>71</v>
      </c>
      <c r="D173" s="95" t="s">
        <v>110</v>
      </c>
      <c r="E173" s="15"/>
      <c r="F173" s="128" t="s">
        <v>41</v>
      </c>
      <c r="G173" s="96">
        <f>G175</f>
        <v>426.44</v>
      </c>
    </row>
    <row r="174" spans="1:7" ht="17.25" customHeight="1">
      <c r="A174" s="108"/>
      <c r="B174" s="95" t="s">
        <v>341</v>
      </c>
      <c r="C174" s="95" t="s">
        <v>71</v>
      </c>
      <c r="D174" s="95" t="s">
        <v>110</v>
      </c>
      <c r="E174" s="15"/>
      <c r="F174" s="128" t="s">
        <v>41</v>
      </c>
      <c r="G174" s="96">
        <f>G175</f>
        <v>426.44</v>
      </c>
    </row>
    <row r="175" spans="1:7" ht="42.75" customHeight="1">
      <c r="A175" s="108"/>
      <c r="B175" s="95" t="s">
        <v>341</v>
      </c>
      <c r="C175" s="95" t="s">
        <v>71</v>
      </c>
      <c r="D175" s="95" t="s">
        <v>114</v>
      </c>
      <c r="E175" s="15"/>
      <c r="F175" s="35" t="s">
        <v>265</v>
      </c>
      <c r="G175" s="96">
        <f>G176</f>
        <v>426.44</v>
      </c>
    </row>
    <row r="176" spans="1:7" ht="28.5" customHeight="1">
      <c r="A176" s="108"/>
      <c r="B176" s="95" t="s">
        <v>341</v>
      </c>
      <c r="C176" s="95" t="s">
        <v>71</v>
      </c>
      <c r="D176" s="95" t="s">
        <v>114</v>
      </c>
      <c r="E176" s="15" t="s">
        <v>299</v>
      </c>
      <c r="F176" s="189" t="s">
        <v>343</v>
      </c>
      <c r="G176" s="96">
        <v>426.44</v>
      </c>
    </row>
    <row r="177" spans="1:7" ht="14.25">
      <c r="A177" s="136"/>
      <c r="B177" s="136"/>
      <c r="C177" s="136"/>
      <c r="D177" s="136"/>
      <c r="E177" s="136"/>
      <c r="F177" s="137" t="s">
        <v>263</v>
      </c>
      <c r="G177" s="165">
        <f>G148+G14+G56+G64+G77+G106+G137+G170</f>
        <v>48899.92581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5">
      <selection activeCell="F12" sqref="F12:H1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 hidden="1">
      <c r="C1" s="196" t="s">
        <v>285</v>
      </c>
      <c r="D1" s="196"/>
      <c r="E1" s="196"/>
      <c r="F1" s="196"/>
      <c r="G1" s="196"/>
      <c r="H1" s="196"/>
    </row>
    <row r="2" spans="2:8" ht="15" hidden="1">
      <c r="B2" s="196" t="s">
        <v>286</v>
      </c>
      <c r="C2" s="196"/>
      <c r="D2" s="196"/>
      <c r="E2" s="196"/>
      <c r="F2" s="196"/>
      <c r="G2" s="196"/>
      <c r="H2" s="196"/>
    </row>
    <row r="3" spans="2:8" ht="15" hidden="1">
      <c r="B3" s="196" t="s">
        <v>282</v>
      </c>
      <c r="C3" s="196"/>
      <c r="D3" s="196"/>
      <c r="E3" s="196"/>
      <c r="F3" s="196"/>
      <c r="G3" s="196"/>
      <c r="H3" s="196"/>
    </row>
    <row r="4" spans="2:8" ht="15" hidden="1">
      <c r="B4" s="196" t="s">
        <v>287</v>
      </c>
      <c r="C4" s="196"/>
      <c r="D4" s="196"/>
      <c r="E4" s="196"/>
      <c r="F4" s="196"/>
      <c r="G4" s="196"/>
      <c r="H4" s="196"/>
    </row>
    <row r="5" spans="2:8" ht="15">
      <c r="B5" s="138"/>
      <c r="C5" s="196" t="s">
        <v>95</v>
      </c>
      <c r="D5" s="196"/>
      <c r="E5" s="196"/>
      <c r="F5" s="196"/>
      <c r="G5" s="196"/>
      <c r="H5" s="196"/>
    </row>
    <row r="6" spans="2:8" ht="15">
      <c r="B6" s="196" t="s">
        <v>281</v>
      </c>
      <c r="C6" s="196"/>
      <c r="D6" s="196"/>
      <c r="E6" s="196"/>
      <c r="F6" s="196"/>
      <c r="G6" s="196"/>
      <c r="H6" s="196"/>
    </row>
    <row r="7" spans="2:8" ht="15">
      <c r="B7" s="196" t="s">
        <v>284</v>
      </c>
      <c r="C7" s="196"/>
      <c r="D7" s="196"/>
      <c r="E7" s="196"/>
      <c r="F7" s="196"/>
      <c r="G7" s="196"/>
      <c r="H7" s="196"/>
    </row>
    <row r="8" spans="2:8" ht="15">
      <c r="B8" s="36"/>
      <c r="C8" s="36"/>
      <c r="D8" s="36"/>
      <c r="E8" s="36"/>
      <c r="F8" s="200" t="s">
        <v>348</v>
      </c>
      <c r="G8" s="200"/>
      <c r="H8" s="200"/>
    </row>
    <row r="9" spans="1:8" ht="15">
      <c r="A9" s="1"/>
      <c r="B9" s="138"/>
      <c r="C9" s="196" t="s">
        <v>77</v>
      </c>
      <c r="D9" s="196"/>
      <c r="E9" s="196"/>
      <c r="F9" s="196"/>
      <c r="G9" s="196"/>
      <c r="H9" s="196"/>
    </row>
    <row r="10" spans="1:8" ht="15">
      <c r="A10" s="1"/>
      <c r="B10" s="196" t="s">
        <v>281</v>
      </c>
      <c r="C10" s="196"/>
      <c r="D10" s="196"/>
      <c r="E10" s="196"/>
      <c r="F10" s="196"/>
      <c r="G10" s="196"/>
      <c r="H10" s="196"/>
    </row>
    <row r="11" spans="1:8" ht="15">
      <c r="A11" s="1"/>
      <c r="B11" s="196" t="s">
        <v>284</v>
      </c>
      <c r="C11" s="196"/>
      <c r="D11" s="196"/>
      <c r="E11" s="196"/>
      <c r="F11" s="196"/>
      <c r="G11" s="196"/>
      <c r="H11" s="196"/>
    </row>
    <row r="12" spans="1:8" ht="15">
      <c r="A12" s="1"/>
      <c r="B12" s="36"/>
      <c r="C12" s="36"/>
      <c r="D12" s="36"/>
      <c r="E12" s="36"/>
      <c r="F12" s="196" t="s">
        <v>338</v>
      </c>
      <c r="G12" s="196"/>
      <c r="H12" s="196"/>
    </row>
    <row r="13" spans="1:8" ht="15">
      <c r="A13" s="1"/>
      <c r="B13" s="1"/>
      <c r="C13" s="196"/>
      <c r="D13" s="196"/>
      <c r="E13" s="196"/>
      <c r="F13" s="196"/>
      <c r="G13" s="196"/>
      <c r="H13" s="196"/>
    </row>
    <row r="14" spans="1:8" ht="15">
      <c r="A14" s="1"/>
      <c r="B14" s="201" t="s">
        <v>300</v>
      </c>
      <c r="C14" s="201"/>
      <c r="D14" s="201"/>
      <c r="E14" s="201"/>
      <c r="F14" s="201"/>
      <c r="G14" s="201"/>
      <c r="H14" s="201"/>
    </row>
    <row r="15" spans="1:8" ht="15">
      <c r="A15" s="1"/>
      <c r="B15" s="1"/>
      <c r="C15" s="1"/>
      <c r="D15" s="1"/>
      <c r="E15" s="1"/>
      <c r="F15" s="1"/>
      <c r="G15" s="1"/>
      <c r="H15" s="3" t="s">
        <v>32</v>
      </c>
    </row>
    <row r="16" spans="1:8" ht="15">
      <c r="A16" s="202" t="s">
        <v>78</v>
      </c>
      <c r="B16" s="202" t="s">
        <v>36</v>
      </c>
      <c r="C16" s="203" t="s">
        <v>5</v>
      </c>
      <c r="D16" s="203"/>
      <c r="E16" s="203"/>
      <c r="F16" s="203"/>
      <c r="G16" s="203"/>
      <c r="H16" s="202" t="s">
        <v>37</v>
      </c>
    </row>
    <row r="17" spans="1:8" ht="45">
      <c r="A17" s="202"/>
      <c r="B17" s="202"/>
      <c r="C17" s="40" t="s">
        <v>198</v>
      </c>
      <c r="D17" s="40" t="s">
        <v>125</v>
      </c>
      <c r="E17" s="40" t="s">
        <v>124</v>
      </c>
      <c r="F17" s="40" t="s">
        <v>1</v>
      </c>
      <c r="G17" s="40" t="s">
        <v>2</v>
      </c>
      <c r="H17" s="202"/>
    </row>
    <row r="18" spans="1:8" ht="42.75">
      <c r="A18" s="6" t="s">
        <v>79</v>
      </c>
      <c r="B18" s="123" t="s">
        <v>87</v>
      </c>
      <c r="C18" s="91" t="s">
        <v>21</v>
      </c>
      <c r="D18" s="92"/>
      <c r="E18" s="92"/>
      <c r="F18" s="92"/>
      <c r="G18" s="92"/>
      <c r="H18" s="93">
        <f>H19+H68+H76+H89+H125+H175</f>
        <v>43645.89381</v>
      </c>
    </row>
    <row r="19" spans="1:8" ht="15">
      <c r="A19" s="6"/>
      <c r="B19" s="119" t="s">
        <v>39</v>
      </c>
      <c r="C19" s="91" t="s">
        <v>21</v>
      </c>
      <c r="D19" s="91" t="s">
        <v>8</v>
      </c>
      <c r="E19" s="94"/>
      <c r="F19" s="94"/>
      <c r="G19" s="94"/>
      <c r="H19" s="93">
        <f>H20+H27+H39+H45+H33</f>
        <v>12518.11484</v>
      </c>
    </row>
    <row r="20" spans="1:8" ht="45">
      <c r="A20" s="26"/>
      <c r="B20" s="120" t="s">
        <v>80</v>
      </c>
      <c r="C20" s="92" t="s">
        <v>21</v>
      </c>
      <c r="D20" s="95" t="s">
        <v>8</v>
      </c>
      <c r="E20" s="95" t="s">
        <v>13</v>
      </c>
      <c r="F20" s="95"/>
      <c r="G20" s="95"/>
      <c r="H20" s="96">
        <f>H21</f>
        <v>2217.801</v>
      </c>
    </row>
    <row r="21" spans="1:8" ht="15">
      <c r="A21" s="26"/>
      <c r="B21" s="124" t="s">
        <v>43</v>
      </c>
      <c r="C21" s="92" t="s">
        <v>21</v>
      </c>
      <c r="D21" s="95" t="s">
        <v>8</v>
      </c>
      <c r="E21" s="95" t="s">
        <v>13</v>
      </c>
      <c r="F21" s="95" t="s">
        <v>110</v>
      </c>
      <c r="G21" s="95"/>
      <c r="H21" s="96">
        <f>H22</f>
        <v>2217.801</v>
      </c>
    </row>
    <row r="22" spans="1:8" ht="15">
      <c r="A22" s="26"/>
      <c r="B22" s="124" t="s">
        <v>43</v>
      </c>
      <c r="C22" s="92" t="s">
        <v>21</v>
      </c>
      <c r="D22" s="95" t="s">
        <v>8</v>
      </c>
      <c r="E22" s="95" t="s">
        <v>13</v>
      </c>
      <c r="F22" s="95" t="s">
        <v>110</v>
      </c>
      <c r="G22" s="95"/>
      <c r="H22" s="96">
        <f>H23</f>
        <v>2217.801</v>
      </c>
    </row>
    <row r="23" spans="1:8" ht="15">
      <c r="A23" s="26"/>
      <c r="B23" s="124" t="s">
        <v>43</v>
      </c>
      <c r="C23" s="92" t="s">
        <v>21</v>
      </c>
      <c r="D23" s="95" t="s">
        <v>8</v>
      </c>
      <c r="E23" s="95" t="s">
        <v>13</v>
      </c>
      <c r="F23" s="95" t="s">
        <v>110</v>
      </c>
      <c r="G23" s="95"/>
      <c r="H23" s="96">
        <f>H24</f>
        <v>2217.801</v>
      </c>
    </row>
    <row r="24" spans="1:8" ht="15">
      <c r="A24" s="26"/>
      <c r="B24" s="124" t="s">
        <v>9</v>
      </c>
      <c r="C24" s="92" t="s">
        <v>21</v>
      </c>
      <c r="D24" s="95" t="s">
        <v>8</v>
      </c>
      <c r="E24" s="95" t="s">
        <v>13</v>
      </c>
      <c r="F24" s="95" t="s">
        <v>111</v>
      </c>
      <c r="G24" s="95"/>
      <c r="H24" s="96">
        <f>H25+H26</f>
        <v>2217.801</v>
      </c>
    </row>
    <row r="25" spans="1:8" ht="90">
      <c r="A25" s="26"/>
      <c r="B25" s="103" t="s">
        <v>42</v>
      </c>
      <c r="C25" s="92" t="s">
        <v>21</v>
      </c>
      <c r="D25" s="95" t="s">
        <v>8</v>
      </c>
      <c r="E25" s="95" t="s">
        <v>13</v>
      </c>
      <c r="F25" s="95" t="s">
        <v>111</v>
      </c>
      <c r="G25" s="95" t="s">
        <v>28</v>
      </c>
      <c r="H25" s="96">
        <f>2254.301-36.5</f>
        <v>2217.801</v>
      </c>
    </row>
    <row r="26" spans="1:8" ht="30" hidden="1">
      <c r="A26" s="26"/>
      <c r="B26" s="103" t="s">
        <v>45</v>
      </c>
      <c r="C26" s="92" t="s">
        <v>21</v>
      </c>
      <c r="D26" s="95" t="s">
        <v>8</v>
      </c>
      <c r="E26" s="95" t="s">
        <v>13</v>
      </c>
      <c r="F26" s="95" t="s">
        <v>111</v>
      </c>
      <c r="G26" s="95" t="s">
        <v>29</v>
      </c>
      <c r="H26" s="96"/>
    </row>
    <row r="27" spans="1:8" ht="59.25" customHeight="1">
      <c r="A27" s="26"/>
      <c r="B27" s="125" t="s">
        <v>81</v>
      </c>
      <c r="C27" s="91" t="s">
        <v>21</v>
      </c>
      <c r="D27" s="99" t="s">
        <v>8</v>
      </c>
      <c r="E27" s="99" t="s">
        <v>25</v>
      </c>
      <c r="F27" s="99"/>
      <c r="G27" s="99"/>
      <c r="H27" s="93">
        <f>H28</f>
        <v>3700.079</v>
      </c>
    </row>
    <row r="28" spans="1:8" ht="15">
      <c r="A28" s="26"/>
      <c r="B28" s="103" t="s">
        <v>43</v>
      </c>
      <c r="C28" s="92" t="s">
        <v>21</v>
      </c>
      <c r="D28" s="95" t="s">
        <v>8</v>
      </c>
      <c r="E28" s="95" t="s">
        <v>25</v>
      </c>
      <c r="F28" s="95" t="s">
        <v>110</v>
      </c>
      <c r="G28" s="95"/>
      <c r="H28" s="96">
        <f>H31</f>
        <v>3700.079</v>
      </c>
    </row>
    <row r="29" spans="1:8" ht="15">
      <c r="A29" s="26"/>
      <c r="B29" s="103" t="s">
        <v>43</v>
      </c>
      <c r="C29" s="92" t="s">
        <v>21</v>
      </c>
      <c r="D29" s="95" t="s">
        <v>8</v>
      </c>
      <c r="E29" s="95" t="s">
        <v>25</v>
      </c>
      <c r="F29" s="95" t="s">
        <v>110</v>
      </c>
      <c r="G29" s="95"/>
      <c r="H29" s="96">
        <f>H30</f>
        <v>3700.079</v>
      </c>
    </row>
    <row r="30" spans="1:8" ht="15">
      <c r="A30" s="26"/>
      <c r="B30" s="103" t="s">
        <v>43</v>
      </c>
      <c r="C30" s="92" t="s">
        <v>21</v>
      </c>
      <c r="D30" s="95" t="s">
        <v>8</v>
      </c>
      <c r="E30" s="95" t="s">
        <v>25</v>
      </c>
      <c r="F30" s="95" t="s">
        <v>110</v>
      </c>
      <c r="G30" s="95"/>
      <c r="H30" s="96">
        <f>H31</f>
        <v>3700.079</v>
      </c>
    </row>
    <row r="31" spans="1:8" ht="46.5" customHeight="1">
      <c r="A31" s="26"/>
      <c r="B31" s="103" t="s">
        <v>44</v>
      </c>
      <c r="C31" s="92" t="s">
        <v>21</v>
      </c>
      <c r="D31" s="95" t="s">
        <v>8</v>
      </c>
      <c r="E31" s="95" t="s">
        <v>25</v>
      </c>
      <c r="F31" s="95" t="s">
        <v>112</v>
      </c>
      <c r="G31" s="95"/>
      <c r="H31" s="96">
        <f>H32</f>
        <v>3700.079</v>
      </c>
    </row>
    <row r="32" spans="1:8" ht="90">
      <c r="A32" s="26"/>
      <c r="B32" s="103" t="s">
        <v>42</v>
      </c>
      <c r="C32" s="92" t="s">
        <v>21</v>
      </c>
      <c r="D32" s="95" t="s">
        <v>8</v>
      </c>
      <c r="E32" s="95" t="s">
        <v>25</v>
      </c>
      <c r="F32" s="95" t="s">
        <v>112</v>
      </c>
      <c r="G32" s="95" t="s">
        <v>28</v>
      </c>
      <c r="H32" s="96">
        <f>3736.579-36.5</f>
        <v>3700.079</v>
      </c>
    </row>
    <row r="33" spans="1:8" ht="28.5" hidden="1">
      <c r="A33" s="26"/>
      <c r="B33" s="117" t="s">
        <v>213</v>
      </c>
      <c r="C33" s="92" t="s">
        <v>21</v>
      </c>
      <c r="D33" s="95" t="s">
        <v>8</v>
      </c>
      <c r="E33" s="95" t="s">
        <v>211</v>
      </c>
      <c r="F33" s="95"/>
      <c r="G33" s="95"/>
      <c r="H33" s="96">
        <f>H34</f>
        <v>0</v>
      </c>
    </row>
    <row r="34" spans="1:8" ht="15" hidden="1">
      <c r="A34" s="26"/>
      <c r="B34" s="124" t="s">
        <v>43</v>
      </c>
      <c r="C34" s="92" t="s">
        <v>21</v>
      </c>
      <c r="D34" s="95" t="s">
        <v>8</v>
      </c>
      <c r="E34" s="95" t="s">
        <v>211</v>
      </c>
      <c r="F34" s="95" t="s">
        <v>110</v>
      </c>
      <c r="G34" s="95"/>
      <c r="H34" s="96">
        <f>H37</f>
        <v>0</v>
      </c>
    </row>
    <row r="35" spans="1:8" ht="15" hidden="1">
      <c r="A35" s="26"/>
      <c r="B35" s="124" t="s">
        <v>43</v>
      </c>
      <c r="C35" s="92" t="s">
        <v>21</v>
      </c>
      <c r="D35" s="95" t="s">
        <v>8</v>
      </c>
      <c r="E35" s="95" t="s">
        <v>211</v>
      </c>
      <c r="F35" s="95" t="s">
        <v>110</v>
      </c>
      <c r="G35" s="95"/>
      <c r="H35" s="96">
        <f>H37</f>
        <v>0</v>
      </c>
    </row>
    <row r="36" spans="1:8" ht="15" hidden="1">
      <c r="A36" s="26"/>
      <c r="B36" s="124" t="s">
        <v>43</v>
      </c>
      <c r="C36" s="92" t="s">
        <v>21</v>
      </c>
      <c r="D36" s="95" t="s">
        <v>8</v>
      </c>
      <c r="E36" s="95" t="s">
        <v>211</v>
      </c>
      <c r="F36" s="95" t="s">
        <v>110</v>
      </c>
      <c r="G36" s="95"/>
      <c r="H36" s="96">
        <f>H37</f>
        <v>0</v>
      </c>
    </row>
    <row r="37" spans="1:8" ht="30" hidden="1">
      <c r="A37" s="26"/>
      <c r="B37" s="118" t="s">
        <v>212</v>
      </c>
      <c r="C37" s="92" t="s">
        <v>21</v>
      </c>
      <c r="D37" s="95" t="s">
        <v>8</v>
      </c>
      <c r="E37" s="95" t="s">
        <v>211</v>
      </c>
      <c r="F37" s="95" t="s">
        <v>113</v>
      </c>
      <c r="G37" s="95"/>
      <c r="H37" s="96">
        <f>H38</f>
        <v>0</v>
      </c>
    </row>
    <row r="38" spans="1:8" ht="30" hidden="1">
      <c r="A38" s="26"/>
      <c r="B38" s="103" t="s">
        <v>45</v>
      </c>
      <c r="C38" s="92" t="s">
        <v>21</v>
      </c>
      <c r="D38" s="95" t="s">
        <v>8</v>
      </c>
      <c r="E38" s="95" t="s">
        <v>211</v>
      </c>
      <c r="F38" s="95" t="s">
        <v>113</v>
      </c>
      <c r="G38" s="95" t="s">
        <v>30</v>
      </c>
      <c r="H38" s="96"/>
    </row>
    <row r="39" spans="1:8" ht="15">
      <c r="A39" s="26"/>
      <c r="B39" s="119" t="s">
        <v>10</v>
      </c>
      <c r="C39" s="92" t="s">
        <v>21</v>
      </c>
      <c r="D39" s="95" t="s">
        <v>8</v>
      </c>
      <c r="E39" s="95" t="s">
        <v>48</v>
      </c>
      <c r="F39" s="95"/>
      <c r="G39" s="95"/>
      <c r="H39" s="93">
        <f>H40</f>
        <v>7.5</v>
      </c>
    </row>
    <row r="40" spans="1:8" ht="15">
      <c r="A40" s="26"/>
      <c r="B40" s="124" t="s">
        <v>41</v>
      </c>
      <c r="C40" s="92" t="s">
        <v>21</v>
      </c>
      <c r="D40" s="95" t="s">
        <v>8</v>
      </c>
      <c r="E40" s="95" t="s">
        <v>48</v>
      </c>
      <c r="F40" s="95" t="s">
        <v>110</v>
      </c>
      <c r="G40" s="95"/>
      <c r="H40" s="96">
        <f>H43</f>
        <v>7.5</v>
      </c>
    </row>
    <row r="41" spans="1:8" ht="15">
      <c r="A41" s="26"/>
      <c r="B41" s="124" t="s">
        <v>41</v>
      </c>
      <c r="C41" s="92" t="s">
        <v>21</v>
      </c>
      <c r="D41" s="95" t="s">
        <v>8</v>
      </c>
      <c r="E41" s="95" t="s">
        <v>48</v>
      </c>
      <c r="F41" s="95" t="s">
        <v>110</v>
      </c>
      <c r="G41" s="95"/>
      <c r="H41" s="96">
        <f>H42</f>
        <v>7.5</v>
      </c>
    </row>
    <row r="42" spans="1:8" ht="15">
      <c r="A42" s="26"/>
      <c r="B42" s="124" t="s">
        <v>41</v>
      </c>
      <c r="C42" s="92" t="s">
        <v>21</v>
      </c>
      <c r="D42" s="95" t="s">
        <v>8</v>
      </c>
      <c r="E42" s="95" t="s">
        <v>48</v>
      </c>
      <c r="F42" s="95" t="s">
        <v>110</v>
      </c>
      <c r="G42" s="95"/>
      <c r="H42" s="96">
        <f>H43</f>
        <v>7.5</v>
      </c>
    </row>
    <row r="43" spans="1:8" ht="15">
      <c r="A43" s="26"/>
      <c r="B43" s="124" t="s">
        <v>49</v>
      </c>
      <c r="C43" s="92" t="s">
        <v>21</v>
      </c>
      <c r="D43" s="95" t="s">
        <v>8</v>
      </c>
      <c r="E43" s="95" t="s">
        <v>48</v>
      </c>
      <c r="F43" s="95" t="s">
        <v>232</v>
      </c>
      <c r="G43" s="95"/>
      <c r="H43" s="96">
        <f>H44</f>
        <v>7.5</v>
      </c>
    </row>
    <row r="44" spans="1:8" ht="15">
      <c r="A44" s="26"/>
      <c r="B44" s="120" t="s">
        <v>46</v>
      </c>
      <c r="C44" s="92" t="s">
        <v>21</v>
      </c>
      <c r="D44" s="95" t="s">
        <v>8</v>
      </c>
      <c r="E44" s="95" t="s">
        <v>48</v>
      </c>
      <c r="F44" s="95" t="s">
        <v>232</v>
      </c>
      <c r="G44" s="95" t="s">
        <v>30</v>
      </c>
      <c r="H44" s="96">
        <v>7.5</v>
      </c>
    </row>
    <row r="45" spans="1:8" ht="15">
      <c r="A45" s="26"/>
      <c r="B45" s="119" t="s">
        <v>14</v>
      </c>
      <c r="C45" s="92" t="s">
        <v>21</v>
      </c>
      <c r="D45" s="95" t="s">
        <v>8</v>
      </c>
      <c r="E45" s="95" t="s">
        <v>50</v>
      </c>
      <c r="F45" s="95"/>
      <c r="G45" s="95"/>
      <c r="H45" s="93">
        <f>H46+H57+H62</f>
        <v>6592.73484</v>
      </c>
    </row>
    <row r="46" spans="1:8" ht="15">
      <c r="A46" s="26"/>
      <c r="B46" s="124" t="s">
        <v>51</v>
      </c>
      <c r="C46" s="92" t="s">
        <v>21</v>
      </c>
      <c r="D46" s="95" t="s">
        <v>8</v>
      </c>
      <c r="E46" s="95" t="s">
        <v>50</v>
      </c>
      <c r="F46" s="95" t="s">
        <v>110</v>
      </c>
      <c r="G46" s="95"/>
      <c r="H46" s="96">
        <f>H49+H53+H55</f>
        <v>5749.929</v>
      </c>
    </row>
    <row r="47" spans="1:8" ht="15">
      <c r="A47" s="26"/>
      <c r="B47" s="124" t="s">
        <v>51</v>
      </c>
      <c r="C47" s="92" t="s">
        <v>21</v>
      </c>
      <c r="D47" s="95" t="s">
        <v>8</v>
      </c>
      <c r="E47" s="95" t="s">
        <v>50</v>
      </c>
      <c r="F47" s="95" t="s">
        <v>110</v>
      </c>
      <c r="G47" s="95"/>
      <c r="H47" s="96">
        <f>H48</f>
        <v>5749.929</v>
      </c>
    </row>
    <row r="48" spans="1:8" ht="15">
      <c r="A48" s="26"/>
      <c r="B48" s="124" t="s">
        <v>51</v>
      </c>
      <c r="C48" s="92" t="s">
        <v>21</v>
      </c>
      <c r="D48" s="95" t="s">
        <v>8</v>
      </c>
      <c r="E48" s="95" t="s">
        <v>50</v>
      </c>
      <c r="F48" s="95" t="s">
        <v>110</v>
      </c>
      <c r="G48" s="95"/>
      <c r="H48" s="96">
        <f>+H55+H53+H49</f>
        <v>5749.929</v>
      </c>
    </row>
    <row r="49" spans="1:8" ht="60">
      <c r="A49" s="26"/>
      <c r="B49" s="124" t="s">
        <v>52</v>
      </c>
      <c r="C49" s="92" t="s">
        <v>21</v>
      </c>
      <c r="D49" s="95" t="s">
        <v>8</v>
      </c>
      <c r="E49" s="95" t="s">
        <v>50</v>
      </c>
      <c r="F49" s="95" t="s">
        <v>114</v>
      </c>
      <c r="G49" s="95"/>
      <c r="H49" s="96">
        <f>SUM(H50:H52)</f>
        <v>3792.684</v>
      </c>
    </row>
    <row r="50" spans="1:8" ht="90">
      <c r="A50" s="26"/>
      <c r="B50" s="103" t="s">
        <v>42</v>
      </c>
      <c r="C50" s="92" t="s">
        <v>21</v>
      </c>
      <c r="D50" s="95" t="s">
        <v>8</v>
      </c>
      <c r="E50" s="95" t="s">
        <v>50</v>
      </c>
      <c r="F50" s="95" t="s">
        <v>114</v>
      </c>
      <c r="G50" s="95" t="s">
        <v>28</v>
      </c>
      <c r="H50" s="96">
        <f>3719.684+36.5+36.5</f>
        <v>3792.684</v>
      </c>
    </row>
    <row r="51" spans="1:8" ht="30" hidden="1">
      <c r="A51" s="26"/>
      <c r="B51" s="103" t="s">
        <v>45</v>
      </c>
      <c r="C51" s="92" t="s">
        <v>21</v>
      </c>
      <c r="D51" s="95" t="s">
        <v>8</v>
      </c>
      <c r="E51" s="95" t="s">
        <v>50</v>
      </c>
      <c r="F51" s="95" t="s">
        <v>114</v>
      </c>
      <c r="G51" s="95" t="s">
        <v>29</v>
      </c>
      <c r="H51" s="96"/>
    </row>
    <row r="52" spans="1:8" ht="30" hidden="1">
      <c r="A52" s="26"/>
      <c r="B52" s="103" t="s">
        <v>45</v>
      </c>
      <c r="C52" s="92" t="s">
        <v>21</v>
      </c>
      <c r="D52" s="95" t="s">
        <v>8</v>
      </c>
      <c r="E52" s="95" t="s">
        <v>50</v>
      </c>
      <c r="F52" s="95" t="s">
        <v>114</v>
      </c>
      <c r="G52" s="95" t="s">
        <v>30</v>
      </c>
      <c r="H52" s="96">
        <f>188.081-188.081</f>
        <v>0</v>
      </c>
    </row>
    <row r="53" spans="1:8" ht="15">
      <c r="A53" s="26"/>
      <c r="B53" s="124" t="s">
        <v>53</v>
      </c>
      <c r="C53" s="92" t="s">
        <v>21</v>
      </c>
      <c r="D53" s="95" t="s">
        <v>8</v>
      </c>
      <c r="E53" s="95" t="s">
        <v>50</v>
      </c>
      <c r="F53" s="95" t="s">
        <v>115</v>
      </c>
      <c r="G53" s="95"/>
      <c r="H53" s="96">
        <f>H54</f>
        <v>1935.945</v>
      </c>
    </row>
    <row r="54" spans="1:8" ht="30">
      <c r="A54" s="26"/>
      <c r="B54" s="103" t="s">
        <v>45</v>
      </c>
      <c r="C54" s="92" t="s">
        <v>21</v>
      </c>
      <c r="D54" s="95" t="s">
        <v>8</v>
      </c>
      <c r="E54" s="95" t="s">
        <v>50</v>
      </c>
      <c r="F54" s="95" t="s">
        <v>115</v>
      </c>
      <c r="G54" s="95" t="s">
        <v>29</v>
      </c>
      <c r="H54" s="96">
        <v>1935.945</v>
      </c>
    </row>
    <row r="55" spans="1:8" ht="90">
      <c r="A55" s="26"/>
      <c r="B55" s="120" t="s">
        <v>54</v>
      </c>
      <c r="C55" s="92" t="s">
        <v>21</v>
      </c>
      <c r="D55" s="95" t="s">
        <v>8</v>
      </c>
      <c r="E55" s="95" t="s">
        <v>50</v>
      </c>
      <c r="F55" s="95" t="s">
        <v>116</v>
      </c>
      <c r="G55" s="95"/>
      <c r="H55" s="96">
        <f>H56</f>
        <v>21.3</v>
      </c>
    </row>
    <row r="56" spans="1:8" ht="30">
      <c r="A56" s="26"/>
      <c r="B56" s="103" t="s">
        <v>45</v>
      </c>
      <c r="C56" s="92" t="s">
        <v>21</v>
      </c>
      <c r="D56" s="95" t="s">
        <v>8</v>
      </c>
      <c r="E56" s="95" t="s">
        <v>50</v>
      </c>
      <c r="F56" s="95" t="s">
        <v>116</v>
      </c>
      <c r="G56" s="95" t="s">
        <v>29</v>
      </c>
      <c r="H56" s="96">
        <v>21.3</v>
      </c>
    </row>
    <row r="57" spans="1:8" ht="45">
      <c r="A57" s="26"/>
      <c r="B57" s="122" t="s">
        <v>221</v>
      </c>
      <c r="C57" s="92" t="s">
        <v>21</v>
      </c>
      <c r="D57" s="95" t="s">
        <v>8</v>
      </c>
      <c r="E57" s="95" t="s">
        <v>50</v>
      </c>
      <c r="F57" s="95" t="s">
        <v>222</v>
      </c>
      <c r="G57" s="95"/>
      <c r="H57" s="96">
        <f>H58</f>
        <v>20</v>
      </c>
    </row>
    <row r="58" spans="1:8" ht="47.25" customHeight="1">
      <c r="A58" s="26"/>
      <c r="B58" s="120" t="s">
        <v>227</v>
      </c>
      <c r="C58" s="92" t="s">
        <v>21</v>
      </c>
      <c r="D58" s="95" t="s">
        <v>8</v>
      </c>
      <c r="E58" s="95" t="s">
        <v>50</v>
      </c>
      <c r="F58" s="95" t="s">
        <v>223</v>
      </c>
      <c r="G58" s="95"/>
      <c r="H58" s="96">
        <f>H60</f>
        <v>20</v>
      </c>
    </row>
    <row r="59" spans="1:8" ht="60">
      <c r="A59" s="26"/>
      <c r="B59" s="126" t="s">
        <v>233</v>
      </c>
      <c r="C59" s="92" t="s">
        <v>21</v>
      </c>
      <c r="D59" s="95" t="s">
        <v>8</v>
      </c>
      <c r="E59" s="95" t="s">
        <v>50</v>
      </c>
      <c r="F59" s="95" t="s">
        <v>223</v>
      </c>
      <c r="G59" s="95"/>
      <c r="H59" s="96">
        <f>H60</f>
        <v>20</v>
      </c>
    </row>
    <row r="60" spans="1:8" ht="75">
      <c r="A60" s="26"/>
      <c r="B60" s="120" t="s">
        <v>59</v>
      </c>
      <c r="C60" s="92" t="s">
        <v>21</v>
      </c>
      <c r="D60" s="95" t="s">
        <v>8</v>
      </c>
      <c r="E60" s="95" t="s">
        <v>50</v>
      </c>
      <c r="F60" s="95" t="s">
        <v>209</v>
      </c>
      <c r="G60" s="95"/>
      <c r="H60" s="96">
        <f>H61</f>
        <v>20</v>
      </c>
    </row>
    <row r="61" spans="1:8" ht="30">
      <c r="A61" s="26"/>
      <c r="B61" s="103" t="s">
        <v>45</v>
      </c>
      <c r="C61" s="92" t="s">
        <v>21</v>
      </c>
      <c r="D61" s="95" t="s">
        <v>8</v>
      </c>
      <c r="E61" s="95" t="s">
        <v>50</v>
      </c>
      <c r="F61" s="95" t="s">
        <v>209</v>
      </c>
      <c r="G61" s="95" t="s">
        <v>29</v>
      </c>
      <c r="H61" s="96">
        <v>20</v>
      </c>
    </row>
    <row r="62" spans="1:8" ht="63" customHeight="1">
      <c r="A62" s="26"/>
      <c r="B62" s="169" t="s">
        <v>313</v>
      </c>
      <c r="C62" s="92" t="s">
        <v>21</v>
      </c>
      <c r="D62" s="95" t="s">
        <v>8</v>
      </c>
      <c r="E62" s="95" t="s">
        <v>50</v>
      </c>
      <c r="F62" s="95" t="s">
        <v>278</v>
      </c>
      <c r="G62" s="95"/>
      <c r="H62" s="96">
        <f>H63</f>
        <v>822.80584</v>
      </c>
    </row>
    <row r="63" spans="1:8" ht="47.25">
      <c r="A63" s="26"/>
      <c r="B63" s="170" t="s">
        <v>317</v>
      </c>
      <c r="C63" s="92" t="s">
        <v>21</v>
      </c>
      <c r="D63" s="95" t="s">
        <v>8</v>
      </c>
      <c r="E63" s="95" t="s">
        <v>50</v>
      </c>
      <c r="F63" s="95" t="s">
        <v>279</v>
      </c>
      <c r="G63" s="95"/>
      <c r="H63" s="96">
        <f>H64</f>
        <v>822.80584</v>
      </c>
    </row>
    <row r="64" spans="1:8" ht="75">
      <c r="A64" s="26"/>
      <c r="B64" s="103" t="s">
        <v>270</v>
      </c>
      <c r="C64" s="92" t="s">
        <v>21</v>
      </c>
      <c r="D64" s="95" t="s">
        <v>8</v>
      </c>
      <c r="E64" s="95" t="s">
        <v>50</v>
      </c>
      <c r="F64" s="95" t="s">
        <v>279</v>
      </c>
      <c r="G64" s="95"/>
      <c r="H64" s="96">
        <f>H65</f>
        <v>822.80584</v>
      </c>
    </row>
    <row r="65" spans="1:8" ht="75">
      <c r="A65" s="26"/>
      <c r="B65" s="120" t="s">
        <v>59</v>
      </c>
      <c r="C65" s="92" t="s">
        <v>21</v>
      </c>
      <c r="D65" s="95" t="s">
        <v>8</v>
      </c>
      <c r="E65" s="95" t="s">
        <v>50</v>
      </c>
      <c r="F65" s="95" t="s">
        <v>277</v>
      </c>
      <c r="G65" s="95"/>
      <c r="H65" s="96">
        <f>H66+H67</f>
        <v>822.80584</v>
      </c>
    </row>
    <row r="66" spans="1:8" ht="30">
      <c r="A66" s="26"/>
      <c r="B66" s="103" t="s">
        <v>45</v>
      </c>
      <c r="C66" s="92" t="s">
        <v>21</v>
      </c>
      <c r="D66" s="95" t="s">
        <v>8</v>
      </c>
      <c r="E66" s="95" t="s">
        <v>50</v>
      </c>
      <c r="F66" s="95" t="s">
        <v>277</v>
      </c>
      <c r="G66" s="95" t="s">
        <v>29</v>
      </c>
      <c r="H66" s="96">
        <f>532+102.80584</f>
        <v>634.80584</v>
      </c>
    </row>
    <row r="67" spans="1:8" ht="30">
      <c r="A67" s="26"/>
      <c r="B67" s="103" t="s">
        <v>45</v>
      </c>
      <c r="C67" s="92" t="s">
        <v>21</v>
      </c>
      <c r="D67" s="95" t="s">
        <v>8</v>
      </c>
      <c r="E67" s="95" t="s">
        <v>50</v>
      </c>
      <c r="F67" s="95" t="s">
        <v>277</v>
      </c>
      <c r="G67" s="95" t="s">
        <v>30</v>
      </c>
      <c r="H67" s="96">
        <v>188</v>
      </c>
    </row>
    <row r="68" spans="1:8" ht="14.25">
      <c r="A68" s="6" t="s">
        <v>93</v>
      </c>
      <c r="B68" s="127" t="s">
        <v>15</v>
      </c>
      <c r="C68" s="91" t="s">
        <v>21</v>
      </c>
      <c r="D68" s="99" t="s">
        <v>13</v>
      </c>
      <c r="E68" s="99" t="s">
        <v>126</v>
      </c>
      <c r="F68" s="99"/>
      <c r="G68" s="99"/>
      <c r="H68" s="93">
        <f>H69</f>
        <v>221.70000000000002</v>
      </c>
    </row>
    <row r="69" spans="1:8" ht="15">
      <c r="A69" s="26"/>
      <c r="B69" s="124" t="s">
        <v>89</v>
      </c>
      <c r="C69" s="92" t="s">
        <v>21</v>
      </c>
      <c r="D69" s="95" t="s">
        <v>13</v>
      </c>
      <c r="E69" s="95" t="s">
        <v>18</v>
      </c>
      <c r="F69" s="95"/>
      <c r="G69" s="95"/>
      <c r="H69" s="96">
        <f>H70</f>
        <v>221.70000000000002</v>
      </c>
    </row>
    <row r="70" spans="1:8" ht="15">
      <c r="A70" s="26"/>
      <c r="B70" s="124" t="s">
        <v>41</v>
      </c>
      <c r="C70" s="92" t="s">
        <v>21</v>
      </c>
      <c r="D70" s="95" t="s">
        <v>13</v>
      </c>
      <c r="E70" s="95" t="s">
        <v>18</v>
      </c>
      <c r="F70" s="100" t="s">
        <v>110</v>
      </c>
      <c r="G70" s="95"/>
      <c r="H70" s="96">
        <f>H73</f>
        <v>221.70000000000002</v>
      </c>
    </row>
    <row r="71" spans="1:8" ht="15">
      <c r="A71" s="26"/>
      <c r="B71" s="124" t="s">
        <v>41</v>
      </c>
      <c r="C71" s="92" t="s">
        <v>21</v>
      </c>
      <c r="D71" s="95" t="s">
        <v>13</v>
      </c>
      <c r="E71" s="95" t="s">
        <v>18</v>
      </c>
      <c r="F71" s="100" t="s">
        <v>110</v>
      </c>
      <c r="G71" s="95"/>
      <c r="H71" s="96">
        <f>H72</f>
        <v>221.70000000000002</v>
      </c>
    </row>
    <row r="72" spans="1:8" ht="15">
      <c r="A72" s="26"/>
      <c r="B72" s="124" t="s">
        <v>41</v>
      </c>
      <c r="C72" s="92" t="s">
        <v>21</v>
      </c>
      <c r="D72" s="95" t="s">
        <v>13</v>
      </c>
      <c r="E72" s="95" t="s">
        <v>18</v>
      </c>
      <c r="F72" s="100" t="s">
        <v>110</v>
      </c>
      <c r="G72" s="95"/>
      <c r="H72" s="96">
        <f>H73</f>
        <v>221.70000000000002</v>
      </c>
    </row>
    <row r="73" spans="1:8" ht="45">
      <c r="A73" s="26"/>
      <c r="B73" s="124" t="s">
        <v>234</v>
      </c>
      <c r="C73" s="92" t="s">
        <v>21</v>
      </c>
      <c r="D73" s="95" t="s">
        <v>13</v>
      </c>
      <c r="E73" s="95" t="s">
        <v>18</v>
      </c>
      <c r="F73" s="100" t="s">
        <v>117</v>
      </c>
      <c r="G73" s="95"/>
      <c r="H73" s="96">
        <f>H74+H75</f>
        <v>221.70000000000002</v>
      </c>
    </row>
    <row r="74" spans="1:8" ht="15">
      <c r="A74" s="26"/>
      <c r="B74" s="124" t="s">
        <v>90</v>
      </c>
      <c r="C74" s="92" t="s">
        <v>21</v>
      </c>
      <c r="D74" s="95" t="s">
        <v>13</v>
      </c>
      <c r="E74" s="95" t="s">
        <v>18</v>
      </c>
      <c r="F74" s="100" t="s">
        <v>117</v>
      </c>
      <c r="G74" s="95" t="s">
        <v>28</v>
      </c>
      <c r="H74" s="96">
        <v>212.3</v>
      </c>
    </row>
    <row r="75" spans="1:8" ht="30">
      <c r="A75" s="26"/>
      <c r="B75" s="103" t="s">
        <v>45</v>
      </c>
      <c r="C75" s="92" t="s">
        <v>21</v>
      </c>
      <c r="D75" s="95" t="s">
        <v>13</v>
      </c>
      <c r="E75" s="95" t="s">
        <v>18</v>
      </c>
      <c r="F75" s="101" t="s">
        <v>117</v>
      </c>
      <c r="G75" s="95" t="s">
        <v>29</v>
      </c>
      <c r="H75" s="96">
        <v>9.4</v>
      </c>
    </row>
    <row r="76" spans="1:8" ht="28.5">
      <c r="A76" s="6" t="s">
        <v>94</v>
      </c>
      <c r="B76" s="119" t="s">
        <v>23</v>
      </c>
      <c r="C76" s="91" t="s">
        <v>21</v>
      </c>
      <c r="D76" s="99" t="s">
        <v>18</v>
      </c>
      <c r="E76" s="99" t="s">
        <v>126</v>
      </c>
      <c r="F76" s="99"/>
      <c r="G76" s="99"/>
      <c r="H76" s="93">
        <f>H83+H77</f>
        <v>26.1</v>
      </c>
    </row>
    <row r="77" spans="1:8" ht="15">
      <c r="A77" s="6"/>
      <c r="B77" s="120" t="s">
        <v>91</v>
      </c>
      <c r="C77" s="92" t="s">
        <v>21</v>
      </c>
      <c r="D77" s="95" t="s">
        <v>18</v>
      </c>
      <c r="E77" s="95" t="s">
        <v>25</v>
      </c>
      <c r="F77" s="99"/>
      <c r="G77" s="99"/>
      <c r="H77" s="96">
        <f>H78</f>
        <v>6.1</v>
      </c>
    </row>
    <row r="78" spans="1:8" ht="15">
      <c r="A78" s="6"/>
      <c r="B78" s="124" t="s">
        <v>41</v>
      </c>
      <c r="C78" s="92" t="s">
        <v>21</v>
      </c>
      <c r="D78" s="95" t="s">
        <v>18</v>
      </c>
      <c r="E78" s="95" t="s">
        <v>25</v>
      </c>
      <c r="F78" s="100" t="s">
        <v>110</v>
      </c>
      <c r="G78" s="99"/>
      <c r="H78" s="96">
        <f>H79</f>
        <v>6.1</v>
      </c>
    </row>
    <row r="79" spans="1:8" ht="15">
      <c r="A79" s="6"/>
      <c r="B79" s="124" t="s">
        <v>41</v>
      </c>
      <c r="C79" s="92" t="s">
        <v>21</v>
      </c>
      <c r="D79" s="95" t="s">
        <v>18</v>
      </c>
      <c r="E79" s="95" t="s">
        <v>25</v>
      </c>
      <c r="F79" s="100" t="s">
        <v>110</v>
      </c>
      <c r="G79" s="99"/>
      <c r="H79" s="96">
        <f>H80</f>
        <v>6.1</v>
      </c>
    </row>
    <row r="80" spans="1:8" ht="15">
      <c r="A80" s="6"/>
      <c r="B80" s="124" t="s">
        <v>41</v>
      </c>
      <c r="C80" s="92" t="s">
        <v>21</v>
      </c>
      <c r="D80" s="95" t="s">
        <v>18</v>
      </c>
      <c r="E80" s="95" t="s">
        <v>25</v>
      </c>
      <c r="F80" s="100" t="s">
        <v>110</v>
      </c>
      <c r="G80" s="99"/>
      <c r="H80" s="96">
        <f>H81</f>
        <v>6.1</v>
      </c>
    </row>
    <row r="81" spans="1:8" ht="30">
      <c r="A81" s="6"/>
      <c r="B81" s="130" t="s">
        <v>258</v>
      </c>
      <c r="C81" s="92" t="s">
        <v>21</v>
      </c>
      <c r="D81" s="95" t="s">
        <v>18</v>
      </c>
      <c r="E81" s="95" t="s">
        <v>25</v>
      </c>
      <c r="F81" s="95" t="s">
        <v>259</v>
      </c>
      <c r="G81" s="99"/>
      <c r="H81" s="96">
        <f>H82</f>
        <v>6.1</v>
      </c>
    </row>
    <row r="82" spans="1:8" ht="30">
      <c r="A82" s="6"/>
      <c r="B82" s="103" t="s">
        <v>45</v>
      </c>
      <c r="C82" s="92" t="s">
        <v>21</v>
      </c>
      <c r="D82" s="95" t="s">
        <v>18</v>
      </c>
      <c r="E82" s="95" t="s">
        <v>25</v>
      </c>
      <c r="F82" s="95" t="s">
        <v>259</v>
      </c>
      <c r="G82" s="95" t="s">
        <v>29</v>
      </c>
      <c r="H82" s="96">
        <v>6.1</v>
      </c>
    </row>
    <row r="83" spans="1:8" ht="45">
      <c r="A83" s="26"/>
      <c r="B83" s="120" t="s">
        <v>19</v>
      </c>
      <c r="C83" s="92" t="s">
        <v>21</v>
      </c>
      <c r="D83" s="95" t="s">
        <v>18</v>
      </c>
      <c r="E83" s="95" t="s">
        <v>55</v>
      </c>
      <c r="F83" s="100"/>
      <c r="G83" s="95"/>
      <c r="H83" s="96">
        <f>H84</f>
        <v>20</v>
      </c>
    </row>
    <row r="84" spans="1:8" ht="15">
      <c r="A84" s="26"/>
      <c r="B84" s="124" t="s">
        <v>43</v>
      </c>
      <c r="C84" s="92" t="s">
        <v>21</v>
      </c>
      <c r="D84" s="95" t="s">
        <v>18</v>
      </c>
      <c r="E84" s="95" t="s">
        <v>55</v>
      </c>
      <c r="F84" s="95" t="s">
        <v>110</v>
      </c>
      <c r="G84" s="95"/>
      <c r="H84" s="96">
        <f>H87</f>
        <v>20</v>
      </c>
    </row>
    <row r="85" spans="1:8" ht="15">
      <c r="A85" s="26"/>
      <c r="B85" s="124" t="s">
        <v>43</v>
      </c>
      <c r="C85" s="92" t="s">
        <v>21</v>
      </c>
      <c r="D85" s="95" t="s">
        <v>18</v>
      </c>
      <c r="E85" s="95" t="s">
        <v>55</v>
      </c>
      <c r="F85" s="95" t="s">
        <v>110</v>
      </c>
      <c r="G85" s="95"/>
      <c r="H85" s="96">
        <f>H86</f>
        <v>20</v>
      </c>
    </row>
    <row r="86" spans="1:8" ht="15">
      <c r="A86" s="26"/>
      <c r="B86" s="124" t="s">
        <v>43</v>
      </c>
      <c r="C86" s="92" t="s">
        <v>21</v>
      </c>
      <c r="D86" s="95" t="s">
        <v>18</v>
      </c>
      <c r="E86" s="95" t="s">
        <v>55</v>
      </c>
      <c r="F86" s="95" t="s">
        <v>110</v>
      </c>
      <c r="G86" s="95"/>
      <c r="H86" s="96">
        <f>H87</f>
        <v>20</v>
      </c>
    </row>
    <row r="87" spans="1:8" ht="45">
      <c r="A87" s="26"/>
      <c r="B87" s="120" t="s">
        <v>56</v>
      </c>
      <c r="C87" s="92" t="s">
        <v>21</v>
      </c>
      <c r="D87" s="95" t="s">
        <v>18</v>
      </c>
      <c r="E87" s="95" t="s">
        <v>55</v>
      </c>
      <c r="F87" s="95" t="s">
        <v>118</v>
      </c>
      <c r="G87" s="95"/>
      <c r="H87" s="96">
        <f>H88</f>
        <v>20</v>
      </c>
    </row>
    <row r="88" spans="1:8" ht="30">
      <c r="A88" s="26"/>
      <c r="B88" s="103" t="s">
        <v>45</v>
      </c>
      <c r="C88" s="92" t="s">
        <v>21</v>
      </c>
      <c r="D88" s="95" t="s">
        <v>18</v>
      </c>
      <c r="E88" s="95" t="s">
        <v>55</v>
      </c>
      <c r="F88" s="95" t="s">
        <v>118</v>
      </c>
      <c r="G88" s="95" t="s">
        <v>29</v>
      </c>
      <c r="H88" s="96">
        <v>20</v>
      </c>
    </row>
    <row r="89" spans="1:8" ht="14.25">
      <c r="A89" s="6">
        <v>4</v>
      </c>
      <c r="B89" s="119" t="s">
        <v>24</v>
      </c>
      <c r="C89" s="91" t="s">
        <v>21</v>
      </c>
      <c r="D89" s="99" t="s">
        <v>25</v>
      </c>
      <c r="E89" s="99" t="s">
        <v>126</v>
      </c>
      <c r="F89" s="99"/>
      <c r="G89" s="99"/>
      <c r="H89" s="93">
        <f>H96+H106+H90</f>
        <v>17352.51886</v>
      </c>
    </row>
    <row r="90" spans="1:8" ht="15">
      <c r="A90" s="6"/>
      <c r="B90" s="120" t="s">
        <v>288</v>
      </c>
      <c r="C90" s="92" t="s">
        <v>21</v>
      </c>
      <c r="D90" s="95" t="s">
        <v>25</v>
      </c>
      <c r="E90" s="95" t="s">
        <v>17</v>
      </c>
      <c r="F90" s="95"/>
      <c r="G90" s="95"/>
      <c r="H90" s="96">
        <f>H91</f>
        <v>15413.0058</v>
      </c>
    </row>
    <row r="91" spans="1:8" ht="15">
      <c r="A91" s="6"/>
      <c r="B91" s="124" t="s">
        <v>43</v>
      </c>
      <c r="C91" s="92" t="s">
        <v>21</v>
      </c>
      <c r="D91" s="102" t="s">
        <v>25</v>
      </c>
      <c r="E91" s="102" t="s">
        <v>17</v>
      </c>
      <c r="F91" s="101" t="s">
        <v>110</v>
      </c>
      <c r="G91" s="95"/>
      <c r="H91" s="96">
        <f>H92</f>
        <v>15413.0058</v>
      </c>
    </row>
    <row r="92" spans="1:8" ht="15">
      <c r="A92" s="6"/>
      <c r="B92" s="124" t="s">
        <v>43</v>
      </c>
      <c r="C92" s="92" t="s">
        <v>21</v>
      </c>
      <c r="D92" s="102" t="s">
        <v>25</v>
      </c>
      <c r="E92" s="102" t="s">
        <v>17</v>
      </c>
      <c r="F92" s="101" t="s">
        <v>110</v>
      </c>
      <c r="G92" s="95"/>
      <c r="H92" s="96">
        <f>H93</f>
        <v>15413.0058</v>
      </c>
    </row>
    <row r="93" spans="1:8" ht="15">
      <c r="A93" s="6"/>
      <c r="B93" s="124" t="s">
        <v>43</v>
      </c>
      <c r="C93" s="92" t="s">
        <v>21</v>
      </c>
      <c r="D93" s="102" t="s">
        <v>25</v>
      </c>
      <c r="E93" s="102" t="s">
        <v>17</v>
      </c>
      <c r="F93" s="101" t="s">
        <v>110</v>
      </c>
      <c r="G93" s="95"/>
      <c r="H93" s="96">
        <f>H94</f>
        <v>15413.0058</v>
      </c>
    </row>
    <row r="94" spans="1:8" ht="15">
      <c r="A94" s="6"/>
      <c r="B94" s="124" t="s">
        <v>266</v>
      </c>
      <c r="C94" s="92" t="s">
        <v>21</v>
      </c>
      <c r="D94" s="102" t="s">
        <v>25</v>
      </c>
      <c r="E94" s="102" t="s">
        <v>17</v>
      </c>
      <c r="F94" s="101" t="s">
        <v>289</v>
      </c>
      <c r="G94" s="95"/>
      <c r="H94" s="96">
        <f>H95</f>
        <v>15413.0058</v>
      </c>
    </row>
    <row r="95" spans="1:8" ht="30">
      <c r="A95" s="6"/>
      <c r="B95" s="103" t="s">
        <v>45</v>
      </c>
      <c r="C95" s="92"/>
      <c r="D95" s="95" t="s">
        <v>25</v>
      </c>
      <c r="E95" s="95" t="s">
        <v>17</v>
      </c>
      <c r="F95" s="101" t="s">
        <v>289</v>
      </c>
      <c r="G95" s="95" t="s">
        <v>29</v>
      </c>
      <c r="H95" s="96">
        <v>15413.0058</v>
      </c>
    </row>
    <row r="96" spans="1:8" ht="15">
      <c r="A96" s="26"/>
      <c r="B96" s="120" t="s">
        <v>57</v>
      </c>
      <c r="C96" s="92" t="s">
        <v>21</v>
      </c>
      <c r="D96" s="95" t="s">
        <v>25</v>
      </c>
      <c r="E96" s="95" t="s">
        <v>55</v>
      </c>
      <c r="F96" s="99"/>
      <c r="G96" s="99"/>
      <c r="H96" s="96">
        <f>H97</f>
        <v>1274.51306</v>
      </c>
    </row>
    <row r="97" spans="1:8" ht="15">
      <c r="A97" s="26"/>
      <c r="B97" s="124" t="s">
        <v>43</v>
      </c>
      <c r="C97" s="92" t="s">
        <v>21</v>
      </c>
      <c r="D97" s="102" t="s">
        <v>25</v>
      </c>
      <c r="E97" s="102" t="s">
        <v>55</v>
      </c>
      <c r="F97" s="101" t="s">
        <v>110</v>
      </c>
      <c r="G97" s="102"/>
      <c r="H97" s="96">
        <f>H100+H102+H104</f>
        <v>1274.51306</v>
      </c>
    </row>
    <row r="98" spans="1:8" ht="15">
      <c r="A98" s="26"/>
      <c r="B98" s="124" t="s">
        <v>43</v>
      </c>
      <c r="C98" s="92" t="s">
        <v>21</v>
      </c>
      <c r="D98" s="102" t="s">
        <v>25</v>
      </c>
      <c r="E98" s="102" t="s">
        <v>55</v>
      </c>
      <c r="F98" s="101" t="s">
        <v>110</v>
      </c>
      <c r="G98" s="102"/>
      <c r="H98" s="96">
        <f>H99</f>
        <v>1274.51306</v>
      </c>
    </row>
    <row r="99" spans="1:8" ht="15">
      <c r="A99" s="26"/>
      <c r="B99" s="124" t="s">
        <v>43</v>
      </c>
      <c r="C99" s="92" t="s">
        <v>21</v>
      </c>
      <c r="D99" s="102" t="s">
        <v>25</v>
      </c>
      <c r="E99" s="102" t="s">
        <v>55</v>
      </c>
      <c r="F99" s="101" t="s">
        <v>110</v>
      </c>
      <c r="G99" s="102"/>
      <c r="H99" s="96">
        <f>H100+H102</f>
        <v>1274.51306</v>
      </c>
    </row>
    <row r="100" spans="1:8" ht="60" customHeight="1" hidden="1">
      <c r="A100" s="26"/>
      <c r="B100" s="120" t="s">
        <v>99</v>
      </c>
      <c r="C100" s="92" t="s">
        <v>21</v>
      </c>
      <c r="D100" s="95" t="s">
        <v>25</v>
      </c>
      <c r="E100" s="95" t="s">
        <v>55</v>
      </c>
      <c r="F100" s="95" t="s">
        <v>119</v>
      </c>
      <c r="G100" s="95"/>
      <c r="H100" s="96">
        <f>H101</f>
        <v>0</v>
      </c>
    </row>
    <row r="101" spans="1:8" ht="30" hidden="1">
      <c r="A101" s="26"/>
      <c r="B101" s="103" t="s">
        <v>45</v>
      </c>
      <c r="C101" s="92" t="s">
        <v>21</v>
      </c>
      <c r="D101" s="95" t="s">
        <v>25</v>
      </c>
      <c r="E101" s="95" t="s">
        <v>55</v>
      </c>
      <c r="F101" s="95" t="s">
        <v>119</v>
      </c>
      <c r="G101" s="95" t="s">
        <v>29</v>
      </c>
      <c r="H101" s="96">
        <v>0</v>
      </c>
    </row>
    <row r="102" spans="1:8" ht="15">
      <c r="A102" s="26"/>
      <c r="B102" s="103" t="s">
        <v>105</v>
      </c>
      <c r="C102" s="92" t="s">
        <v>21</v>
      </c>
      <c r="D102" s="95" t="s">
        <v>25</v>
      </c>
      <c r="E102" s="95" t="s">
        <v>55</v>
      </c>
      <c r="F102" s="95" t="s">
        <v>119</v>
      </c>
      <c r="G102" s="95"/>
      <c r="H102" s="96">
        <f>H103</f>
        <v>1274.51306</v>
      </c>
    </row>
    <row r="103" spans="1:8" ht="30">
      <c r="A103" s="26"/>
      <c r="B103" s="103" t="s">
        <v>45</v>
      </c>
      <c r="C103" s="92" t="s">
        <v>21</v>
      </c>
      <c r="D103" s="95" t="s">
        <v>25</v>
      </c>
      <c r="E103" s="95" t="s">
        <v>55</v>
      </c>
      <c r="F103" s="95" t="s">
        <v>119</v>
      </c>
      <c r="G103" s="95" t="s">
        <v>29</v>
      </c>
      <c r="H103" s="96">
        <f>700+574.51306</f>
        <v>1274.51306</v>
      </c>
    </row>
    <row r="104" spans="1:8" ht="30" hidden="1">
      <c r="A104" s="26"/>
      <c r="B104" s="120" t="s">
        <v>235</v>
      </c>
      <c r="C104" s="92" t="s">
        <v>21</v>
      </c>
      <c r="D104" s="95" t="s">
        <v>25</v>
      </c>
      <c r="E104" s="95" t="s">
        <v>55</v>
      </c>
      <c r="F104" s="95" t="s">
        <v>236</v>
      </c>
      <c r="G104" s="95"/>
      <c r="H104" s="96">
        <f>H105</f>
        <v>0</v>
      </c>
    </row>
    <row r="105" spans="1:8" ht="30" hidden="1">
      <c r="A105" s="26"/>
      <c r="B105" s="103" t="s">
        <v>45</v>
      </c>
      <c r="C105" s="92" t="s">
        <v>21</v>
      </c>
      <c r="D105" s="95" t="s">
        <v>25</v>
      </c>
      <c r="E105" s="95" t="s">
        <v>55</v>
      </c>
      <c r="F105" s="95" t="s">
        <v>236</v>
      </c>
      <c r="G105" s="95" t="s">
        <v>29</v>
      </c>
      <c r="H105" s="96"/>
    </row>
    <row r="106" spans="1:8" ht="30">
      <c r="A106" s="26"/>
      <c r="B106" s="120" t="s">
        <v>83</v>
      </c>
      <c r="C106" s="92" t="s">
        <v>21</v>
      </c>
      <c r="D106" s="95" t="s">
        <v>25</v>
      </c>
      <c r="E106" s="95" t="s">
        <v>104</v>
      </c>
      <c r="F106" s="95"/>
      <c r="G106" s="95"/>
      <c r="H106" s="96">
        <f>H107+H120</f>
        <v>665</v>
      </c>
    </row>
    <row r="107" spans="1:8" ht="93.75" customHeight="1" hidden="1">
      <c r="A107" s="26"/>
      <c r="B107" s="34"/>
      <c r="C107" s="92"/>
      <c r="D107" s="95"/>
      <c r="E107" s="95"/>
      <c r="F107" s="95"/>
      <c r="G107" s="95"/>
      <c r="H107" s="96"/>
    </row>
    <row r="108" ht="15" hidden="1">
      <c r="A108" s="26"/>
    </row>
    <row r="109" ht="15" hidden="1">
      <c r="A109" s="26"/>
    </row>
    <row r="110" ht="15" hidden="1">
      <c r="A110" s="26"/>
    </row>
    <row r="111" ht="15" hidden="1">
      <c r="A111" s="26"/>
    </row>
    <row r="112" ht="15" hidden="1">
      <c r="A112" s="26"/>
    </row>
    <row r="113" ht="75" customHeight="1" hidden="1">
      <c r="A113" s="27"/>
    </row>
    <row r="114" ht="45" customHeight="1" hidden="1">
      <c r="A114" s="27"/>
    </row>
    <row r="115" spans="1:8" ht="75" hidden="1">
      <c r="A115" s="27"/>
      <c r="B115" s="120" t="s">
        <v>240</v>
      </c>
      <c r="C115" s="92" t="s">
        <v>21</v>
      </c>
      <c r="D115" s="95" t="s">
        <v>25</v>
      </c>
      <c r="E115" s="95" t="s">
        <v>104</v>
      </c>
      <c r="F115" s="95" t="s">
        <v>241</v>
      </c>
      <c r="G115" s="95"/>
      <c r="H115" s="96">
        <f>H116+H118</f>
        <v>0</v>
      </c>
    </row>
    <row r="116" spans="1:8" ht="75" hidden="1">
      <c r="A116" s="27"/>
      <c r="B116" s="120" t="s">
        <v>59</v>
      </c>
      <c r="C116" s="92" t="s">
        <v>21</v>
      </c>
      <c r="D116" s="95" t="s">
        <v>25</v>
      </c>
      <c r="E116" s="95" t="s">
        <v>104</v>
      </c>
      <c r="F116" s="95" t="s">
        <v>242</v>
      </c>
      <c r="G116" s="95"/>
      <c r="H116" s="96">
        <f>H117</f>
        <v>0</v>
      </c>
    </row>
    <row r="117" spans="1:8" ht="30" hidden="1">
      <c r="A117" s="27"/>
      <c r="B117" s="103" t="s">
        <v>45</v>
      </c>
      <c r="C117" s="92" t="s">
        <v>21</v>
      </c>
      <c r="D117" s="95" t="s">
        <v>25</v>
      </c>
      <c r="E117" s="95" t="s">
        <v>104</v>
      </c>
      <c r="F117" s="95" t="s">
        <v>242</v>
      </c>
      <c r="G117" s="95" t="s">
        <v>29</v>
      </c>
      <c r="H117" s="96"/>
    </row>
    <row r="118" spans="1:8" ht="75" hidden="1">
      <c r="A118" s="27"/>
      <c r="B118" s="120" t="s">
        <v>59</v>
      </c>
      <c r="C118" s="92" t="s">
        <v>21</v>
      </c>
      <c r="D118" s="95" t="s">
        <v>25</v>
      </c>
      <c r="E118" s="95" t="s">
        <v>104</v>
      </c>
      <c r="F118" s="95" t="s">
        <v>243</v>
      </c>
      <c r="G118" s="95"/>
      <c r="H118" s="96">
        <f>H119</f>
        <v>0</v>
      </c>
    </row>
    <row r="119" spans="1:8" ht="30" hidden="1">
      <c r="A119" s="27"/>
      <c r="B119" s="103" t="s">
        <v>45</v>
      </c>
      <c r="C119" s="92" t="s">
        <v>21</v>
      </c>
      <c r="D119" s="95" t="s">
        <v>25</v>
      </c>
      <c r="E119" s="95" t="s">
        <v>104</v>
      </c>
      <c r="F119" s="95" t="s">
        <v>243</v>
      </c>
      <c r="G119" s="95" t="s">
        <v>29</v>
      </c>
      <c r="H119" s="96"/>
    </row>
    <row r="120" spans="1:8" ht="60">
      <c r="A120" s="27"/>
      <c r="B120" s="167" t="s">
        <v>307</v>
      </c>
      <c r="C120" s="92" t="s">
        <v>21</v>
      </c>
      <c r="D120" s="95" t="s">
        <v>25</v>
      </c>
      <c r="E120" s="95" t="s">
        <v>104</v>
      </c>
      <c r="F120" s="95" t="s">
        <v>224</v>
      </c>
      <c r="G120" s="95"/>
      <c r="H120" s="96">
        <f>H121</f>
        <v>665</v>
      </c>
    </row>
    <row r="121" spans="1:8" ht="45">
      <c r="A121" s="27"/>
      <c r="B121" s="17" t="s">
        <v>290</v>
      </c>
      <c r="C121" s="92" t="s">
        <v>21</v>
      </c>
      <c r="D121" s="95" t="s">
        <v>25</v>
      </c>
      <c r="E121" s="95" t="s">
        <v>104</v>
      </c>
      <c r="F121" s="95" t="s">
        <v>225</v>
      </c>
      <c r="G121" s="95"/>
      <c r="H121" s="96">
        <f>H123</f>
        <v>665</v>
      </c>
    </row>
    <row r="122" spans="1:8" ht="45">
      <c r="A122" s="27"/>
      <c r="B122" s="17" t="s">
        <v>291</v>
      </c>
      <c r="C122" s="92" t="s">
        <v>21</v>
      </c>
      <c r="D122" s="95" t="s">
        <v>25</v>
      </c>
      <c r="E122" s="95" t="s">
        <v>104</v>
      </c>
      <c r="F122" s="95" t="s">
        <v>225</v>
      </c>
      <c r="G122" s="95"/>
      <c r="H122" s="96">
        <f>H123</f>
        <v>665</v>
      </c>
    </row>
    <row r="123" spans="1:8" ht="75">
      <c r="A123" s="27"/>
      <c r="B123" s="120" t="s">
        <v>59</v>
      </c>
      <c r="C123" s="92" t="s">
        <v>21</v>
      </c>
      <c r="D123" s="95" t="s">
        <v>25</v>
      </c>
      <c r="E123" s="95" t="s">
        <v>104</v>
      </c>
      <c r="F123" s="95" t="s">
        <v>206</v>
      </c>
      <c r="G123" s="95"/>
      <c r="H123" s="96">
        <f>H124</f>
        <v>665</v>
      </c>
    </row>
    <row r="124" spans="1:8" ht="30">
      <c r="A124" s="27"/>
      <c r="B124" s="103" t="s">
        <v>45</v>
      </c>
      <c r="C124" s="92" t="s">
        <v>21</v>
      </c>
      <c r="D124" s="95" t="s">
        <v>25</v>
      </c>
      <c r="E124" s="95" t="s">
        <v>104</v>
      </c>
      <c r="F124" s="95" t="s">
        <v>206</v>
      </c>
      <c r="G124" s="95" t="s">
        <v>29</v>
      </c>
      <c r="H124" s="96">
        <f>200+465</f>
        <v>665</v>
      </c>
    </row>
    <row r="125" spans="1:8" ht="15">
      <c r="A125" s="29">
        <v>5</v>
      </c>
      <c r="B125" s="119" t="s">
        <v>0</v>
      </c>
      <c r="C125" s="92" t="s">
        <v>21</v>
      </c>
      <c r="D125" s="99" t="s">
        <v>11</v>
      </c>
      <c r="E125" s="99" t="s">
        <v>126</v>
      </c>
      <c r="F125" s="99"/>
      <c r="G125" s="99"/>
      <c r="H125" s="93">
        <f>SUM(H126+H134+H149)</f>
        <v>13427.46011</v>
      </c>
    </row>
    <row r="126" spans="1:8" ht="15">
      <c r="A126" s="28"/>
      <c r="B126" s="120" t="s">
        <v>12</v>
      </c>
      <c r="C126" s="92" t="s">
        <v>21</v>
      </c>
      <c r="D126" s="95" t="s">
        <v>11</v>
      </c>
      <c r="E126" s="95" t="s">
        <v>8</v>
      </c>
      <c r="F126" s="95"/>
      <c r="G126" s="95"/>
      <c r="H126" s="96">
        <f>H127</f>
        <v>11173.76011</v>
      </c>
    </row>
    <row r="127" spans="1:8" ht="15">
      <c r="A127" s="29"/>
      <c r="B127" s="124" t="s">
        <v>43</v>
      </c>
      <c r="C127" s="92" t="s">
        <v>21</v>
      </c>
      <c r="D127" s="95" t="s">
        <v>11</v>
      </c>
      <c r="E127" s="95" t="s">
        <v>8</v>
      </c>
      <c r="F127" s="95" t="s">
        <v>110</v>
      </c>
      <c r="G127" s="95"/>
      <c r="H127" s="96">
        <f>H130+H132</f>
        <v>11173.76011</v>
      </c>
    </row>
    <row r="128" spans="1:8" ht="15">
      <c r="A128" s="29"/>
      <c r="B128" s="124" t="s">
        <v>43</v>
      </c>
      <c r="C128" s="92" t="s">
        <v>21</v>
      </c>
      <c r="D128" s="95" t="s">
        <v>11</v>
      </c>
      <c r="E128" s="95" t="s">
        <v>8</v>
      </c>
      <c r="F128" s="95" t="s">
        <v>110</v>
      </c>
      <c r="G128" s="95"/>
      <c r="H128" s="96">
        <f>H129</f>
        <v>11173.76011</v>
      </c>
    </row>
    <row r="129" spans="1:8" ht="15">
      <c r="A129" s="29"/>
      <c r="B129" s="124" t="s">
        <v>43</v>
      </c>
      <c r="C129" s="92" t="s">
        <v>21</v>
      </c>
      <c r="D129" s="95" t="s">
        <v>11</v>
      </c>
      <c r="E129" s="95" t="s">
        <v>8</v>
      </c>
      <c r="F129" s="95" t="s">
        <v>110</v>
      </c>
      <c r="G129" s="95"/>
      <c r="H129" s="96">
        <f>H130+H132</f>
        <v>11173.76011</v>
      </c>
    </row>
    <row r="130" spans="1:8" ht="30">
      <c r="A130" s="28"/>
      <c r="B130" s="120" t="s">
        <v>108</v>
      </c>
      <c r="C130" s="92" t="s">
        <v>21</v>
      </c>
      <c r="D130" s="95" t="s">
        <v>11</v>
      </c>
      <c r="E130" s="95" t="s">
        <v>8</v>
      </c>
      <c r="F130" s="95" t="s">
        <v>120</v>
      </c>
      <c r="G130" s="95" t="s">
        <v>84</v>
      </c>
      <c r="H130" s="96">
        <f>H131</f>
        <v>11173.76011</v>
      </c>
    </row>
    <row r="131" spans="1:8" ht="30">
      <c r="A131" s="28"/>
      <c r="B131" s="103" t="s">
        <v>45</v>
      </c>
      <c r="C131" s="92" t="s">
        <v>21</v>
      </c>
      <c r="D131" s="95" t="s">
        <v>11</v>
      </c>
      <c r="E131" s="95" t="s">
        <v>8</v>
      </c>
      <c r="F131" s="95" t="s">
        <v>120</v>
      </c>
      <c r="G131" s="95" t="s">
        <v>29</v>
      </c>
      <c r="H131" s="96">
        <f>4258.5552-19.7+6934.90491</f>
        <v>11173.76011</v>
      </c>
    </row>
    <row r="132" spans="1:8" ht="15" hidden="1">
      <c r="A132" s="28"/>
      <c r="B132" s="35" t="s">
        <v>266</v>
      </c>
      <c r="C132" s="92" t="s">
        <v>21</v>
      </c>
      <c r="D132" s="95" t="s">
        <v>11</v>
      </c>
      <c r="E132" s="95" t="s">
        <v>8</v>
      </c>
      <c r="F132" s="95" t="s">
        <v>289</v>
      </c>
      <c r="G132" s="95"/>
      <c r="H132" s="96">
        <f>H133</f>
        <v>0</v>
      </c>
    </row>
    <row r="133" spans="1:8" ht="30" hidden="1">
      <c r="A133" s="28"/>
      <c r="B133" s="103" t="s">
        <v>45</v>
      </c>
      <c r="C133" s="92" t="s">
        <v>21</v>
      </c>
      <c r="D133" s="95" t="s">
        <v>11</v>
      </c>
      <c r="E133" s="95" t="s">
        <v>8</v>
      </c>
      <c r="F133" s="95" t="s">
        <v>289</v>
      </c>
      <c r="G133" s="95" t="s">
        <v>29</v>
      </c>
      <c r="H133" s="96">
        <v>0</v>
      </c>
    </row>
    <row r="134" spans="1:8" ht="15">
      <c r="A134" s="28"/>
      <c r="B134" s="120" t="s">
        <v>20</v>
      </c>
      <c r="C134" s="92" t="s">
        <v>21</v>
      </c>
      <c r="D134" s="95" t="s">
        <v>11</v>
      </c>
      <c r="E134" s="95" t="s">
        <v>18</v>
      </c>
      <c r="F134" s="95"/>
      <c r="G134" s="95"/>
      <c r="H134" s="96">
        <f>H135+H142</f>
        <v>1650</v>
      </c>
    </row>
    <row r="135" spans="1:8" ht="15">
      <c r="A135" s="30"/>
      <c r="B135" s="124" t="s">
        <v>43</v>
      </c>
      <c r="C135" s="92" t="s">
        <v>21</v>
      </c>
      <c r="D135" s="95" t="s">
        <v>11</v>
      </c>
      <c r="E135" s="95" t="s">
        <v>18</v>
      </c>
      <c r="F135" s="95" t="s">
        <v>110</v>
      </c>
      <c r="G135" s="95"/>
      <c r="H135" s="96">
        <f>H136</f>
        <v>150</v>
      </c>
    </row>
    <row r="136" spans="1:8" ht="15">
      <c r="A136" s="30"/>
      <c r="B136" s="124" t="s">
        <v>43</v>
      </c>
      <c r="C136" s="92" t="s">
        <v>21</v>
      </c>
      <c r="D136" s="95" t="s">
        <v>11</v>
      </c>
      <c r="E136" s="95" t="s">
        <v>18</v>
      </c>
      <c r="F136" s="95" t="s">
        <v>110</v>
      </c>
      <c r="G136" s="95"/>
      <c r="H136" s="96">
        <f>H137</f>
        <v>150</v>
      </c>
    </row>
    <row r="137" spans="1:8" ht="15">
      <c r="A137" s="30"/>
      <c r="B137" s="124" t="s">
        <v>43</v>
      </c>
      <c r="C137" s="92" t="s">
        <v>21</v>
      </c>
      <c r="D137" s="95" t="s">
        <v>11</v>
      </c>
      <c r="E137" s="95" t="s">
        <v>18</v>
      </c>
      <c r="F137" s="95" t="s">
        <v>110</v>
      </c>
      <c r="G137" s="95"/>
      <c r="H137" s="96">
        <f>H138+H140</f>
        <v>150</v>
      </c>
    </row>
    <row r="138" spans="1:8" ht="15">
      <c r="A138" s="30"/>
      <c r="B138" s="124" t="s">
        <v>22</v>
      </c>
      <c r="C138" s="92" t="s">
        <v>21</v>
      </c>
      <c r="D138" s="95" t="s">
        <v>11</v>
      </c>
      <c r="E138" s="95" t="s">
        <v>18</v>
      </c>
      <c r="F138" s="95" t="s">
        <v>121</v>
      </c>
      <c r="G138" s="95"/>
      <c r="H138" s="96">
        <f>H139</f>
        <v>150</v>
      </c>
    </row>
    <row r="139" spans="1:8" ht="30">
      <c r="A139" s="30"/>
      <c r="B139" s="103" t="s">
        <v>45</v>
      </c>
      <c r="C139" s="92" t="s">
        <v>21</v>
      </c>
      <c r="D139" s="95" t="s">
        <v>11</v>
      </c>
      <c r="E139" s="95" t="s">
        <v>18</v>
      </c>
      <c r="F139" s="95" t="s">
        <v>121</v>
      </c>
      <c r="G139" s="95" t="s">
        <v>29</v>
      </c>
      <c r="H139" s="96">
        <v>150</v>
      </c>
    </row>
    <row r="140" spans="1:8" ht="15" hidden="1">
      <c r="A140" s="30"/>
      <c r="B140" s="103" t="s">
        <v>60</v>
      </c>
      <c r="C140" s="92" t="s">
        <v>21</v>
      </c>
      <c r="D140" s="95" t="s">
        <v>11</v>
      </c>
      <c r="E140" s="95" t="s">
        <v>18</v>
      </c>
      <c r="F140" s="95" t="s">
        <v>122</v>
      </c>
      <c r="G140" s="95"/>
      <c r="H140" s="96">
        <f>H141</f>
        <v>0</v>
      </c>
    </row>
    <row r="141" spans="1:8" ht="30" hidden="1">
      <c r="A141" s="30"/>
      <c r="B141" s="103" t="s">
        <v>45</v>
      </c>
      <c r="C141" s="92" t="s">
        <v>21</v>
      </c>
      <c r="D141" s="95" t="s">
        <v>11</v>
      </c>
      <c r="E141" s="95" t="s">
        <v>18</v>
      </c>
      <c r="F141" s="95" t="s">
        <v>122</v>
      </c>
      <c r="G141" s="95" t="s">
        <v>29</v>
      </c>
      <c r="H141" s="96">
        <v>0</v>
      </c>
    </row>
    <row r="142" spans="1:8" ht="30">
      <c r="A142" s="30"/>
      <c r="B142" s="34" t="s">
        <v>292</v>
      </c>
      <c r="C142" s="92" t="s">
        <v>21</v>
      </c>
      <c r="D142" s="95" t="s">
        <v>11</v>
      </c>
      <c r="E142" s="95" t="s">
        <v>18</v>
      </c>
      <c r="F142" s="95" t="s">
        <v>293</v>
      </c>
      <c r="G142" s="95"/>
      <c r="H142" s="96">
        <f>H143</f>
        <v>1500</v>
      </c>
    </row>
    <row r="143" spans="1:8" ht="30">
      <c r="A143" s="30"/>
      <c r="B143" s="120" t="s">
        <v>318</v>
      </c>
      <c r="C143" s="92" t="s">
        <v>21</v>
      </c>
      <c r="D143" s="95" t="s">
        <v>11</v>
      </c>
      <c r="E143" s="95" t="s">
        <v>18</v>
      </c>
      <c r="F143" s="95" t="s">
        <v>295</v>
      </c>
      <c r="G143" s="95"/>
      <c r="H143" s="96">
        <f>H144</f>
        <v>1500</v>
      </c>
    </row>
    <row r="144" spans="1:8" ht="45">
      <c r="A144" s="30"/>
      <c r="B144" s="120" t="s">
        <v>296</v>
      </c>
      <c r="C144" s="92" t="s">
        <v>21</v>
      </c>
      <c r="D144" s="95" t="s">
        <v>11</v>
      </c>
      <c r="E144" s="95" t="s">
        <v>18</v>
      </c>
      <c r="F144" s="95" t="s">
        <v>295</v>
      </c>
      <c r="G144" s="95"/>
      <c r="H144" s="96">
        <f>H145+H147</f>
        <v>1500</v>
      </c>
    </row>
    <row r="145" spans="1:8" ht="75">
      <c r="A145" s="30"/>
      <c r="B145" s="120" t="s">
        <v>59</v>
      </c>
      <c r="C145" s="92" t="s">
        <v>21</v>
      </c>
      <c r="D145" s="95" t="s">
        <v>11</v>
      </c>
      <c r="E145" s="95" t="s">
        <v>18</v>
      </c>
      <c r="F145" s="95" t="s">
        <v>297</v>
      </c>
      <c r="G145" s="95"/>
      <c r="H145" s="96">
        <f>H146</f>
        <v>1500</v>
      </c>
    </row>
    <row r="146" spans="1:8" ht="30">
      <c r="A146" s="30"/>
      <c r="B146" s="103" t="s">
        <v>45</v>
      </c>
      <c r="C146" s="92" t="s">
        <v>21</v>
      </c>
      <c r="D146" s="95" t="s">
        <v>11</v>
      </c>
      <c r="E146" s="95" t="s">
        <v>18</v>
      </c>
      <c r="F146" s="95" t="s">
        <v>297</v>
      </c>
      <c r="G146" s="95" t="s">
        <v>29</v>
      </c>
      <c r="H146" s="96">
        <v>1500</v>
      </c>
    </row>
    <row r="147" spans="1:8" ht="75" hidden="1">
      <c r="A147" s="30"/>
      <c r="B147" s="120" t="s">
        <v>59</v>
      </c>
      <c r="C147" s="92" t="s">
        <v>21</v>
      </c>
      <c r="D147" s="95" t="s">
        <v>11</v>
      </c>
      <c r="E147" s="95" t="s">
        <v>18</v>
      </c>
      <c r="F147" s="95" t="s">
        <v>298</v>
      </c>
      <c r="G147" s="95"/>
      <c r="H147" s="96">
        <f>H148</f>
        <v>0</v>
      </c>
    </row>
    <row r="148" spans="1:8" ht="30" hidden="1">
      <c r="A148" s="30"/>
      <c r="B148" s="103" t="s">
        <v>45</v>
      </c>
      <c r="C148" s="92" t="s">
        <v>21</v>
      </c>
      <c r="D148" s="95" t="s">
        <v>11</v>
      </c>
      <c r="E148" s="95" t="s">
        <v>18</v>
      </c>
      <c r="F148" s="95" t="s">
        <v>298</v>
      </c>
      <c r="G148" s="95" t="s">
        <v>29</v>
      </c>
      <c r="H148" s="96">
        <v>0</v>
      </c>
    </row>
    <row r="149" spans="1:8" ht="30">
      <c r="A149" s="30"/>
      <c r="B149" s="103" t="s">
        <v>69</v>
      </c>
      <c r="C149" s="92" t="s">
        <v>21</v>
      </c>
      <c r="D149" s="95" t="s">
        <v>11</v>
      </c>
      <c r="E149" s="95" t="s">
        <v>11</v>
      </c>
      <c r="F149" s="95"/>
      <c r="G149" s="95"/>
      <c r="H149" s="96">
        <f>H153+H155</f>
        <v>603.7</v>
      </c>
    </row>
    <row r="150" spans="1:8" ht="15" hidden="1">
      <c r="A150" s="30"/>
      <c r="B150" s="124" t="s">
        <v>43</v>
      </c>
      <c r="C150" s="92" t="s">
        <v>21</v>
      </c>
      <c r="D150" s="95" t="s">
        <v>11</v>
      </c>
      <c r="E150" s="95" t="s">
        <v>11</v>
      </c>
      <c r="F150" s="95" t="s">
        <v>110</v>
      </c>
      <c r="G150" s="95"/>
      <c r="H150" s="96">
        <f>H153</f>
        <v>0</v>
      </c>
    </row>
    <row r="151" spans="1:8" ht="15" hidden="1">
      <c r="A151" s="30"/>
      <c r="B151" s="124" t="s">
        <v>43</v>
      </c>
      <c r="C151" s="92" t="s">
        <v>21</v>
      </c>
      <c r="D151" s="95" t="s">
        <v>11</v>
      </c>
      <c r="E151" s="95" t="s">
        <v>11</v>
      </c>
      <c r="F151" s="95" t="s">
        <v>110</v>
      </c>
      <c r="G151" s="95"/>
      <c r="H151" s="96">
        <f>H152</f>
        <v>0</v>
      </c>
    </row>
    <row r="152" spans="1:8" ht="15" hidden="1">
      <c r="A152" s="30"/>
      <c r="B152" s="124" t="s">
        <v>43</v>
      </c>
      <c r="C152" s="92" t="s">
        <v>21</v>
      </c>
      <c r="D152" s="95" t="s">
        <v>11</v>
      </c>
      <c r="E152" s="95" t="s">
        <v>11</v>
      </c>
      <c r="F152" s="95" t="s">
        <v>110</v>
      </c>
      <c r="G152" s="95"/>
      <c r="H152" s="96">
        <f>H153</f>
        <v>0</v>
      </c>
    </row>
    <row r="153" spans="1:8" ht="60" hidden="1">
      <c r="A153" s="30"/>
      <c r="B153" s="121" t="s">
        <v>109</v>
      </c>
      <c r="C153" s="92" t="s">
        <v>21</v>
      </c>
      <c r="D153" s="95" t="s">
        <v>11</v>
      </c>
      <c r="E153" s="95" t="s">
        <v>11</v>
      </c>
      <c r="F153" s="95" t="s">
        <v>244</v>
      </c>
      <c r="G153" s="95"/>
      <c r="H153" s="96">
        <f>H154</f>
        <v>0</v>
      </c>
    </row>
    <row r="154" spans="1:8" ht="30" hidden="1">
      <c r="A154" s="30"/>
      <c r="B154" s="103" t="s">
        <v>45</v>
      </c>
      <c r="C154" s="92" t="s">
        <v>21</v>
      </c>
      <c r="D154" s="95" t="s">
        <v>11</v>
      </c>
      <c r="E154" s="95" t="s">
        <v>11</v>
      </c>
      <c r="F154" s="95" t="s">
        <v>244</v>
      </c>
      <c r="G154" s="95" t="s">
        <v>28</v>
      </c>
      <c r="H154" s="96">
        <f>12.2-12.2</f>
        <v>0</v>
      </c>
    </row>
    <row r="155" spans="1:8" ht="93" customHeight="1">
      <c r="A155" s="30"/>
      <c r="B155" s="34" t="s">
        <v>306</v>
      </c>
      <c r="C155" s="92" t="s">
        <v>21</v>
      </c>
      <c r="D155" s="95" t="s">
        <v>11</v>
      </c>
      <c r="E155" s="95" t="s">
        <v>11</v>
      </c>
      <c r="F155" s="95" t="s">
        <v>216</v>
      </c>
      <c r="G155" s="95"/>
      <c r="H155" s="96">
        <f>H156+H163</f>
        <v>603.7</v>
      </c>
    </row>
    <row r="156" spans="1:8" ht="33" customHeight="1">
      <c r="A156" s="30"/>
      <c r="B156" s="120" t="s">
        <v>103</v>
      </c>
      <c r="C156" s="92" t="s">
        <v>21</v>
      </c>
      <c r="D156" s="95" t="s">
        <v>11</v>
      </c>
      <c r="E156" s="95" t="s">
        <v>11</v>
      </c>
      <c r="F156" s="95" t="s">
        <v>217</v>
      </c>
      <c r="G156" s="95"/>
      <c r="H156" s="96">
        <f>H157+H115</f>
        <v>603.7</v>
      </c>
    </row>
    <row r="157" spans="1:8" ht="63" customHeight="1">
      <c r="A157" s="30"/>
      <c r="B157" s="120" t="s">
        <v>237</v>
      </c>
      <c r="C157" s="92" t="s">
        <v>21</v>
      </c>
      <c r="D157" s="95" t="s">
        <v>11</v>
      </c>
      <c r="E157" s="95" t="s">
        <v>11</v>
      </c>
      <c r="F157" s="95" t="s">
        <v>217</v>
      </c>
      <c r="G157" s="95"/>
      <c r="H157" s="96">
        <f>H158+H161</f>
        <v>603.7</v>
      </c>
    </row>
    <row r="158" spans="1:8" ht="78.75" customHeight="1">
      <c r="A158" s="30"/>
      <c r="B158" s="120" t="s">
        <v>59</v>
      </c>
      <c r="C158" s="92" t="s">
        <v>21</v>
      </c>
      <c r="D158" s="95" t="s">
        <v>11</v>
      </c>
      <c r="E158" s="95" t="s">
        <v>11</v>
      </c>
      <c r="F158" s="95" t="s">
        <v>314</v>
      </c>
      <c r="G158" s="95"/>
      <c r="H158" s="96">
        <f>H159+H160</f>
        <v>12.98</v>
      </c>
    </row>
    <row r="159" spans="1:8" ht="33" customHeight="1" hidden="1">
      <c r="A159" s="30"/>
      <c r="B159" s="103" t="s">
        <v>45</v>
      </c>
      <c r="C159" s="92" t="s">
        <v>21</v>
      </c>
      <c r="D159" s="95" t="s">
        <v>11</v>
      </c>
      <c r="E159" s="95" t="s">
        <v>11</v>
      </c>
      <c r="F159" s="95" t="s">
        <v>238</v>
      </c>
      <c r="G159" s="95" t="s">
        <v>29</v>
      </c>
      <c r="H159" s="96">
        <f>50-50</f>
        <v>0</v>
      </c>
    </row>
    <row r="160" spans="1:8" ht="16.5" customHeight="1">
      <c r="A160" s="30"/>
      <c r="B160" s="179" t="s">
        <v>46</v>
      </c>
      <c r="C160" s="92" t="s">
        <v>21</v>
      </c>
      <c r="D160" s="95" t="s">
        <v>11</v>
      </c>
      <c r="E160" s="95" t="s">
        <v>11</v>
      </c>
      <c r="F160" s="95" t="s">
        <v>314</v>
      </c>
      <c r="G160" s="95" t="s">
        <v>30</v>
      </c>
      <c r="H160" s="96">
        <v>12.98</v>
      </c>
    </row>
    <row r="161" spans="1:8" ht="78" customHeight="1">
      <c r="A161" s="30"/>
      <c r="B161" s="120" t="s">
        <v>59</v>
      </c>
      <c r="C161" s="92" t="s">
        <v>21</v>
      </c>
      <c r="D161" s="95" t="s">
        <v>11</v>
      </c>
      <c r="E161" s="95" t="s">
        <v>11</v>
      </c>
      <c r="F161" s="95" t="s">
        <v>273</v>
      </c>
      <c r="G161" s="95"/>
      <c r="H161" s="96">
        <f>H162</f>
        <v>590.72</v>
      </c>
    </row>
    <row r="162" spans="1:8" ht="19.5" customHeight="1">
      <c r="A162" s="30"/>
      <c r="B162" s="179" t="s">
        <v>46</v>
      </c>
      <c r="C162" s="92" t="s">
        <v>21</v>
      </c>
      <c r="D162" s="95" t="s">
        <v>11</v>
      </c>
      <c r="E162" s="95" t="s">
        <v>11</v>
      </c>
      <c r="F162" s="95" t="s">
        <v>273</v>
      </c>
      <c r="G162" s="95" t="s">
        <v>30</v>
      </c>
      <c r="H162" s="96">
        <v>590.72</v>
      </c>
    </row>
    <row r="163" spans="1:8" ht="15" hidden="1">
      <c r="A163" s="30"/>
      <c r="B163" s="120" t="s">
        <v>219</v>
      </c>
      <c r="C163" s="92" t="s">
        <v>21</v>
      </c>
      <c r="D163" s="95" t="s">
        <v>11</v>
      </c>
      <c r="E163" s="95" t="s">
        <v>11</v>
      </c>
      <c r="F163" s="95" t="s">
        <v>218</v>
      </c>
      <c r="G163" s="95"/>
      <c r="H163" s="96">
        <f>H164</f>
        <v>0</v>
      </c>
    </row>
    <row r="164" spans="1:8" ht="45" hidden="1">
      <c r="A164" s="30"/>
      <c r="B164" s="120" t="s">
        <v>245</v>
      </c>
      <c r="C164" s="92" t="s">
        <v>21</v>
      </c>
      <c r="D164" s="95" t="s">
        <v>11</v>
      </c>
      <c r="E164" s="95" t="s">
        <v>11</v>
      </c>
      <c r="F164" s="95" t="s">
        <v>218</v>
      </c>
      <c r="G164" s="95"/>
      <c r="H164" s="96">
        <f>H165+H167</f>
        <v>0</v>
      </c>
    </row>
    <row r="165" spans="1:8" ht="75" hidden="1">
      <c r="A165" s="30"/>
      <c r="B165" s="120" t="s">
        <v>59</v>
      </c>
      <c r="C165" s="92" t="s">
        <v>21</v>
      </c>
      <c r="D165" s="95" t="s">
        <v>11</v>
      </c>
      <c r="E165" s="95" t="s">
        <v>11</v>
      </c>
      <c r="F165" s="95" t="s">
        <v>200</v>
      </c>
      <c r="G165" s="95"/>
      <c r="H165" s="96">
        <f>H166</f>
        <v>0</v>
      </c>
    </row>
    <row r="166" spans="1:8" ht="45" hidden="1">
      <c r="A166" s="30"/>
      <c r="B166" s="103" t="s">
        <v>246</v>
      </c>
      <c r="C166" s="92" t="s">
        <v>21</v>
      </c>
      <c r="D166" s="95" t="s">
        <v>11</v>
      </c>
      <c r="E166" s="95" t="s">
        <v>11</v>
      </c>
      <c r="F166" s="95" t="s">
        <v>200</v>
      </c>
      <c r="G166" s="95" t="s">
        <v>30</v>
      </c>
      <c r="H166" s="96">
        <v>0</v>
      </c>
    </row>
    <row r="167" spans="1:8" ht="75" hidden="1">
      <c r="A167" s="30"/>
      <c r="B167" s="120" t="s">
        <v>59</v>
      </c>
      <c r="C167" s="92" t="s">
        <v>21</v>
      </c>
      <c r="D167" s="95" t="s">
        <v>11</v>
      </c>
      <c r="E167" s="95" t="s">
        <v>11</v>
      </c>
      <c r="F167" s="95" t="s">
        <v>247</v>
      </c>
      <c r="G167" s="95"/>
      <c r="H167" s="96">
        <f>H168</f>
        <v>0</v>
      </c>
    </row>
    <row r="168" spans="1:8" ht="45" hidden="1">
      <c r="A168" s="30"/>
      <c r="B168" s="103" t="s">
        <v>239</v>
      </c>
      <c r="C168" s="92" t="s">
        <v>21</v>
      </c>
      <c r="D168" s="95" t="s">
        <v>11</v>
      </c>
      <c r="E168" s="95" t="s">
        <v>11</v>
      </c>
      <c r="F168" s="95" t="s">
        <v>247</v>
      </c>
      <c r="G168" s="95" t="s">
        <v>30</v>
      </c>
      <c r="H168" s="96"/>
    </row>
    <row r="169" ht="14.25" hidden="1">
      <c r="A169" s="30"/>
    </row>
    <row r="170" ht="14.25" hidden="1">
      <c r="A170" s="30"/>
    </row>
    <row r="171" ht="14.25" hidden="1">
      <c r="A171" s="30"/>
    </row>
    <row r="172" ht="14.25" hidden="1">
      <c r="A172" s="30"/>
    </row>
    <row r="173" ht="14.25" hidden="1">
      <c r="A173" s="30"/>
    </row>
    <row r="174" ht="14.25" hidden="1">
      <c r="A174" s="30"/>
    </row>
    <row r="175" spans="1:8" ht="15">
      <c r="A175" s="30">
        <v>6</v>
      </c>
      <c r="B175" s="125" t="s">
        <v>72</v>
      </c>
      <c r="C175" s="91" t="s">
        <v>21</v>
      </c>
      <c r="D175" s="99" t="s">
        <v>71</v>
      </c>
      <c r="E175" s="99" t="s">
        <v>126</v>
      </c>
      <c r="F175" s="95"/>
      <c r="G175" s="95"/>
      <c r="H175" s="93">
        <f>H176</f>
        <v>100</v>
      </c>
    </row>
    <row r="176" spans="1:8" ht="30">
      <c r="A176" s="30"/>
      <c r="B176" s="118" t="s">
        <v>248</v>
      </c>
      <c r="C176" s="92" t="s">
        <v>21</v>
      </c>
      <c r="D176" s="95" t="s">
        <v>71</v>
      </c>
      <c r="E176" s="95" t="s">
        <v>11</v>
      </c>
      <c r="F176" s="95"/>
      <c r="G176" s="95"/>
      <c r="H176" s="96">
        <f>H177</f>
        <v>100</v>
      </c>
    </row>
    <row r="177" spans="1:8" ht="45">
      <c r="A177" s="30"/>
      <c r="B177" s="128" t="s">
        <v>249</v>
      </c>
      <c r="C177" s="92" t="s">
        <v>21</v>
      </c>
      <c r="D177" s="95" t="s">
        <v>71</v>
      </c>
      <c r="E177" s="95" t="s">
        <v>11</v>
      </c>
      <c r="F177" s="95" t="s">
        <v>257</v>
      </c>
      <c r="G177" s="95"/>
      <c r="H177" s="96">
        <f>H178</f>
        <v>100</v>
      </c>
    </row>
    <row r="178" spans="1:8" ht="45">
      <c r="A178" s="30"/>
      <c r="B178" s="128" t="s">
        <v>321</v>
      </c>
      <c r="C178" s="92" t="s">
        <v>21</v>
      </c>
      <c r="D178" s="95" t="s">
        <v>71</v>
      </c>
      <c r="E178" s="95" t="s">
        <v>11</v>
      </c>
      <c r="F178" s="95" t="s">
        <v>214</v>
      </c>
      <c r="G178" s="95"/>
      <c r="H178" s="96">
        <f>H179</f>
        <v>100</v>
      </c>
    </row>
    <row r="179" spans="1:8" ht="60">
      <c r="A179" s="30"/>
      <c r="B179" s="128" t="s">
        <v>250</v>
      </c>
      <c r="C179" s="92" t="s">
        <v>21</v>
      </c>
      <c r="D179" s="95" t="s">
        <v>71</v>
      </c>
      <c r="E179" s="95" t="s">
        <v>11</v>
      </c>
      <c r="F179" s="95" t="s">
        <v>214</v>
      </c>
      <c r="G179" s="95"/>
      <c r="H179" s="96">
        <f>H184+H182</f>
        <v>100</v>
      </c>
    </row>
    <row r="180" spans="1:8" ht="75" hidden="1">
      <c r="A180" s="30"/>
      <c r="B180" s="120" t="s">
        <v>59</v>
      </c>
      <c r="C180" s="92" t="s">
        <v>21</v>
      </c>
      <c r="D180" s="95" t="s">
        <v>71</v>
      </c>
      <c r="E180" s="95" t="s">
        <v>11</v>
      </c>
      <c r="F180" s="95" t="s">
        <v>251</v>
      </c>
      <c r="G180" s="95"/>
      <c r="H180" s="96">
        <f>H181</f>
        <v>0</v>
      </c>
    </row>
    <row r="181" spans="1:8" ht="30" hidden="1">
      <c r="A181" s="30"/>
      <c r="B181" s="103" t="s">
        <v>45</v>
      </c>
      <c r="C181" s="92" t="s">
        <v>21</v>
      </c>
      <c r="D181" s="95" t="s">
        <v>71</v>
      </c>
      <c r="E181" s="95" t="s">
        <v>11</v>
      </c>
      <c r="F181" s="95" t="s">
        <v>251</v>
      </c>
      <c r="G181" s="95" t="s">
        <v>29</v>
      </c>
      <c r="H181" s="96"/>
    </row>
    <row r="182" spans="1:8" ht="75">
      <c r="A182" s="30"/>
      <c r="B182" s="120" t="s">
        <v>59</v>
      </c>
      <c r="C182" s="92" t="s">
        <v>21</v>
      </c>
      <c r="D182" s="95" t="s">
        <v>71</v>
      </c>
      <c r="E182" s="95" t="s">
        <v>11</v>
      </c>
      <c r="F182" s="95" t="s">
        <v>315</v>
      </c>
      <c r="G182" s="95"/>
      <c r="H182" s="96">
        <f>H183</f>
        <v>0.508</v>
      </c>
    </row>
    <row r="183" spans="1:8" ht="30">
      <c r="A183" s="30"/>
      <c r="B183" s="103" t="s">
        <v>45</v>
      </c>
      <c r="C183" s="92" t="s">
        <v>21</v>
      </c>
      <c r="D183" s="95" t="s">
        <v>71</v>
      </c>
      <c r="E183" s="95" t="s">
        <v>11</v>
      </c>
      <c r="F183" s="95" t="s">
        <v>315</v>
      </c>
      <c r="G183" s="95" t="s">
        <v>29</v>
      </c>
      <c r="H183" s="96">
        <v>0.508</v>
      </c>
    </row>
    <row r="184" spans="1:8" ht="75">
      <c r="A184" s="30"/>
      <c r="B184" s="120" t="s">
        <v>59</v>
      </c>
      <c r="C184" s="92" t="s">
        <v>21</v>
      </c>
      <c r="D184" s="95" t="s">
        <v>71</v>
      </c>
      <c r="E184" s="95" t="s">
        <v>11</v>
      </c>
      <c r="F184" s="95" t="s">
        <v>207</v>
      </c>
      <c r="G184" s="95"/>
      <c r="H184" s="96">
        <f>H185</f>
        <v>99.492</v>
      </c>
    </row>
    <row r="185" spans="1:8" ht="30">
      <c r="A185" s="30"/>
      <c r="B185" s="103" t="s">
        <v>45</v>
      </c>
      <c r="C185" s="92" t="s">
        <v>21</v>
      </c>
      <c r="D185" s="95" t="s">
        <v>71</v>
      </c>
      <c r="E185" s="95" t="s">
        <v>11</v>
      </c>
      <c r="F185" s="95" t="s">
        <v>207</v>
      </c>
      <c r="G185" s="95" t="s">
        <v>29</v>
      </c>
      <c r="H185" s="96">
        <v>99.492</v>
      </c>
    </row>
    <row r="186" spans="1:8" ht="14.25">
      <c r="A186" s="29">
        <v>7</v>
      </c>
      <c r="B186" s="119" t="s">
        <v>74</v>
      </c>
      <c r="C186" s="91" t="s">
        <v>21</v>
      </c>
      <c r="D186" s="99" t="s">
        <v>17</v>
      </c>
      <c r="E186" s="99" t="s">
        <v>126</v>
      </c>
      <c r="F186" s="99"/>
      <c r="G186" s="99"/>
      <c r="H186" s="93">
        <f>H187+H193</f>
        <v>4827.592</v>
      </c>
    </row>
    <row r="187" spans="1:8" ht="15">
      <c r="A187" s="28"/>
      <c r="B187" s="120" t="s">
        <v>16</v>
      </c>
      <c r="C187" s="92" t="s">
        <v>21</v>
      </c>
      <c r="D187" s="95" t="s">
        <v>17</v>
      </c>
      <c r="E187" s="95" t="s">
        <v>8</v>
      </c>
      <c r="F187" s="95"/>
      <c r="G187" s="95"/>
      <c r="H187" s="96">
        <f>H188</f>
        <v>4672.592</v>
      </c>
    </row>
    <row r="188" spans="1:8" ht="15">
      <c r="A188" s="28"/>
      <c r="B188" s="128" t="s">
        <v>41</v>
      </c>
      <c r="C188" s="92" t="s">
        <v>21</v>
      </c>
      <c r="D188" s="95" t="s">
        <v>17</v>
      </c>
      <c r="E188" s="95" t="s">
        <v>8</v>
      </c>
      <c r="F188" s="95" t="s">
        <v>110</v>
      </c>
      <c r="G188" s="95"/>
      <c r="H188" s="96">
        <f>H191</f>
        <v>4672.592</v>
      </c>
    </row>
    <row r="189" spans="1:8" ht="15">
      <c r="A189" s="28"/>
      <c r="B189" s="128" t="s">
        <v>41</v>
      </c>
      <c r="C189" s="92" t="s">
        <v>21</v>
      </c>
      <c r="D189" s="95" t="s">
        <v>17</v>
      </c>
      <c r="E189" s="95" t="s">
        <v>8</v>
      </c>
      <c r="F189" s="95" t="s">
        <v>110</v>
      </c>
      <c r="G189" s="95"/>
      <c r="H189" s="96">
        <f>H191</f>
        <v>4672.592</v>
      </c>
    </row>
    <row r="190" spans="1:8" ht="15">
      <c r="A190" s="28"/>
      <c r="B190" s="128" t="s">
        <v>41</v>
      </c>
      <c r="C190" s="92" t="s">
        <v>21</v>
      </c>
      <c r="D190" s="95" t="s">
        <v>17</v>
      </c>
      <c r="E190" s="95" t="s">
        <v>8</v>
      </c>
      <c r="F190" s="95" t="s">
        <v>110</v>
      </c>
      <c r="G190" s="95"/>
      <c r="H190" s="96">
        <f>H191</f>
        <v>4672.592</v>
      </c>
    </row>
    <row r="191" spans="1:8" ht="60">
      <c r="A191" s="28"/>
      <c r="B191" s="128" t="s">
        <v>75</v>
      </c>
      <c r="C191" s="92" t="s">
        <v>21</v>
      </c>
      <c r="D191" s="95" t="s">
        <v>17</v>
      </c>
      <c r="E191" s="95" t="s">
        <v>8</v>
      </c>
      <c r="F191" s="95" t="s">
        <v>123</v>
      </c>
      <c r="G191" s="95"/>
      <c r="H191" s="96">
        <f>H192</f>
        <v>4672.592</v>
      </c>
    </row>
    <row r="192" spans="1:8" ht="45">
      <c r="A192" s="28"/>
      <c r="B192" s="178" t="s">
        <v>324</v>
      </c>
      <c r="C192" s="92" t="s">
        <v>21</v>
      </c>
      <c r="D192" s="95" t="s">
        <v>17</v>
      </c>
      <c r="E192" s="95" t="s">
        <v>8</v>
      </c>
      <c r="F192" s="95" t="s">
        <v>123</v>
      </c>
      <c r="G192" s="105" t="s">
        <v>92</v>
      </c>
      <c r="H192" s="96">
        <f>3520.167+60+915.175+177.25</f>
        <v>4672.592</v>
      </c>
    </row>
    <row r="193" spans="1:8" ht="30">
      <c r="A193" s="28"/>
      <c r="B193" s="33" t="s">
        <v>268</v>
      </c>
      <c r="C193" s="92" t="s">
        <v>21</v>
      </c>
      <c r="D193" s="95" t="s">
        <v>17</v>
      </c>
      <c r="E193" s="95" t="s">
        <v>25</v>
      </c>
      <c r="F193" s="95"/>
      <c r="G193" s="105"/>
      <c r="H193" s="96">
        <f>H194+H208</f>
        <v>155</v>
      </c>
    </row>
    <row r="194" spans="1:8" ht="60">
      <c r="A194" s="28"/>
      <c r="B194" s="103" t="s">
        <v>308</v>
      </c>
      <c r="C194" s="92" t="s">
        <v>21</v>
      </c>
      <c r="D194" s="95" t="s">
        <v>17</v>
      </c>
      <c r="E194" s="95" t="s">
        <v>25</v>
      </c>
      <c r="F194" s="95" t="s">
        <v>271</v>
      </c>
      <c r="G194" s="105"/>
      <c r="H194" s="96">
        <f>H195</f>
        <v>134</v>
      </c>
    </row>
    <row r="195" spans="1:8" ht="60">
      <c r="A195" s="28"/>
      <c r="B195" s="120" t="s">
        <v>322</v>
      </c>
      <c r="C195" s="92" t="s">
        <v>21</v>
      </c>
      <c r="D195" s="95" t="s">
        <v>17</v>
      </c>
      <c r="E195" s="95" t="s">
        <v>25</v>
      </c>
      <c r="F195" s="95" t="s">
        <v>215</v>
      </c>
      <c r="G195" s="95"/>
      <c r="H195" s="96">
        <f>H196</f>
        <v>134</v>
      </c>
    </row>
    <row r="196" spans="1:8" ht="75">
      <c r="A196" s="6"/>
      <c r="B196" s="122" t="s">
        <v>264</v>
      </c>
      <c r="C196" s="92" t="s">
        <v>21</v>
      </c>
      <c r="D196" s="95" t="s">
        <v>17</v>
      </c>
      <c r="E196" s="95" t="s">
        <v>25</v>
      </c>
      <c r="F196" s="95" t="s">
        <v>215</v>
      </c>
      <c r="G196" s="92"/>
      <c r="H196" s="96">
        <f>H197+H206</f>
        <v>134</v>
      </c>
    </row>
    <row r="197" spans="1:8" ht="75">
      <c r="A197" s="28"/>
      <c r="B197" s="120" t="s">
        <v>59</v>
      </c>
      <c r="C197" s="92" t="s">
        <v>21</v>
      </c>
      <c r="D197" s="95" t="s">
        <v>17</v>
      </c>
      <c r="E197" s="95" t="s">
        <v>25</v>
      </c>
      <c r="F197" s="95" t="s">
        <v>316</v>
      </c>
      <c r="G197" s="95"/>
      <c r="H197" s="96">
        <f>H198</f>
        <v>31.7</v>
      </c>
    </row>
    <row r="198" spans="1:8" ht="45">
      <c r="A198" s="28"/>
      <c r="B198" s="178" t="s">
        <v>324</v>
      </c>
      <c r="C198" s="92" t="s">
        <v>21</v>
      </c>
      <c r="D198" s="95" t="s">
        <v>17</v>
      </c>
      <c r="E198" s="95" t="s">
        <v>25</v>
      </c>
      <c r="F198" s="95" t="s">
        <v>316</v>
      </c>
      <c r="G198" s="95" t="s">
        <v>92</v>
      </c>
      <c r="H198" s="96">
        <f>20+11.7</f>
        <v>31.7</v>
      </c>
    </row>
    <row r="199" spans="1:8" ht="75" hidden="1">
      <c r="A199" s="28">
        <v>8</v>
      </c>
      <c r="B199" s="120" t="s">
        <v>59</v>
      </c>
      <c r="C199" s="92" t="s">
        <v>21</v>
      </c>
      <c r="D199" s="95" t="s">
        <v>17</v>
      </c>
      <c r="E199" s="95" t="s">
        <v>25</v>
      </c>
      <c r="F199" s="95" t="s">
        <v>332</v>
      </c>
      <c r="G199" s="99"/>
      <c r="H199" s="93">
        <f aca="true" t="shared" si="0" ref="H199:H204">H200</f>
        <v>0</v>
      </c>
    </row>
    <row r="200" spans="1:8" ht="45" hidden="1">
      <c r="A200" s="28"/>
      <c r="B200" s="178" t="s">
        <v>324</v>
      </c>
      <c r="C200" s="92" t="s">
        <v>21</v>
      </c>
      <c r="D200" s="95" t="s">
        <v>17</v>
      </c>
      <c r="E200" s="95" t="s">
        <v>25</v>
      </c>
      <c r="F200" s="95" t="s">
        <v>332</v>
      </c>
      <c r="G200" s="95"/>
      <c r="H200" s="96">
        <f t="shared" si="0"/>
        <v>0</v>
      </c>
    </row>
    <row r="201" spans="1:8" ht="75" hidden="1">
      <c r="A201" s="28"/>
      <c r="B201" s="120" t="s">
        <v>59</v>
      </c>
      <c r="C201" s="92" t="s">
        <v>21</v>
      </c>
      <c r="D201" s="95" t="s">
        <v>17</v>
      </c>
      <c r="E201" s="95" t="s">
        <v>25</v>
      </c>
      <c r="F201" s="95" t="s">
        <v>332</v>
      </c>
      <c r="G201" s="95"/>
      <c r="H201" s="96">
        <f t="shared" si="0"/>
        <v>0</v>
      </c>
    </row>
    <row r="202" spans="1:8" ht="45" hidden="1">
      <c r="A202" s="28"/>
      <c r="B202" s="178" t="s">
        <v>324</v>
      </c>
      <c r="C202" s="92" t="s">
        <v>21</v>
      </c>
      <c r="D202" s="95" t="s">
        <v>17</v>
      </c>
      <c r="E202" s="95" t="s">
        <v>25</v>
      </c>
      <c r="F202" s="95" t="s">
        <v>332</v>
      </c>
      <c r="G202" s="95"/>
      <c r="H202" s="96">
        <f t="shared" si="0"/>
        <v>0</v>
      </c>
    </row>
    <row r="203" spans="1:8" ht="75" hidden="1">
      <c r="A203" s="28"/>
      <c r="B203" s="120" t="s">
        <v>59</v>
      </c>
      <c r="C203" s="92" t="s">
        <v>21</v>
      </c>
      <c r="D203" s="95" t="s">
        <v>17</v>
      </c>
      <c r="E203" s="95" t="s">
        <v>25</v>
      </c>
      <c r="F203" s="95" t="s">
        <v>332</v>
      </c>
      <c r="G203" s="95"/>
      <c r="H203" s="96">
        <f t="shared" si="0"/>
        <v>0</v>
      </c>
    </row>
    <row r="204" spans="1:8" ht="45" hidden="1">
      <c r="A204" s="28"/>
      <c r="B204" s="178" t="s">
        <v>324</v>
      </c>
      <c r="C204" s="92" t="s">
        <v>21</v>
      </c>
      <c r="D204" s="95" t="s">
        <v>17</v>
      </c>
      <c r="E204" s="95" t="s">
        <v>25</v>
      </c>
      <c r="F204" s="95" t="s">
        <v>332</v>
      </c>
      <c r="G204" s="95"/>
      <c r="H204" s="96">
        <f t="shared" si="0"/>
        <v>0</v>
      </c>
    </row>
    <row r="205" spans="1:8" ht="75" hidden="1">
      <c r="A205" s="28"/>
      <c r="B205" s="120" t="s">
        <v>59</v>
      </c>
      <c r="C205" s="92" t="s">
        <v>21</v>
      </c>
      <c r="D205" s="95" t="s">
        <v>17</v>
      </c>
      <c r="E205" s="95" t="s">
        <v>25</v>
      </c>
      <c r="F205" s="95" t="s">
        <v>332</v>
      </c>
      <c r="G205" s="95" t="s">
        <v>299</v>
      </c>
      <c r="H205" s="96">
        <v>0</v>
      </c>
    </row>
    <row r="206" spans="1:8" ht="75">
      <c r="A206" s="28"/>
      <c r="B206" s="120" t="s">
        <v>59</v>
      </c>
      <c r="C206" s="92" t="s">
        <v>21</v>
      </c>
      <c r="D206" s="95" t="s">
        <v>17</v>
      </c>
      <c r="E206" s="95" t="s">
        <v>25</v>
      </c>
      <c r="F206" s="95" t="s">
        <v>329</v>
      </c>
      <c r="G206" s="95"/>
      <c r="H206" s="96">
        <f>H207</f>
        <v>102.3</v>
      </c>
    </row>
    <row r="207" spans="1:8" ht="45">
      <c r="A207" s="28"/>
      <c r="B207" s="178" t="s">
        <v>324</v>
      </c>
      <c r="C207" s="92" t="s">
        <v>21</v>
      </c>
      <c r="D207" s="95" t="s">
        <v>17</v>
      </c>
      <c r="E207" s="95" t="s">
        <v>25</v>
      </c>
      <c r="F207" s="95" t="s">
        <v>329</v>
      </c>
      <c r="G207" s="95" t="s">
        <v>92</v>
      </c>
      <c r="H207" s="96">
        <v>102.3</v>
      </c>
    </row>
    <row r="208" spans="1:8" ht="42.75">
      <c r="A208" s="28"/>
      <c r="B208" s="125" t="s">
        <v>327</v>
      </c>
      <c r="C208" s="174">
        <v>931</v>
      </c>
      <c r="D208" s="95" t="s">
        <v>17</v>
      </c>
      <c r="E208" s="95" t="s">
        <v>25</v>
      </c>
      <c r="F208" s="95" t="s">
        <v>334</v>
      </c>
      <c r="G208" s="95"/>
      <c r="H208" s="96">
        <f>H209</f>
        <v>21</v>
      </c>
    </row>
    <row r="209" spans="1:8" ht="30">
      <c r="A209" s="28"/>
      <c r="B209" s="87" t="s">
        <v>335</v>
      </c>
      <c r="C209" s="174">
        <v>931</v>
      </c>
      <c r="D209" s="95" t="s">
        <v>17</v>
      </c>
      <c r="E209" s="95" t="s">
        <v>25</v>
      </c>
      <c r="F209" s="95" t="s">
        <v>333</v>
      </c>
      <c r="G209" s="95"/>
      <c r="H209" s="96">
        <f>H210</f>
        <v>21</v>
      </c>
    </row>
    <row r="210" spans="1:8" ht="45">
      <c r="A210" s="28"/>
      <c r="B210" s="182" t="s">
        <v>326</v>
      </c>
      <c r="C210" s="174">
        <v>931</v>
      </c>
      <c r="D210" s="95" t="s">
        <v>17</v>
      </c>
      <c r="E210" s="95" t="s">
        <v>25</v>
      </c>
      <c r="F210" s="95" t="s">
        <v>333</v>
      </c>
      <c r="G210" s="95"/>
      <c r="H210" s="96">
        <f>H211+H213</f>
        <v>21</v>
      </c>
    </row>
    <row r="211" spans="1:8" ht="75">
      <c r="A211" s="28"/>
      <c r="B211" s="120" t="s">
        <v>59</v>
      </c>
      <c r="C211" s="174">
        <v>931</v>
      </c>
      <c r="D211" s="95" t="s">
        <v>17</v>
      </c>
      <c r="E211" s="95" t="s">
        <v>25</v>
      </c>
      <c r="F211" s="95" t="s">
        <v>330</v>
      </c>
      <c r="G211" s="95"/>
      <c r="H211" s="96">
        <f>H212</f>
        <v>8</v>
      </c>
    </row>
    <row r="212" spans="1:8" ht="45">
      <c r="A212" s="28"/>
      <c r="B212" s="178" t="s">
        <v>324</v>
      </c>
      <c r="C212" s="174">
        <v>931</v>
      </c>
      <c r="D212" s="95" t="s">
        <v>17</v>
      </c>
      <c r="E212" s="95" t="s">
        <v>25</v>
      </c>
      <c r="F212" s="95" t="s">
        <v>330</v>
      </c>
      <c r="G212" s="95" t="s">
        <v>92</v>
      </c>
      <c r="H212" s="96">
        <v>8</v>
      </c>
    </row>
    <row r="213" spans="1:8" ht="75">
      <c r="A213" s="28"/>
      <c r="B213" s="120" t="s">
        <v>59</v>
      </c>
      <c r="C213" s="174">
        <v>931</v>
      </c>
      <c r="D213" s="95" t="s">
        <v>17</v>
      </c>
      <c r="E213" s="95" t="s">
        <v>25</v>
      </c>
      <c r="F213" s="95" t="s">
        <v>331</v>
      </c>
      <c r="G213" s="95"/>
      <c r="H213" s="96">
        <f>H214</f>
        <v>13</v>
      </c>
    </row>
    <row r="214" spans="1:8" ht="45">
      <c r="A214" s="28"/>
      <c r="B214" s="178" t="s">
        <v>324</v>
      </c>
      <c r="C214" s="174">
        <v>931</v>
      </c>
      <c r="D214" s="95" t="s">
        <v>17</v>
      </c>
      <c r="E214" s="95" t="s">
        <v>25</v>
      </c>
      <c r="F214" s="95" t="s">
        <v>331</v>
      </c>
      <c r="G214" s="95" t="s">
        <v>92</v>
      </c>
      <c r="H214" s="96">
        <v>13</v>
      </c>
    </row>
    <row r="215" spans="1:8" ht="15">
      <c r="A215" s="28">
        <v>8</v>
      </c>
      <c r="B215" s="125" t="s">
        <v>340</v>
      </c>
      <c r="C215" s="91" t="s">
        <v>21</v>
      </c>
      <c r="D215" s="99" t="s">
        <v>341</v>
      </c>
      <c r="E215" s="99" t="s">
        <v>126</v>
      </c>
      <c r="F215" s="99"/>
      <c r="G215" s="99"/>
      <c r="H215" s="93">
        <f>H216</f>
        <v>426.44</v>
      </c>
    </row>
    <row r="216" spans="1:8" ht="30">
      <c r="A216" s="28"/>
      <c r="B216" s="103" t="s">
        <v>342</v>
      </c>
      <c r="C216" s="92" t="s">
        <v>21</v>
      </c>
      <c r="D216" s="95" t="s">
        <v>341</v>
      </c>
      <c r="E216" s="95" t="s">
        <v>71</v>
      </c>
      <c r="F216" s="95"/>
      <c r="G216" s="95"/>
      <c r="H216" s="96">
        <f>H217</f>
        <v>426.44</v>
      </c>
    </row>
    <row r="217" spans="1:8" ht="15">
      <c r="A217" s="28"/>
      <c r="B217" s="128" t="s">
        <v>41</v>
      </c>
      <c r="C217" s="92" t="s">
        <v>21</v>
      </c>
      <c r="D217" s="95" t="s">
        <v>341</v>
      </c>
      <c r="E217" s="95" t="s">
        <v>71</v>
      </c>
      <c r="F217" s="95" t="s">
        <v>110</v>
      </c>
      <c r="G217" s="95"/>
      <c r="H217" s="96">
        <f>H218</f>
        <v>426.44</v>
      </c>
    </row>
    <row r="218" spans="1:8" ht="15">
      <c r="A218" s="28"/>
      <c r="B218" s="128" t="s">
        <v>41</v>
      </c>
      <c r="C218" s="92" t="s">
        <v>21</v>
      </c>
      <c r="D218" s="95" t="s">
        <v>341</v>
      </c>
      <c r="E218" s="95" t="s">
        <v>71</v>
      </c>
      <c r="F218" s="95" t="s">
        <v>110</v>
      </c>
      <c r="G218" s="95"/>
      <c r="H218" s="96">
        <f>H220</f>
        <v>426.44</v>
      </c>
    </row>
    <row r="219" spans="1:8" ht="15">
      <c r="A219" s="28"/>
      <c r="B219" s="128" t="s">
        <v>41</v>
      </c>
      <c r="C219" s="92" t="s">
        <v>21</v>
      </c>
      <c r="D219" s="95" t="s">
        <v>341</v>
      </c>
      <c r="E219" s="95" t="s">
        <v>71</v>
      </c>
      <c r="F219" s="95" t="s">
        <v>110</v>
      </c>
      <c r="G219" s="95"/>
      <c r="H219" s="96">
        <f>H220</f>
        <v>426.44</v>
      </c>
    </row>
    <row r="220" spans="1:8" ht="60">
      <c r="A220" s="28"/>
      <c r="B220" s="35" t="s">
        <v>265</v>
      </c>
      <c r="C220" s="92" t="s">
        <v>21</v>
      </c>
      <c r="D220" s="95" t="s">
        <v>341</v>
      </c>
      <c r="E220" s="95" t="s">
        <v>71</v>
      </c>
      <c r="F220" s="95" t="s">
        <v>114</v>
      </c>
      <c r="G220" s="95"/>
      <c r="H220" s="96">
        <f>H221</f>
        <v>426.44</v>
      </c>
    </row>
    <row r="221" spans="1:8" ht="30">
      <c r="A221" s="28"/>
      <c r="B221" s="189" t="s">
        <v>343</v>
      </c>
      <c r="C221" s="174">
        <v>931</v>
      </c>
      <c r="D221" s="95" t="s">
        <v>341</v>
      </c>
      <c r="E221" s="95" t="s">
        <v>71</v>
      </c>
      <c r="F221" s="95" t="s">
        <v>114</v>
      </c>
      <c r="G221" s="95" t="s">
        <v>299</v>
      </c>
      <c r="H221" s="96">
        <v>426.44</v>
      </c>
    </row>
    <row r="222" spans="1:8" ht="15">
      <c r="A222" s="28"/>
      <c r="B222" s="106" t="s">
        <v>86</v>
      </c>
      <c r="C222" s="30"/>
      <c r="D222" s="95"/>
      <c r="E222" s="95"/>
      <c r="F222" s="95"/>
      <c r="G222" s="30"/>
      <c r="H222" s="93">
        <f>H18+H186+H215</f>
        <v>48899.92581</v>
      </c>
    </row>
  </sheetData>
  <sheetProtection/>
  <mergeCells count="18">
    <mergeCell ref="B11:H11"/>
    <mergeCell ref="F12:H12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  <mergeCell ref="F8:H8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2D17D3"/>
  </sheetPr>
  <dimension ref="A1:H74"/>
  <sheetViews>
    <sheetView zoomScale="95" zoomScaleNormal="95" zoomScalePageLayoutView="0" workbookViewId="0" topLeftCell="A8">
      <selection activeCell="I16" sqref="I16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39"/>
      <c r="B1" s="139"/>
      <c r="C1" s="139"/>
      <c r="D1" s="195"/>
      <c r="E1" s="195"/>
      <c r="F1" s="195"/>
      <c r="G1" s="195"/>
      <c r="H1" s="195"/>
    </row>
    <row r="2" spans="1:8" ht="15" hidden="1">
      <c r="A2" s="139"/>
      <c r="B2" s="139"/>
      <c r="C2" s="139"/>
      <c r="D2" s="195"/>
      <c r="E2" s="195"/>
      <c r="F2" s="195"/>
      <c r="G2" s="195"/>
      <c r="H2" s="195"/>
    </row>
    <row r="3" spans="1:8" ht="15" hidden="1">
      <c r="A3" s="139"/>
      <c r="B3" s="139"/>
      <c r="C3" s="139"/>
      <c r="D3" s="195"/>
      <c r="E3" s="195"/>
      <c r="F3" s="195"/>
      <c r="G3" s="195"/>
      <c r="H3" s="195"/>
    </row>
    <row r="4" spans="1:8" ht="15" hidden="1">
      <c r="A4" s="139"/>
      <c r="B4" s="139"/>
      <c r="C4" s="139"/>
      <c r="D4" s="140"/>
      <c r="E4" s="140"/>
      <c r="F4" s="140"/>
      <c r="G4" s="1"/>
      <c r="H4" s="2" t="s">
        <v>31</v>
      </c>
    </row>
    <row r="5" spans="1:8" ht="15" hidden="1">
      <c r="A5" s="139"/>
      <c r="B5" s="139"/>
      <c r="C5" s="139"/>
      <c r="D5" s="196" t="s">
        <v>286</v>
      </c>
      <c r="E5" s="196"/>
      <c r="F5" s="196"/>
      <c r="G5" s="196"/>
      <c r="H5" s="196"/>
    </row>
    <row r="6" spans="1:8" ht="15" hidden="1">
      <c r="A6" s="139"/>
      <c r="B6" s="139"/>
      <c r="C6" s="139"/>
      <c r="D6" s="196" t="s">
        <v>282</v>
      </c>
      <c r="E6" s="196"/>
      <c r="F6" s="196"/>
      <c r="G6" s="196"/>
      <c r="H6" s="196"/>
    </row>
    <row r="7" spans="1:8" ht="15" hidden="1">
      <c r="A7" s="139"/>
      <c r="B7" s="139"/>
      <c r="C7" s="139"/>
      <c r="D7" s="196" t="s">
        <v>301</v>
      </c>
      <c r="E7" s="196"/>
      <c r="F7" s="196"/>
      <c r="G7" s="196"/>
      <c r="H7" s="196"/>
    </row>
    <row r="8" spans="1:8" ht="15">
      <c r="A8" s="139"/>
      <c r="B8" s="139"/>
      <c r="C8" s="196" t="s">
        <v>285</v>
      </c>
      <c r="D8" s="196"/>
      <c r="E8" s="196"/>
      <c r="F8" s="196"/>
      <c r="G8" s="196"/>
      <c r="H8" s="196"/>
    </row>
    <row r="9" spans="1:8" ht="15">
      <c r="A9" s="139"/>
      <c r="B9" s="139"/>
      <c r="C9" s="196" t="s">
        <v>281</v>
      </c>
      <c r="D9" s="196"/>
      <c r="E9" s="196"/>
      <c r="F9" s="196"/>
      <c r="G9" s="196"/>
      <c r="H9" s="196"/>
    </row>
    <row r="10" spans="1:8" ht="15">
      <c r="A10" s="139"/>
      <c r="B10" s="139"/>
      <c r="C10" s="196" t="s">
        <v>284</v>
      </c>
      <c r="D10" s="196"/>
      <c r="E10" s="196"/>
      <c r="F10" s="196"/>
      <c r="G10" s="196"/>
      <c r="H10" s="196"/>
    </row>
    <row r="11" spans="1:8" ht="15">
      <c r="A11" s="139"/>
      <c r="B11" s="139"/>
      <c r="C11" s="139"/>
      <c r="D11" s="36"/>
      <c r="E11" s="36"/>
      <c r="F11" s="196" t="s">
        <v>349</v>
      </c>
      <c r="G11" s="196"/>
      <c r="H11" s="196"/>
    </row>
    <row r="12" spans="1:8" ht="15" customHeight="1">
      <c r="A12" s="1"/>
      <c r="B12" s="2"/>
      <c r="C12" s="196" t="s">
        <v>228</v>
      </c>
      <c r="D12" s="196"/>
      <c r="E12" s="196"/>
      <c r="F12" s="196"/>
      <c r="G12" s="196"/>
      <c r="H12" s="196"/>
    </row>
    <row r="13" spans="1:8" ht="15">
      <c r="A13" s="196"/>
      <c r="B13" s="196"/>
      <c r="C13" s="196" t="s">
        <v>281</v>
      </c>
      <c r="D13" s="196"/>
      <c r="E13" s="196"/>
      <c r="F13" s="196"/>
      <c r="G13" s="196"/>
      <c r="H13" s="196"/>
    </row>
    <row r="14" spans="1:8" ht="15">
      <c r="A14" s="196"/>
      <c r="B14" s="196"/>
      <c r="C14" s="196" t="s">
        <v>284</v>
      </c>
      <c r="D14" s="196"/>
      <c r="E14" s="196"/>
      <c r="F14" s="196"/>
      <c r="G14" s="196"/>
      <c r="H14" s="196"/>
    </row>
    <row r="15" spans="1:8" ht="15">
      <c r="A15" s="139"/>
      <c r="B15" s="139"/>
      <c r="C15" s="139"/>
      <c r="D15" s="36"/>
      <c r="E15" s="36"/>
      <c r="F15" s="196" t="s">
        <v>339</v>
      </c>
      <c r="G15" s="196"/>
      <c r="H15" s="196"/>
    </row>
    <row r="16" spans="1:8" ht="15">
      <c r="A16" s="139"/>
      <c r="B16" s="139"/>
      <c r="C16" s="139"/>
      <c r="D16" s="36"/>
      <c r="E16" s="36"/>
      <c r="F16" s="2"/>
      <c r="G16" s="2"/>
      <c r="H16" s="2"/>
    </row>
    <row r="17" spans="1:8" ht="14.25" customHeight="1">
      <c r="A17" s="212" t="s">
        <v>304</v>
      </c>
      <c r="B17" s="212"/>
      <c r="C17" s="212"/>
      <c r="D17" s="212"/>
      <c r="E17" s="212"/>
      <c r="F17" s="212"/>
      <c r="G17" s="212"/>
      <c r="H17" s="212"/>
    </row>
    <row r="18" spans="1:8" ht="14.25">
      <c r="A18" s="129"/>
      <c r="B18" s="129"/>
      <c r="C18" s="129"/>
      <c r="D18" s="129"/>
      <c r="E18" s="129"/>
      <c r="F18" s="129"/>
      <c r="G18" s="129"/>
      <c r="H18" s="129"/>
    </row>
    <row r="19" spans="1:8" ht="15">
      <c r="A19" s="141"/>
      <c r="B19" s="129"/>
      <c r="C19" s="129"/>
      <c r="D19" s="129"/>
      <c r="E19" s="129"/>
      <c r="F19" s="129"/>
      <c r="G19" s="129"/>
      <c r="H19" s="142" t="s">
        <v>127</v>
      </c>
    </row>
    <row r="20" spans="1:8" ht="63" customHeight="1">
      <c r="A20" s="43" t="s">
        <v>128</v>
      </c>
      <c r="B20" s="43" t="s">
        <v>1</v>
      </c>
      <c r="C20" s="43" t="s">
        <v>129</v>
      </c>
      <c r="D20" s="43" t="s">
        <v>4</v>
      </c>
      <c r="E20" s="43" t="s">
        <v>130</v>
      </c>
      <c r="F20" s="43" t="s">
        <v>1</v>
      </c>
      <c r="G20" s="44" t="s">
        <v>2</v>
      </c>
      <c r="H20" s="44" t="s">
        <v>305</v>
      </c>
    </row>
    <row r="21" spans="1:8" ht="15">
      <c r="A21" s="43">
        <v>1</v>
      </c>
      <c r="B21" s="43">
        <v>2</v>
      </c>
      <c r="C21" s="43">
        <v>2</v>
      </c>
      <c r="D21" s="43">
        <v>4</v>
      </c>
      <c r="E21" s="43">
        <v>5</v>
      </c>
      <c r="F21" s="43">
        <v>6</v>
      </c>
      <c r="G21" s="43" t="s">
        <v>76</v>
      </c>
      <c r="H21" s="43">
        <v>8</v>
      </c>
    </row>
    <row r="22" spans="1:8" ht="94.5" customHeight="1">
      <c r="A22" s="42" t="s">
        <v>131</v>
      </c>
      <c r="B22" s="43"/>
      <c r="C22" s="42" t="s">
        <v>306</v>
      </c>
      <c r="D22" s="43"/>
      <c r="E22" s="44"/>
      <c r="F22" s="43"/>
      <c r="G22" s="44"/>
      <c r="H22" s="80">
        <f>H42+H45+H43</f>
        <v>603.7</v>
      </c>
    </row>
    <row r="23" spans="1:8" ht="87.75" customHeight="1" hidden="1">
      <c r="A23" s="42" t="s">
        <v>132</v>
      </c>
      <c r="B23" s="43"/>
      <c r="C23" s="34" t="s">
        <v>133</v>
      </c>
      <c r="D23" s="43"/>
      <c r="E23" s="44"/>
      <c r="F23" s="43"/>
      <c r="G23" s="44"/>
      <c r="H23" s="81">
        <f>SUM(H24:H33)</f>
        <v>0</v>
      </c>
    </row>
    <row r="24" spans="1:8" ht="94.5" customHeight="1" hidden="1">
      <c r="A24" s="42"/>
      <c r="B24" s="43" t="s">
        <v>58</v>
      </c>
      <c r="C24" s="34" t="s">
        <v>133</v>
      </c>
      <c r="D24" s="43">
        <v>931</v>
      </c>
      <c r="E24" s="44" t="s">
        <v>82</v>
      </c>
      <c r="F24" s="43" t="s">
        <v>58</v>
      </c>
      <c r="G24" s="44" t="s">
        <v>29</v>
      </c>
      <c r="H24" s="82"/>
    </row>
    <row r="25" spans="1:8" ht="89.25" customHeight="1" hidden="1">
      <c r="A25" s="42"/>
      <c r="B25" s="43" t="s">
        <v>61</v>
      </c>
      <c r="C25" s="34" t="s">
        <v>133</v>
      </c>
      <c r="D25" s="43">
        <v>931</v>
      </c>
      <c r="E25" s="44" t="s">
        <v>3</v>
      </c>
      <c r="F25" s="43" t="s">
        <v>61</v>
      </c>
      <c r="G25" s="44" t="s">
        <v>29</v>
      </c>
      <c r="H25" s="82"/>
    </row>
    <row r="26" spans="1:8" ht="75" customHeight="1" hidden="1">
      <c r="A26" s="42"/>
      <c r="B26" s="43" t="s">
        <v>62</v>
      </c>
      <c r="C26" s="34" t="s">
        <v>133</v>
      </c>
      <c r="D26" s="43">
        <v>931</v>
      </c>
      <c r="E26" s="44" t="s">
        <v>3</v>
      </c>
      <c r="F26" s="43" t="s">
        <v>62</v>
      </c>
      <c r="G26" s="44" t="s">
        <v>29</v>
      </c>
      <c r="H26" s="82"/>
    </row>
    <row r="27" spans="1:8" ht="93.75" customHeight="1" hidden="1">
      <c r="A27" s="42"/>
      <c r="B27" s="43" t="s">
        <v>63</v>
      </c>
      <c r="C27" s="34" t="s">
        <v>133</v>
      </c>
      <c r="D27" s="43">
        <v>931</v>
      </c>
      <c r="E27" s="44" t="s">
        <v>3</v>
      </c>
      <c r="F27" s="43" t="s">
        <v>63</v>
      </c>
      <c r="G27" s="44" t="s">
        <v>29</v>
      </c>
      <c r="H27" s="82"/>
    </row>
    <row r="28" spans="1:8" ht="103.5" customHeight="1" hidden="1">
      <c r="A28" s="42"/>
      <c r="B28" s="43" t="s">
        <v>64</v>
      </c>
      <c r="C28" s="34" t="s">
        <v>133</v>
      </c>
      <c r="D28" s="43">
        <v>931</v>
      </c>
      <c r="E28" s="44" t="s">
        <v>3</v>
      </c>
      <c r="F28" s="43" t="s">
        <v>64</v>
      </c>
      <c r="G28" s="44" t="s">
        <v>29</v>
      </c>
      <c r="H28" s="82"/>
    </row>
    <row r="29" spans="1:8" ht="144.75" customHeight="1" hidden="1">
      <c r="A29" s="42"/>
      <c r="B29" s="43" t="s">
        <v>65</v>
      </c>
      <c r="C29" s="34" t="s">
        <v>133</v>
      </c>
      <c r="D29" s="43">
        <v>931</v>
      </c>
      <c r="E29" s="44" t="s">
        <v>3</v>
      </c>
      <c r="F29" s="43" t="s">
        <v>65</v>
      </c>
      <c r="G29" s="44" t="s">
        <v>29</v>
      </c>
      <c r="H29" s="82"/>
    </row>
    <row r="30" spans="1:8" ht="101.25" customHeight="1" hidden="1">
      <c r="A30" s="42"/>
      <c r="B30" s="43" t="s">
        <v>66</v>
      </c>
      <c r="C30" s="34" t="s">
        <v>133</v>
      </c>
      <c r="D30" s="43">
        <v>931</v>
      </c>
      <c r="E30" s="44" t="s">
        <v>3</v>
      </c>
      <c r="F30" s="43" t="s">
        <v>66</v>
      </c>
      <c r="G30" s="44" t="s">
        <v>29</v>
      </c>
      <c r="H30" s="82"/>
    </row>
    <row r="31" spans="1:8" ht="97.5" customHeight="1" hidden="1">
      <c r="A31" s="42"/>
      <c r="B31" s="43" t="s">
        <v>67</v>
      </c>
      <c r="C31" s="34" t="s">
        <v>133</v>
      </c>
      <c r="D31" s="43">
        <v>931</v>
      </c>
      <c r="E31" s="44" t="s">
        <v>3</v>
      </c>
      <c r="F31" s="43" t="s">
        <v>67</v>
      </c>
      <c r="G31" s="44" t="s">
        <v>29</v>
      </c>
      <c r="H31" s="82"/>
    </row>
    <row r="32" spans="1:8" ht="87.75" customHeight="1" hidden="1">
      <c r="A32" s="42"/>
      <c r="B32" s="43" t="s">
        <v>58</v>
      </c>
      <c r="C32" s="34" t="s">
        <v>133</v>
      </c>
      <c r="D32" s="43">
        <v>931</v>
      </c>
      <c r="E32" s="44" t="s">
        <v>3</v>
      </c>
      <c r="F32" s="43" t="s">
        <v>58</v>
      </c>
      <c r="G32" s="44" t="s">
        <v>29</v>
      </c>
      <c r="H32" s="82"/>
    </row>
    <row r="33" spans="1:8" ht="90.75" customHeight="1" hidden="1">
      <c r="A33" s="42"/>
      <c r="B33" s="43" t="s">
        <v>68</v>
      </c>
      <c r="C33" s="34" t="s">
        <v>133</v>
      </c>
      <c r="D33" s="43">
        <v>931</v>
      </c>
      <c r="E33" s="44" t="s">
        <v>3</v>
      </c>
      <c r="F33" s="43" t="s">
        <v>68</v>
      </c>
      <c r="G33" s="44" t="s">
        <v>29</v>
      </c>
      <c r="H33" s="82"/>
    </row>
    <row r="34" spans="1:8" ht="102.75" customHeight="1" hidden="1">
      <c r="A34" s="42" t="s">
        <v>134</v>
      </c>
      <c r="B34" s="43"/>
      <c r="C34" s="34" t="s">
        <v>133</v>
      </c>
      <c r="D34" s="43"/>
      <c r="E34" s="44"/>
      <c r="F34" s="43"/>
      <c r="G34" s="44"/>
      <c r="H34" s="81">
        <f>H35</f>
        <v>0</v>
      </c>
    </row>
    <row r="35" spans="1:8" ht="92.25" customHeight="1" hidden="1">
      <c r="A35" s="42"/>
      <c r="B35" s="43" t="s">
        <v>70</v>
      </c>
      <c r="C35" s="34" t="s">
        <v>133</v>
      </c>
      <c r="D35" s="43">
        <v>921</v>
      </c>
      <c r="E35" s="44" t="s">
        <v>27</v>
      </c>
      <c r="F35" s="43" t="s">
        <v>70</v>
      </c>
      <c r="G35" s="44" t="s">
        <v>29</v>
      </c>
      <c r="H35" s="82"/>
    </row>
    <row r="36" spans="1:8" ht="73.5" customHeight="1" hidden="1">
      <c r="A36" s="42" t="s">
        <v>135</v>
      </c>
      <c r="B36" s="43"/>
      <c r="C36" s="34" t="s">
        <v>133</v>
      </c>
      <c r="D36" s="43"/>
      <c r="E36" s="44"/>
      <c r="F36" s="43"/>
      <c r="G36" s="44"/>
      <c r="H36" s="81">
        <f>H37</f>
        <v>0</v>
      </c>
    </row>
    <row r="37" spans="1:8" ht="87" customHeight="1" hidden="1">
      <c r="A37" s="42"/>
      <c r="B37" s="43" t="s">
        <v>73</v>
      </c>
      <c r="C37" s="34" t="s">
        <v>133</v>
      </c>
      <c r="D37" s="43">
        <v>931</v>
      </c>
      <c r="E37" s="44" t="s">
        <v>85</v>
      </c>
      <c r="F37" s="43" t="s">
        <v>73</v>
      </c>
      <c r="G37" s="44" t="s">
        <v>29</v>
      </c>
      <c r="H37" s="82"/>
    </row>
    <row r="38" spans="1:8" ht="45" hidden="1">
      <c r="A38" s="42"/>
      <c r="B38" s="43"/>
      <c r="C38" s="34" t="s">
        <v>133</v>
      </c>
      <c r="D38" s="45"/>
      <c r="E38" s="46"/>
      <c r="F38" s="43"/>
      <c r="G38" s="46"/>
      <c r="H38" s="83"/>
    </row>
    <row r="39" spans="1:8" ht="45" hidden="1">
      <c r="A39" s="42" t="s">
        <v>132</v>
      </c>
      <c r="B39" s="43"/>
      <c r="C39" s="34" t="s">
        <v>133</v>
      </c>
      <c r="D39" s="45"/>
      <c r="E39" s="46"/>
      <c r="F39" s="43"/>
      <c r="G39" s="46"/>
      <c r="H39" s="80">
        <f>H40</f>
        <v>0</v>
      </c>
    </row>
    <row r="40" spans="1:8" ht="72.75" customHeight="1" hidden="1">
      <c r="A40" s="42"/>
      <c r="B40" s="43" t="s">
        <v>58</v>
      </c>
      <c r="C40" s="34" t="s">
        <v>133</v>
      </c>
      <c r="D40" s="43">
        <v>931</v>
      </c>
      <c r="E40" s="44" t="s">
        <v>3</v>
      </c>
      <c r="F40" s="43" t="s">
        <v>58</v>
      </c>
      <c r="G40" s="44" t="s">
        <v>29</v>
      </c>
      <c r="H40" s="84"/>
    </row>
    <row r="41" spans="1:8" ht="72.75" customHeight="1" hidden="1">
      <c r="A41" s="42"/>
      <c r="B41" s="43" t="s">
        <v>98</v>
      </c>
      <c r="C41" s="34" t="str">
        <f>'[1]расх.ведомств.'!B68</f>
        <v>Подпрограмма 1 "Энергосбережение и повышение энергоэффективности в с. Карага"</v>
      </c>
      <c r="D41" s="43">
        <v>931</v>
      </c>
      <c r="E41" s="44" t="s">
        <v>26</v>
      </c>
      <c r="F41" s="43" t="s">
        <v>98</v>
      </c>
      <c r="G41" s="44" t="s">
        <v>29</v>
      </c>
      <c r="H41" s="84">
        <v>2727.37</v>
      </c>
    </row>
    <row r="42" spans="1:8" ht="27" customHeight="1">
      <c r="A42" s="42"/>
      <c r="B42" s="47" t="s">
        <v>136</v>
      </c>
      <c r="C42" s="208" t="str">
        <f>C41</f>
        <v>Подпрограмма 1 "Энергосбережение и повышение энергоэффективности в с. Карага"</v>
      </c>
      <c r="D42" s="208">
        <v>931</v>
      </c>
      <c r="E42" s="210" t="s">
        <v>27</v>
      </c>
      <c r="F42" s="175" t="s">
        <v>314</v>
      </c>
      <c r="G42" s="44" t="s">
        <v>30</v>
      </c>
      <c r="H42" s="84">
        <v>12.98</v>
      </c>
    </row>
    <row r="43" spans="1:8" ht="25.5" customHeight="1">
      <c r="A43" s="42"/>
      <c r="B43" s="43" t="s">
        <v>98</v>
      </c>
      <c r="C43" s="213"/>
      <c r="D43" s="213"/>
      <c r="E43" s="214"/>
      <c r="F43" s="171" t="s">
        <v>273</v>
      </c>
      <c r="G43" s="44" t="s">
        <v>30</v>
      </c>
      <c r="H43" s="84">
        <v>590.72</v>
      </c>
    </row>
    <row r="44" spans="1:8" ht="72.75" customHeight="1" hidden="1">
      <c r="A44" s="42"/>
      <c r="B44" s="43"/>
      <c r="C44" s="88"/>
      <c r="D44" s="88"/>
      <c r="E44" s="172"/>
      <c r="F44" s="173"/>
      <c r="G44" s="44" t="s">
        <v>29</v>
      </c>
      <c r="H44" s="84"/>
    </row>
    <row r="45" spans="1:8" ht="44.25" customHeight="1" hidden="1">
      <c r="A45" s="42"/>
      <c r="B45" s="47" t="s">
        <v>137</v>
      </c>
      <c r="C45" s="208" t="s">
        <v>139</v>
      </c>
      <c r="D45" s="208">
        <v>931</v>
      </c>
      <c r="E45" s="210" t="s">
        <v>27</v>
      </c>
      <c r="F45" s="215" t="s">
        <v>200</v>
      </c>
      <c r="G45" s="44" t="s">
        <v>30</v>
      </c>
      <c r="H45" s="84"/>
    </row>
    <row r="46" spans="1:8" ht="72.75" customHeight="1" hidden="1">
      <c r="A46" s="42"/>
      <c r="B46" s="47"/>
      <c r="C46" s="209"/>
      <c r="D46" s="209"/>
      <c r="E46" s="211"/>
      <c r="F46" s="216"/>
      <c r="G46" s="44" t="s">
        <v>29</v>
      </c>
      <c r="H46" s="84"/>
    </row>
    <row r="47" spans="1:8" ht="51" customHeight="1" hidden="1">
      <c r="A47" s="42"/>
      <c r="B47" s="43" t="s">
        <v>138</v>
      </c>
      <c r="C47" s="208" t="s">
        <v>201</v>
      </c>
      <c r="D47" s="208">
        <v>931</v>
      </c>
      <c r="E47" s="210" t="s">
        <v>3</v>
      </c>
      <c r="F47" s="43" t="s">
        <v>202</v>
      </c>
      <c r="G47" s="44" t="s">
        <v>29</v>
      </c>
      <c r="H47" s="84"/>
    </row>
    <row r="48" spans="1:8" ht="65.25" customHeight="1" hidden="1">
      <c r="A48" s="42"/>
      <c r="B48" s="43"/>
      <c r="C48" s="209"/>
      <c r="D48" s="209"/>
      <c r="E48" s="211"/>
      <c r="F48" s="43" t="s">
        <v>203</v>
      </c>
      <c r="G48" s="44" t="s">
        <v>29</v>
      </c>
      <c r="H48" s="84"/>
    </row>
    <row r="49" spans="1:8" ht="57.75" customHeight="1">
      <c r="A49" s="42">
        <v>2</v>
      </c>
      <c r="B49" s="43" t="s">
        <v>101</v>
      </c>
      <c r="C49" s="79" t="s">
        <v>226</v>
      </c>
      <c r="D49" s="43"/>
      <c r="E49" s="44"/>
      <c r="F49" s="43"/>
      <c r="G49" s="44"/>
      <c r="H49" s="80">
        <f>H50</f>
        <v>20</v>
      </c>
    </row>
    <row r="50" spans="1:8" ht="65.25" customHeight="1">
      <c r="A50" s="42"/>
      <c r="B50" s="43"/>
      <c r="C50" s="39" t="s">
        <v>227</v>
      </c>
      <c r="D50" s="43">
        <v>931</v>
      </c>
      <c r="E50" s="44" t="s">
        <v>204</v>
      </c>
      <c r="F50" s="43" t="s">
        <v>209</v>
      </c>
      <c r="G50" s="44" t="s">
        <v>29</v>
      </c>
      <c r="H50" s="80">
        <v>20</v>
      </c>
    </row>
    <row r="51" spans="1:8" ht="65.25" customHeight="1">
      <c r="A51" s="42">
        <v>3</v>
      </c>
      <c r="B51" s="43" t="s">
        <v>102</v>
      </c>
      <c r="C51" s="86" t="s">
        <v>307</v>
      </c>
      <c r="D51" s="76"/>
      <c r="E51" s="77"/>
      <c r="F51" s="43"/>
      <c r="G51" s="44"/>
      <c r="H51" s="80">
        <f>H52</f>
        <v>665</v>
      </c>
    </row>
    <row r="52" spans="1:8" ht="48.75" customHeight="1">
      <c r="A52" s="42"/>
      <c r="B52" s="43"/>
      <c r="C52" s="17" t="s">
        <v>290</v>
      </c>
      <c r="D52" s="43">
        <v>931</v>
      </c>
      <c r="E52" s="44" t="s">
        <v>208</v>
      </c>
      <c r="F52" s="43" t="s">
        <v>206</v>
      </c>
      <c r="G52" s="44" t="s">
        <v>29</v>
      </c>
      <c r="H52" s="84">
        <f>200+465</f>
        <v>665</v>
      </c>
    </row>
    <row r="53" spans="1:8" ht="46.5" customHeight="1">
      <c r="A53" s="42">
        <v>4</v>
      </c>
      <c r="B53" s="43"/>
      <c r="C53" s="89" t="s">
        <v>229</v>
      </c>
      <c r="D53" s="39"/>
      <c r="E53" s="90"/>
      <c r="F53" s="43"/>
      <c r="G53" s="44"/>
      <c r="H53" s="80">
        <f>H55+H54</f>
        <v>100</v>
      </c>
    </row>
    <row r="54" spans="1:8" ht="26.25" customHeight="1">
      <c r="A54" s="42"/>
      <c r="B54" s="43"/>
      <c r="C54" s="217" t="s">
        <v>320</v>
      </c>
      <c r="D54" s="208">
        <v>931</v>
      </c>
      <c r="E54" s="210" t="s">
        <v>230</v>
      </c>
      <c r="F54" s="43" t="s">
        <v>207</v>
      </c>
      <c r="G54" s="210" t="s">
        <v>29</v>
      </c>
      <c r="H54" s="84">
        <v>99.492</v>
      </c>
    </row>
    <row r="55" spans="1:8" ht="25.5" customHeight="1">
      <c r="A55" s="42"/>
      <c r="B55" s="43"/>
      <c r="C55" s="218"/>
      <c r="D55" s="209"/>
      <c r="E55" s="211"/>
      <c r="F55" s="43" t="s">
        <v>315</v>
      </c>
      <c r="G55" s="211"/>
      <c r="H55" s="84">
        <v>0.508</v>
      </c>
    </row>
    <row r="56" spans="1:8" ht="72" customHeight="1" hidden="1">
      <c r="A56" s="42">
        <v>5</v>
      </c>
      <c r="B56" s="43"/>
      <c r="C56" s="78" t="s">
        <v>231</v>
      </c>
      <c r="D56" s="43"/>
      <c r="E56" s="44"/>
      <c r="F56" s="43"/>
      <c r="G56" s="44"/>
      <c r="H56" s="80">
        <f>H58</f>
        <v>0</v>
      </c>
    </row>
    <row r="57" spans="1:8" ht="83.25" customHeight="1" hidden="1">
      <c r="A57" s="42"/>
      <c r="B57" s="43" t="s">
        <v>141</v>
      </c>
      <c r="C57" s="208" t="s">
        <v>140</v>
      </c>
      <c r="D57" s="76"/>
      <c r="E57" s="77" t="s">
        <v>205</v>
      </c>
      <c r="F57" s="43" t="s">
        <v>207</v>
      </c>
      <c r="G57" s="44" t="s">
        <v>92</v>
      </c>
      <c r="H57" s="84"/>
    </row>
    <row r="58" spans="1:8" ht="83.25" customHeight="1" hidden="1">
      <c r="A58" s="42"/>
      <c r="B58" s="43" t="s">
        <v>138</v>
      </c>
      <c r="C58" s="219"/>
      <c r="D58" s="76">
        <v>931</v>
      </c>
      <c r="E58" s="77" t="s">
        <v>205</v>
      </c>
      <c r="F58" s="43" t="s">
        <v>210</v>
      </c>
      <c r="G58" s="44" t="s">
        <v>92</v>
      </c>
      <c r="H58" s="84"/>
    </row>
    <row r="59" spans="1:8" ht="57" customHeight="1">
      <c r="A59" s="42">
        <v>5</v>
      </c>
      <c r="B59" s="43"/>
      <c r="C59" s="125" t="s">
        <v>308</v>
      </c>
      <c r="D59" s="43"/>
      <c r="E59" s="44"/>
      <c r="F59" s="43"/>
      <c r="G59" s="44"/>
      <c r="H59" s="80">
        <f>H60+H61</f>
        <v>134</v>
      </c>
    </row>
    <row r="60" spans="1:8" ht="35.25" customHeight="1">
      <c r="A60" s="42"/>
      <c r="B60" s="43"/>
      <c r="C60" s="206" t="s">
        <v>322</v>
      </c>
      <c r="D60" s="208">
        <v>931</v>
      </c>
      <c r="E60" s="210" t="s">
        <v>302</v>
      </c>
      <c r="F60" s="43" t="s">
        <v>316</v>
      </c>
      <c r="G60" s="210" t="s">
        <v>92</v>
      </c>
      <c r="H60" s="84">
        <f>20+11.7</f>
        <v>31.7</v>
      </c>
    </row>
    <row r="61" spans="1:8" ht="21.75" customHeight="1">
      <c r="A61" s="42"/>
      <c r="B61" s="43"/>
      <c r="C61" s="207"/>
      <c r="D61" s="209"/>
      <c r="E61" s="211"/>
      <c r="F61" s="43" t="s">
        <v>329</v>
      </c>
      <c r="G61" s="211"/>
      <c r="H61" s="84">
        <v>102.3</v>
      </c>
    </row>
    <row r="62" spans="1:8" ht="58.5" customHeight="1">
      <c r="A62" s="42">
        <v>6</v>
      </c>
      <c r="B62" s="43"/>
      <c r="C62" s="79" t="s">
        <v>313</v>
      </c>
      <c r="D62" s="43"/>
      <c r="E62" s="44"/>
      <c r="F62" s="43"/>
      <c r="G62" s="44"/>
      <c r="H62" s="80">
        <f>H63+H64</f>
        <v>822.80584</v>
      </c>
    </row>
    <row r="63" spans="1:8" ht="27" customHeight="1">
      <c r="A63" s="42"/>
      <c r="B63" s="43"/>
      <c r="C63" s="208" t="s">
        <v>317</v>
      </c>
      <c r="D63" s="208">
        <v>931</v>
      </c>
      <c r="E63" s="210" t="s">
        <v>204</v>
      </c>
      <c r="F63" s="208" t="s">
        <v>277</v>
      </c>
      <c r="G63" s="44" t="s">
        <v>29</v>
      </c>
      <c r="H63" s="84">
        <f>'прил.6'!H66</f>
        <v>634.80584</v>
      </c>
    </row>
    <row r="64" spans="1:8" ht="24.75" customHeight="1">
      <c r="A64" s="42"/>
      <c r="B64" s="43"/>
      <c r="C64" s="209"/>
      <c r="D64" s="209"/>
      <c r="E64" s="211"/>
      <c r="F64" s="209"/>
      <c r="G64" s="44" t="s">
        <v>30</v>
      </c>
      <c r="H64" s="84">
        <v>188</v>
      </c>
    </row>
    <row r="65" spans="1:8" ht="39.75" customHeight="1">
      <c r="A65" s="42">
        <v>7</v>
      </c>
      <c r="B65" s="43"/>
      <c r="C65" s="176" t="s">
        <v>303</v>
      </c>
      <c r="D65" s="42"/>
      <c r="E65" s="177"/>
      <c r="F65" s="42"/>
      <c r="G65" s="177"/>
      <c r="H65" s="80">
        <f>H66+H67</f>
        <v>1500</v>
      </c>
    </row>
    <row r="66" spans="1:8" ht="40.5" customHeight="1">
      <c r="A66" s="42"/>
      <c r="B66" s="43"/>
      <c r="C66" s="208" t="s">
        <v>319</v>
      </c>
      <c r="D66" s="208">
        <v>931</v>
      </c>
      <c r="E66" s="210" t="s">
        <v>3</v>
      </c>
      <c r="F66" s="43" t="s">
        <v>297</v>
      </c>
      <c r="G66" s="210" t="s">
        <v>29</v>
      </c>
      <c r="H66" s="84">
        <v>1500</v>
      </c>
    </row>
    <row r="67" spans="1:8" ht="18" customHeight="1" hidden="1">
      <c r="A67" s="42"/>
      <c r="B67" s="43"/>
      <c r="C67" s="209"/>
      <c r="D67" s="209"/>
      <c r="E67" s="211"/>
      <c r="F67" s="43" t="s">
        <v>298</v>
      </c>
      <c r="G67" s="211"/>
      <c r="H67" s="84"/>
    </row>
    <row r="68" spans="1:8" ht="18" customHeight="1">
      <c r="A68" s="42"/>
      <c r="B68" s="43"/>
      <c r="C68" s="180"/>
      <c r="D68" s="180"/>
      <c r="E68" s="181"/>
      <c r="F68" s="43"/>
      <c r="G68" s="181"/>
      <c r="H68" s="84"/>
    </row>
    <row r="69" spans="1:8" ht="45.75" customHeight="1">
      <c r="A69" s="42"/>
      <c r="B69" s="43"/>
      <c r="C69" s="125" t="s">
        <v>327</v>
      </c>
      <c r="D69" s="180"/>
      <c r="E69" s="181"/>
      <c r="F69" s="43"/>
      <c r="G69" s="181"/>
      <c r="H69" s="80">
        <f>H70+H71</f>
        <v>21</v>
      </c>
    </row>
    <row r="70" spans="1:8" ht="18.75" customHeight="1">
      <c r="A70" s="42"/>
      <c r="B70" s="43"/>
      <c r="C70" s="204" t="s">
        <v>335</v>
      </c>
      <c r="D70" s="208">
        <v>931</v>
      </c>
      <c r="E70" s="210" t="s">
        <v>302</v>
      </c>
      <c r="F70" s="43" t="s">
        <v>330</v>
      </c>
      <c r="G70" s="210" t="s">
        <v>92</v>
      </c>
      <c r="H70" s="84">
        <v>8</v>
      </c>
    </row>
    <row r="71" spans="1:8" ht="18.75" customHeight="1">
      <c r="A71" s="42"/>
      <c r="B71" s="43"/>
      <c r="C71" s="205"/>
      <c r="D71" s="209"/>
      <c r="E71" s="211"/>
      <c r="F71" s="43" t="s">
        <v>331</v>
      </c>
      <c r="G71" s="211"/>
      <c r="H71" s="84">
        <v>13</v>
      </c>
    </row>
    <row r="72" spans="1:8" ht="15" customHeight="1">
      <c r="A72" s="42"/>
      <c r="B72" s="43"/>
      <c r="C72" s="183" t="s">
        <v>328</v>
      </c>
      <c r="D72" s="43"/>
      <c r="E72" s="48"/>
      <c r="F72" s="43"/>
      <c r="G72" s="48"/>
      <c r="H72" s="85">
        <f>H59+H51+H49+H22++H53+H62+H65+H69</f>
        <v>3866.50584</v>
      </c>
    </row>
    <row r="73" spans="1:8" ht="15" customHeight="1">
      <c r="A73" s="184"/>
      <c r="B73" s="185"/>
      <c r="C73" s="186"/>
      <c r="D73" s="185"/>
      <c r="E73" s="187"/>
      <c r="F73" s="185"/>
      <c r="G73" s="187"/>
      <c r="H73" s="188"/>
    </row>
    <row r="74" ht="12.75" customHeight="1">
      <c r="H74" s="49"/>
    </row>
  </sheetData>
  <sheetProtection/>
  <mergeCells count="48">
    <mergeCell ref="C8:H8"/>
    <mergeCell ref="C9:H9"/>
    <mergeCell ref="C10:H10"/>
    <mergeCell ref="F11:H11"/>
    <mergeCell ref="E66:E67"/>
    <mergeCell ref="G66:G67"/>
    <mergeCell ref="G54:G55"/>
    <mergeCell ref="C57:C58"/>
    <mergeCell ref="C63:C64"/>
    <mergeCell ref="D63:D64"/>
    <mergeCell ref="E63:E64"/>
    <mergeCell ref="F63:F64"/>
    <mergeCell ref="C47:C48"/>
    <mergeCell ref="D47:D48"/>
    <mergeCell ref="E47:E48"/>
    <mergeCell ref="C54:C55"/>
    <mergeCell ref="D54:D55"/>
    <mergeCell ref="E54:E55"/>
    <mergeCell ref="A17:H17"/>
    <mergeCell ref="C42:C43"/>
    <mergeCell ref="D42:D43"/>
    <mergeCell ref="E42:E43"/>
    <mergeCell ref="C45:C46"/>
    <mergeCell ref="D45:D46"/>
    <mergeCell ref="E45:E46"/>
    <mergeCell ref="F45:F46"/>
    <mergeCell ref="C12:H12"/>
    <mergeCell ref="A13:B13"/>
    <mergeCell ref="C13:H13"/>
    <mergeCell ref="A14:B14"/>
    <mergeCell ref="C14:H14"/>
    <mergeCell ref="F15:H15"/>
    <mergeCell ref="D1:H1"/>
    <mergeCell ref="D2:H2"/>
    <mergeCell ref="D3:H3"/>
    <mergeCell ref="D5:H5"/>
    <mergeCell ref="D6:H6"/>
    <mergeCell ref="D7:H7"/>
    <mergeCell ref="C70:C71"/>
    <mergeCell ref="C60:C61"/>
    <mergeCell ref="D60:D61"/>
    <mergeCell ref="E60:E61"/>
    <mergeCell ref="G60:G61"/>
    <mergeCell ref="D70:D71"/>
    <mergeCell ref="E70:E71"/>
    <mergeCell ref="G70:G71"/>
    <mergeCell ref="C66:C67"/>
    <mergeCell ref="D66:D6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2020-02-12T02:37:26Z</cp:lastPrinted>
  <dcterms:created xsi:type="dcterms:W3CDTF">2003-10-06T03:10:42Z</dcterms:created>
  <dcterms:modified xsi:type="dcterms:W3CDTF">2020-02-19T23:14:51Z</dcterms:modified>
  <cp:category/>
  <cp:version/>
  <cp:contentType/>
  <cp:contentStatus/>
</cp:coreProperties>
</file>