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Прогноз потребности в кадрах\2023\"/>
    </mc:Choice>
  </mc:AlternateContent>
  <bookViews>
    <workbookView xWindow="0" yWindow="0" windowWidth="28800" windowHeight="11100"/>
  </bookViews>
  <sheets>
    <sheet name="высшее образование" sheetId="1" r:id="rId1"/>
    <sheet name="среднее проф образование" sheetId="2" r:id="rId2"/>
    <sheet name="курсы" sheetId="3" r:id="rId3"/>
  </sheets>
  <definedNames>
    <definedName name="_xlnm._FilterDatabase" localSheetId="0" hidden="1">'высшее образование'!$B$282:$R$297</definedName>
    <definedName name="_xlnm.Print_Titles" localSheetId="0">'высшее образование'!$3:$5</definedName>
    <definedName name="_xlnm.Print_Titles" localSheetId="2">курсы!$3:$5</definedName>
    <definedName name="_xlnm.Print_Titles" localSheetId="1">'среднее проф образование'!$3:$5</definedName>
  </definedNames>
  <calcPr calcId="162913"/>
</workbook>
</file>

<file path=xl/calcChain.xml><?xml version="1.0" encoding="utf-8"?>
<calcChain xmlns="http://schemas.openxmlformats.org/spreadsheetml/2006/main">
  <c r="F447" i="1" l="1"/>
  <c r="G447" i="1"/>
  <c r="H447" i="1"/>
  <c r="I447" i="1"/>
  <c r="J447" i="1"/>
  <c r="K447" i="1"/>
  <c r="L447" i="1"/>
  <c r="M447" i="1"/>
  <c r="N447" i="1"/>
  <c r="O447" i="1"/>
  <c r="P447" i="1"/>
  <c r="Q447" i="1"/>
  <c r="R447" i="1"/>
  <c r="E447" i="1"/>
  <c r="F442" i="1"/>
  <c r="G442" i="1"/>
  <c r="G448" i="1" s="1"/>
  <c r="H442" i="1"/>
  <c r="H448" i="1" s="1"/>
  <c r="I442" i="1"/>
  <c r="J442" i="1"/>
  <c r="K442" i="1"/>
  <c r="K448" i="1" s="1"/>
  <c r="L442" i="1"/>
  <c r="L448" i="1" s="1"/>
  <c r="M442" i="1"/>
  <c r="N442" i="1"/>
  <c r="O442" i="1"/>
  <c r="O448" i="1" s="1"/>
  <c r="P442" i="1"/>
  <c r="P448" i="1" s="1"/>
  <c r="Q442" i="1"/>
  <c r="R442" i="1"/>
  <c r="E442" i="1"/>
  <c r="E448" i="1" s="1"/>
  <c r="R448" i="1" l="1"/>
  <c r="N448" i="1"/>
  <c r="J448" i="1"/>
  <c r="F448" i="1"/>
  <c r="Q448" i="1"/>
  <c r="M448" i="1"/>
  <c r="I448" i="1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E196" i="2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E394" i="1"/>
  <c r="E398" i="1" l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E232" i="3" l="1"/>
  <c r="F232" i="3"/>
  <c r="G232" i="3"/>
  <c r="H232" i="3"/>
  <c r="I232" i="3"/>
  <c r="J232" i="3"/>
  <c r="K232" i="3"/>
  <c r="L232" i="3"/>
  <c r="M232" i="3"/>
  <c r="N232" i="3"/>
  <c r="O232" i="3"/>
  <c r="P232" i="3"/>
  <c r="Q232" i="3"/>
  <c r="D232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D210" i="3"/>
  <c r="E193" i="3"/>
  <c r="D193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D17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D150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D116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D40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D28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D24" i="3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E280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E258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E234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E219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E186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E16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E148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E134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E12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E106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E71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E64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E20" i="2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E564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E548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E535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E467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E359" i="1"/>
  <c r="F311" i="1"/>
  <c r="E311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E298" i="1"/>
  <c r="F279" i="1" l="1"/>
  <c r="G279" i="1"/>
  <c r="H279" i="1"/>
  <c r="I279" i="1"/>
  <c r="J279" i="1"/>
  <c r="K279" i="1"/>
  <c r="L279" i="1"/>
  <c r="M279" i="1"/>
  <c r="N279" i="1"/>
  <c r="O279" i="1"/>
  <c r="Q279" i="1"/>
  <c r="E279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E23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E224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E198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E190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E108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E82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E67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E21" i="1"/>
  <c r="R237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E26" i="1"/>
  <c r="F91" i="2" l="1"/>
  <c r="G91" i="2"/>
  <c r="H91" i="2"/>
  <c r="I91" i="2"/>
  <c r="J91" i="2"/>
  <c r="K91" i="2"/>
  <c r="L91" i="2"/>
  <c r="M91" i="2"/>
  <c r="N91" i="2"/>
  <c r="O91" i="2"/>
  <c r="P91" i="2"/>
  <c r="Q91" i="2"/>
  <c r="R91" i="2"/>
  <c r="E91" i="2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E114" i="1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E86" i="2"/>
  <c r="E95" i="1"/>
  <c r="F92" i="1" l="1"/>
  <c r="G92" i="1"/>
  <c r="H92" i="1"/>
  <c r="I92" i="1"/>
  <c r="J92" i="1"/>
  <c r="K92" i="1"/>
  <c r="L92" i="1"/>
  <c r="M92" i="1"/>
  <c r="N92" i="1"/>
  <c r="O92" i="1"/>
  <c r="P92" i="1"/>
  <c r="Q92" i="1"/>
  <c r="R92" i="1"/>
  <c r="E92" i="1"/>
  <c r="Q46" i="3"/>
  <c r="Q47" i="3" s="1"/>
  <c r="E46" i="3"/>
  <c r="E47" i="3" s="1"/>
  <c r="F46" i="3"/>
  <c r="F47" i="3" s="1"/>
  <c r="G46" i="3"/>
  <c r="G47" i="3" s="1"/>
  <c r="H46" i="3"/>
  <c r="H47" i="3" s="1"/>
  <c r="I46" i="3"/>
  <c r="I47" i="3" s="1"/>
  <c r="J46" i="3"/>
  <c r="J47" i="3" s="1"/>
  <c r="K46" i="3"/>
  <c r="K47" i="3" s="1"/>
  <c r="L46" i="3"/>
  <c r="L47" i="3" s="1"/>
  <c r="M46" i="3"/>
  <c r="M47" i="3" s="1"/>
  <c r="N46" i="3"/>
  <c r="N47" i="3" s="1"/>
  <c r="O46" i="3"/>
  <c r="O47" i="3" s="1"/>
  <c r="P46" i="3"/>
  <c r="P47" i="3" s="1"/>
  <c r="D46" i="3"/>
  <c r="D47" i="3" s="1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E81" i="2"/>
  <c r="F76" i="2"/>
  <c r="G76" i="2"/>
  <c r="G92" i="2" s="1"/>
  <c r="H76" i="2"/>
  <c r="H92" i="2" s="1"/>
  <c r="I76" i="2"/>
  <c r="J76" i="2"/>
  <c r="K76" i="2"/>
  <c r="K92" i="2" s="1"/>
  <c r="L76" i="2"/>
  <c r="L92" i="2" s="1"/>
  <c r="M76" i="2"/>
  <c r="N76" i="2"/>
  <c r="O76" i="2"/>
  <c r="O92" i="2" s="1"/>
  <c r="P76" i="2"/>
  <c r="P92" i="2" s="1"/>
  <c r="Q76" i="2"/>
  <c r="R76" i="2"/>
  <c r="E76" i="2"/>
  <c r="E92" i="2" s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E8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E76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E71" i="1"/>
  <c r="R92" i="2" l="1"/>
  <c r="N92" i="2"/>
  <c r="J92" i="2"/>
  <c r="F92" i="2"/>
  <c r="Q92" i="2"/>
  <c r="M92" i="2"/>
  <c r="I92" i="2"/>
  <c r="Q115" i="1"/>
  <c r="M115" i="1"/>
  <c r="I115" i="1"/>
  <c r="P115" i="1"/>
  <c r="L115" i="1"/>
  <c r="H115" i="1"/>
  <c r="E115" i="1"/>
  <c r="O115" i="1"/>
  <c r="K115" i="1"/>
  <c r="G115" i="1"/>
  <c r="R115" i="1"/>
  <c r="N115" i="1"/>
  <c r="J115" i="1"/>
  <c r="F115" i="1"/>
  <c r="E222" i="3" l="1"/>
  <c r="F222" i="3"/>
  <c r="G222" i="3"/>
  <c r="H222" i="3"/>
  <c r="I222" i="3"/>
  <c r="J222" i="3"/>
  <c r="K222" i="3"/>
  <c r="L222" i="3"/>
  <c r="M222" i="3"/>
  <c r="N222" i="3"/>
  <c r="O222" i="3"/>
  <c r="P222" i="3"/>
  <c r="Q222" i="3"/>
  <c r="D222" i="3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E271" i="2"/>
  <c r="F173" i="2"/>
  <c r="E173" i="2"/>
  <c r="G186" i="3"/>
  <c r="I186" i="3" s="1"/>
  <c r="K186" i="3" s="1"/>
  <c r="M186" i="3" s="1"/>
  <c r="O186" i="3" s="1"/>
  <c r="Q186" i="3" s="1"/>
  <c r="F186" i="3"/>
  <c r="H186" i="3" s="1"/>
  <c r="J186" i="3" s="1"/>
  <c r="L186" i="3" s="1"/>
  <c r="N186" i="3" s="1"/>
  <c r="P186" i="3" s="1"/>
  <c r="G189" i="3"/>
  <c r="I189" i="3" s="1"/>
  <c r="K189" i="3" s="1"/>
  <c r="M189" i="3" s="1"/>
  <c r="O189" i="3" s="1"/>
  <c r="Q189" i="3" s="1"/>
  <c r="F189" i="3"/>
  <c r="H189" i="3" s="1"/>
  <c r="J189" i="3" s="1"/>
  <c r="L189" i="3" s="1"/>
  <c r="N189" i="3" s="1"/>
  <c r="P189" i="3" s="1"/>
  <c r="G187" i="3"/>
  <c r="I187" i="3" s="1"/>
  <c r="K187" i="3" s="1"/>
  <c r="M187" i="3" s="1"/>
  <c r="O187" i="3" s="1"/>
  <c r="Q187" i="3" s="1"/>
  <c r="F187" i="3"/>
  <c r="H187" i="3" s="1"/>
  <c r="J187" i="3" s="1"/>
  <c r="L187" i="3" s="1"/>
  <c r="N187" i="3" s="1"/>
  <c r="P187" i="3" s="1"/>
  <c r="G185" i="3"/>
  <c r="I185" i="3" s="1"/>
  <c r="K185" i="3" s="1"/>
  <c r="M185" i="3" s="1"/>
  <c r="O185" i="3" s="1"/>
  <c r="Q185" i="3" s="1"/>
  <c r="F185" i="3"/>
  <c r="H185" i="3" s="1"/>
  <c r="J185" i="3" s="1"/>
  <c r="L185" i="3" s="1"/>
  <c r="N185" i="3" s="1"/>
  <c r="P185" i="3" s="1"/>
  <c r="G184" i="3"/>
  <c r="F184" i="3"/>
  <c r="G188" i="3"/>
  <c r="I188" i="3" s="1"/>
  <c r="K188" i="3" s="1"/>
  <c r="M188" i="3" s="1"/>
  <c r="O188" i="3" s="1"/>
  <c r="Q188" i="3" s="1"/>
  <c r="F188" i="3"/>
  <c r="H188" i="3" s="1"/>
  <c r="J188" i="3" s="1"/>
  <c r="L188" i="3" s="1"/>
  <c r="N188" i="3" s="1"/>
  <c r="P188" i="3" s="1"/>
  <c r="G192" i="3"/>
  <c r="I192" i="3" s="1"/>
  <c r="K192" i="3" s="1"/>
  <c r="M192" i="3" s="1"/>
  <c r="O192" i="3" s="1"/>
  <c r="Q192" i="3" s="1"/>
  <c r="F192" i="3"/>
  <c r="H192" i="3" s="1"/>
  <c r="J192" i="3" s="1"/>
  <c r="L192" i="3" s="1"/>
  <c r="N192" i="3" s="1"/>
  <c r="P192" i="3" s="1"/>
  <c r="G190" i="3"/>
  <c r="I190" i="3" s="1"/>
  <c r="K190" i="3" s="1"/>
  <c r="M190" i="3" s="1"/>
  <c r="O190" i="3" s="1"/>
  <c r="Q190" i="3" s="1"/>
  <c r="F190" i="3"/>
  <c r="H190" i="3" s="1"/>
  <c r="J190" i="3" s="1"/>
  <c r="L190" i="3" s="1"/>
  <c r="N190" i="3" s="1"/>
  <c r="P190" i="3" s="1"/>
  <c r="G191" i="3"/>
  <c r="I191" i="3" s="1"/>
  <c r="K191" i="3" s="1"/>
  <c r="M191" i="3" s="1"/>
  <c r="O191" i="3" s="1"/>
  <c r="Q191" i="3" s="1"/>
  <c r="F191" i="3"/>
  <c r="H191" i="3" s="1"/>
  <c r="J191" i="3" s="1"/>
  <c r="L191" i="3" s="1"/>
  <c r="N191" i="3" s="1"/>
  <c r="P191" i="3" s="1"/>
  <c r="H171" i="2"/>
  <c r="J171" i="2" s="1"/>
  <c r="L171" i="2" s="1"/>
  <c r="N171" i="2" s="1"/>
  <c r="P171" i="2" s="1"/>
  <c r="R171" i="2" s="1"/>
  <c r="R173" i="2" s="1"/>
  <c r="G171" i="2"/>
  <c r="I171" i="2" s="1"/>
  <c r="K171" i="2" s="1"/>
  <c r="M171" i="2" s="1"/>
  <c r="O171" i="2" s="1"/>
  <c r="Q171" i="2" s="1"/>
  <c r="H172" i="2"/>
  <c r="J172" i="2" s="1"/>
  <c r="L172" i="2" s="1"/>
  <c r="N172" i="2" s="1"/>
  <c r="P172" i="2" s="1"/>
  <c r="R172" i="2" s="1"/>
  <c r="G172" i="2"/>
  <c r="I172" i="2" s="1"/>
  <c r="K172" i="2" s="1"/>
  <c r="M172" i="2" s="1"/>
  <c r="O172" i="2" s="1"/>
  <c r="Q172" i="2" s="1"/>
  <c r="H184" i="3" l="1"/>
  <c r="F193" i="3"/>
  <c r="I184" i="3"/>
  <c r="G193" i="3"/>
  <c r="Q173" i="2"/>
  <c r="P173" i="2"/>
  <c r="O173" i="2"/>
  <c r="K173" i="2"/>
  <c r="G173" i="2"/>
  <c r="M173" i="2"/>
  <c r="I173" i="2"/>
  <c r="L173" i="2"/>
  <c r="H173" i="2"/>
  <c r="N173" i="2"/>
  <c r="J173" i="2"/>
  <c r="H304" i="1"/>
  <c r="J304" i="1" s="1"/>
  <c r="L304" i="1" s="1"/>
  <c r="N304" i="1" s="1"/>
  <c r="P304" i="1" s="1"/>
  <c r="R304" i="1" s="1"/>
  <c r="G304" i="1"/>
  <c r="I304" i="1" s="1"/>
  <c r="K304" i="1" s="1"/>
  <c r="M304" i="1" s="1"/>
  <c r="O304" i="1" s="1"/>
  <c r="Q304" i="1" s="1"/>
  <c r="H310" i="1"/>
  <c r="J310" i="1" s="1"/>
  <c r="L310" i="1" s="1"/>
  <c r="N310" i="1" s="1"/>
  <c r="P310" i="1" s="1"/>
  <c r="R310" i="1" s="1"/>
  <c r="G310" i="1"/>
  <c r="I310" i="1" s="1"/>
  <c r="K310" i="1" s="1"/>
  <c r="M310" i="1" s="1"/>
  <c r="O310" i="1" s="1"/>
  <c r="Q310" i="1" s="1"/>
  <c r="H309" i="1"/>
  <c r="J309" i="1" s="1"/>
  <c r="L309" i="1" s="1"/>
  <c r="N309" i="1" s="1"/>
  <c r="P309" i="1" s="1"/>
  <c r="R309" i="1" s="1"/>
  <c r="G309" i="1"/>
  <c r="I309" i="1" s="1"/>
  <c r="K309" i="1" s="1"/>
  <c r="M309" i="1" s="1"/>
  <c r="O309" i="1" s="1"/>
  <c r="Q309" i="1" s="1"/>
  <c r="H306" i="1"/>
  <c r="J306" i="1" s="1"/>
  <c r="L306" i="1" s="1"/>
  <c r="N306" i="1" s="1"/>
  <c r="P306" i="1" s="1"/>
  <c r="R306" i="1" s="1"/>
  <c r="G306" i="1"/>
  <c r="I306" i="1" s="1"/>
  <c r="K306" i="1" s="1"/>
  <c r="M306" i="1" s="1"/>
  <c r="O306" i="1" s="1"/>
  <c r="Q306" i="1" s="1"/>
  <c r="H307" i="1"/>
  <c r="J307" i="1" s="1"/>
  <c r="L307" i="1" s="1"/>
  <c r="N307" i="1" s="1"/>
  <c r="P307" i="1" s="1"/>
  <c r="R307" i="1" s="1"/>
  <c r="G307" i="1"/>
  <c r="I307" i="1" s="1"/>
  <c r="K307" i="1" s="1"/>
  <c r="M307" i="1" s="1"/>
  <c r="O307" i="1" s="1"/>
  <c r="Q307" i="1" s="1"/>
  <c r="H305" i="1"/>
  <c r="J305" i="1" s="1"/>
  <c r="L305" i="1" s="1"/>
  <c r="N305" i="1" s="1"/>
  <c r="P305" i="1" s="1"/>
  <c r="R305" i="1" s="1"/>
  <c r="G305" i="1"/>
  <c r="I305" i="1" s="1"/>
  <c r="K305" i="1" s="1"/>
  <c r="M305" i="1" s="1"/>
  <c r="O305" i="1" s="1"/>
  <c r="Q305" i="1" s="1"/>
  <c r="H303" i="1"/>
  <c r="J303" i="1" s="1"/>
  <c r="L303" i="1" s="1"/>
  <c r="N303" i="1" s="1"/>
  <c r="P303" i="1" s="1"/>
  <c r="R303" i="1" s="1"/>
  <c r="G303" i="1"/>
  <c r="I303" i="1" s="1"/>
  <c r="K303" i="1" s="1"/>
  <c r="M303" i="1" s="1"/>
  <c r="O303" i="1" s="1"/>
  <c r="Q303" i="1" s="1"/>
  <c r="H302" i="1"/>
  <c r="J302" i="1" s="1"/>
  <c r="L302" i="1" s="1"/>
  <c r="N302" i="1" s="1"/>
  <c r="P302" i="1" s="1"/>
  <c r="R302" i="1" s="1"/>
  <c r="G302" i="1"/>
  <c r="I302" i="1" s="1"/>
  <c r="K302" i="1" s="1"/>
  <c r="M302" i="1" s="1"/>
  <c r="O302" i="1" s="1"/>
  <c r="Q302" i="1" s="1"/>
  <c r="H301" i="1"/>
  <c r="G301" i="1"/>
  <c r="H308" i="1"/>
  <c r="J308" i="1" s="1"/>
  <c r="L308" i="1" s="1"/>
  <c r="N308" i="1" s="1"/>
  <c r="P308" i="1" s="1"/>
  <c r="R308" i="1" s="1"/>
  <c r="G308" i="1"/>
  <c r="I308" i="1" s="1"/>
  <c r="K308" i="1" s="1"/>
  <c r="M308" i="1" s="1"/>
  <c r="O308" i="1" s="1"/>
  <c r="Q308" i="1" s="1"/>
  <c r="K184" i="3" l="1"/>
  <c r="I193" i="3"/>
  <c r="J184" i="3"/>
  <c r="H193" i="3"/>
  <c r="J301" i="1"/>
  <c r="H311" i="1"/>
  <c r="I301" i="1"/>
  <c r="G311" i="1"/>
  <c r="D125" i="3"/>
  <c r="D151" i="3" s="1"/>
  <c r="E125" i="3"/>
  <c r="E151" i="3" s="1"/>
  <c r="F125" i="3"/>
  <c r="F151" i="3" s="1"/>
  <c r="G125" i="3"/>
  <c r="G151" i="3" s="1"/>
  <c r="H125" i="3"/>
  <c r="H151" i="3" s="1"/>
  <c r="I125" i="3"/>
  <c r="I151" i="3" s="1"/>
  <c r="J125" i="3"/>
  <c r="J151" i="3" s="1"/>
  <c r="K125" i="3"/>
  <c r="K151" i="3" s="1"/>
  <c r="L125" i="3"/>
  <c r="L151" i="3" s="1"/>
  <c r="M125" i="3"/>
  <c r="M151" i="3" s="1"/>
  <c r="N125" i="3"/>
  <c r="N151" i="3" s="1"/>
  <c r="O125" i="3"/>
  <c r="O151" i="3" s="1"/>
  <c r="P125" i="3"/>
  <c r="P151" i="3" s="1"/>
  <c r="Q125" i="3"/>
  <c r="Q151" i="3" s="1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D215" i="3"/>
  <c r="L184" i="3" l="1"/>
  <c r="J193" i="3"/>
  <c r="M184" i="3"/>
  <c r="K193" i="3"/>
  <c r="K301" i="1"/>
  <c r="I311" i="1"/>
  <c r="L301" i="1"/>
  <c r="J311" i="1"/>
  <c r="O184" i="3" l="1"/>
  <c r="M193" i="3"/>
  <c r="N184" i="3"/>
  <c r="L193" i="3"/>
  <c r="N301" i="1"/>
  <c r="L311" i="1"/>
  <c r="M301" i="1"/>
  <c r="K311" i="1"/>
  <c r="P184" i="3" l="1"/>
  <c r="P193" i="3" s="1"/>
  <c r="N193" i="3"/>
  <c r="Q184" i="3"/>
  <c r="Q193" i="3" s="1"/>
  <c r="O193" i="3"/>
  <c r="O301" i="1"/>
  <c r="M311" i="1"/>
  <c r="P301" i="1"/>
  <c r="N311" i="1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E25" i="2"/>
  <c r="R301" i="1" l="1"/>
  <c r="R311" i="1" s="1"/>
  <c r="P311" i="1"/>
  <c r="Q301" i="1"/>
  <c r="Q311" i="1" s="1"/>
  <c r="O311" i="1"/>
  <c r="E11" i="3" l="1"/>
  <c r="F11" i="3"/>
  <c r="G11" i="3"/>
  <c r="H11" i="3"/>
  <c r="I11" i="3"/>
  <c r="J11" i="3"/>
  <c r="K11" i="3"/>
  <c r="L11" i="3"/>
  <c r="M11" i="3"/>
  <c r="N11" i="3"/>
  <c r="O11" i="3"/>
  <c r="P11" i="3"/>
  <c r="Q11" i="3"/>
  <c r="D11" i="3"/>
  <c r="E201" i="3" l="1"/>
  <c r="F201" i="3"/>
  <c r="G201" i="3"/>
  <c r="H201" i="3"/>
  <c r="I201" i="3"/>
  <c r="J201" i="3"/>
  <c r="K201" i="3"/>
  <c r="L201" i="3"/>
  <c r="M201" i="3"/>
  <c r="N201" i="3"/>
  <c r="O201" i="3"/>
  <c r="P201" i="3"/>
  <c r="Q201" i="3"/>
  <c r="D201" i="3"/>
  <c r="R247" i="1" l="1"/>
  <c r="P247" i="1"/>
  <c r="R271" i="1"/>
  <c r="P271" i="1"/>
  <c r="P279" i="1" l="1"/>
  <c r="R279" i="1"/>
  <c r="R565" i="1" s="1"/>
  <c r="F236" i="1"/>
  <c r="F237" i="1" s="1"/>
  <c r="F565" i="1" s="1"/>
  <c r="G236" i="1"/>
  <c r="G237" i="1" s="1"/>
  <c r="G565" i="1" s="1"/>
  <c r="H236" i="1"/>
  <c r="H237" i="1" s="1"/>
  <c r="H565" i="1" s="1"/>
  <c r="I236" i="1"/>
  <c r="I237" i="1" s="1"/>
  <c r="I565" i="1" s="1"/>
  <c r="J236" i="1"/>
  <c r="J237" i="1" s="1"/>
  <c r="J565" i="1" s="1"/>
  <c r="K236" i="1"/>
  <c r="K237" i="1" s="1"/>
  <c r="K565" i="1" s="1"/>
  <c r="L236" i="1"/>
  <c r="L237" i="1" s="1"/>
  <c r="L565" i="1" s="1"/>
  <c r="M236" i="1"/>
  <c r="M237" i="1" s="1"/>
  <c r="M565" i="1" s="1"/>
  <c r="N236" i="1"/>
  <c r="N237" i="1" s="1"/>
  <c r="N565" i="1" s="1"/>
  <c r="O236" i="1"/>
  <c r="O237" i="1" s="1"/>
  <c r="O565" i="1" s="1"/>
  <c r="P236" i="1"/>
  <c r="P237" i="1" s="1"/>
  <c r="P565" i="1" s="1"/>
  <c r="Q236" i="1"/>
  <c r="Q237" i="1" s="1"/>
  <c r="Q565" i="1" s="1"/>
  <c r="E236" i="1"/>
  <c r="E237" i="1" s="1"/>
  <c r="E565" i="1" s="1"/>
  <c r="E200" i="2" l="1"/>
  <c r="TSM224" i="1" l="1"/>
  <c r="P17" i="3" l="1"/>
  <c r="N17" i="3"/>
  <c r="L17" i="3"/>
  <c r="J17" i="3"/>
  <c r="H17" i="3"/>
  <c r="F17" i="3"/>
  <c r="D17" i="3"/>
  <c r="F110" i="2" l="1"/>
  <c r="F135" i="2" s="1"/>
  <c r="F281" i="2" s="1"/>
  <c r="G110" i="2"/>
  <c r="G135" i="2" s="1"/>
  <c r="G281" i="2" s="1"/>
  <c r="H110" i="2"/>
  <c r="H135" i="2" s="1"/>
  <c r="H281" i="2" s="1"/>
  <c r="I110" i="2"/>
  <c r="I135" i="2" s="1"/>
  <c r="I281" i="2" s="1"/>
  <c r="J110" i="2"/>
  <c r="J135" i="2" s="1"/>
  <c r="J281" i="2" s="1"/>
  <c r="K110" i="2"/>
  <c r="K135" i="2" s="1"/>
  <c r="K281" i="2" s="1"/>
  <c r="L110" i="2"/>
  <c r="L135" i="2" s="1"/>
  <c r="L281" i="2" s="1"/>
  <c r="M110" i="2"/>
  <c r="M135" i="2" s="1"/>
  <c r="M281" i="2" s="1"/>
  <c r="N110" i="2"/>
  <c r="N135" i="2" s="1"/>
  <c r="N281" i="2" s="1"/>
  <c r="O110" i="2"/>
  <c r="O135" i="2" s="1"/>
  <c r="O281" i="2" s="1"/>
  <c r="P110" i="2"/>
  <c r="P135" i="2" s="1"/>
  <c r="P281" i="2" s="1"/>
  <c r="Q110" i="2"/>
  <c r="Q135" i="2" s="1"/>
  <c r="Q281" i="2" s="1"/>
  <c r="R110" i="2"/>
  <c r="R135" i="2" s="1"/>
  <c r="R281" i="2" s="1"/>
  <c r="E110" i="2"/>
  <c r="E135" i="2" s="1"/>
  <c r="E281" i="2" s="1"/>
  <c r="E181" i="3" l="1"/>
  <c r="F181" i="3"/>
  <c r="G181" i="3"/>
  <c r="H181" i="3"/>
  <c r="I181" i="3"/>
  <c r="J181" i="3"/>
  <c r="K181" i="3"/>
  <c r="L181" i="3"/>
  <c r="M181" i="3"/>
  <c r="N181" i="3"/>
  <c r="O181" i="3"/>
  <c r="P181" i="3"/>
  <c r="Q181" i="3"/>
  <c r="D181" i="3"/>
  <c r="E17" i="3" l="1"/>
  <c r="G17" i="3"/>
  <c r="I17" i="3"/>
  <c r="K17" i="3"/>
  <c r="M17" i="3"/>
  <c r="O17" i="3"/>
  <c r="Q17" i="3"/>
  <c r="Q197" i="3" l="1"/>
  <c r="Q233" i="3" s="1"/>
  <c r="P197" i="3"/>
  <c r="P233" i="3" s="1"/>
  <c r="O197" i="3"/>
  <c r="O233" i="3" s="1"/>
  <c r="N197" i="3"/>
  <c r="N233" i="3" s="1"/>
  <c r="M197" i="3"/>
  <c r="M233" i="3" s="1"/>
  <c r="L197" i="3"/>
  <c r="L233" i="3" s="1"/>
  <c r="K197" i="3"/>
  <c r="K233" i="3" s="1"/>
  <c r="J197" i="3"/>
  <c r="J233" i="3" s="1"/>
  <c r="I197" i="3"/>
  <c r="I233" i="3" s="1"/>
  <c r="H197" i="3"/>
  <c r="H233" i="3" s="1"/>
  <c r="G197" i="3"/>
  <c r="G233" i="3" s="1"/>
  <c r="F197" i="3"/>
  <c r="F233" i="3" s="1"/>
  <c r="E197" i="3"/>
  <c r="E233" i="3" s="1"/>
  <c r="D197" i="3"/>
  <c r="D233" i="3" s="1"/>
</calcChain>
</file>

<file path=xl/sharedStrings.xml><?xml version="1.0" encoding="utf-8"?>
<sst xmlns="http://schemas.openxmlformats.org/spreadsheetml/2006/main" count="1825" uniqueCount="936">
  <si>
    <t>Наименование профессии (должности) по ОКПДТР</t>
  </si>
  <si>
    <t>Код профессии (должно-сти) по ОКПДТР</t>
  </si>
  <si>
    <t>Текущий год (оценка)</t>
  </si>
  <si>
    <t>Плановый период (прогноз)</t>
  </si>
  <si>
    <t>всего</t>
  </si>
  <si>
    <t>Агроном</t>
  </si>
  <si>
    <t>Бухгалтер</t>
  </si>
  <si>
    <t>Ветеринарный врач</t>
  </si>
  <si>
    <t>Главный бухгалтер</t>
  </si>
  <si>
    <t>Итого потребность:</t>
  </si>
  <si>
    <t>Врач судовой</t>
  </si>
  <si>
    <t>Гидроакустик</t>
  </si>
  <si>
    <t>Диспетчер по флоту</t>
  </si>
  <si>
    <t>Инженер по охране труда</t>
  </si>
  <si>
    <t>Капитан</t>
  </si>
  <si>
    <t>Мастер по добыче рыбы</t>
  </si>
  <si>
    <t>Мастер по обработке рыбы</t>
  </si>
  <si>
    <t>Мастер по ремонту технологического оборудования</t>
  </si>
  <si>
    <t>Мастер цеха</t>
  </si>
  <si>
    <t>Механик</t>
  </si>
  <si>
    <t>Механик (судовой)</t>
  </si>
  <si>
    <t>Механик дизельной и холодильной установок</t>
  </si>
  <si>
    <t xml:space="preserve">24141
</t>
  </si>
  <si>
    <t>Механик линейный флота (по флоту)</t>
  </si>
  <si>
    <t>Механик по ремонту оборудования</t>
  </si>
  <si>
    <t>Механик рефрижераторных установок</t>
  </si>
  <si>
    <t>Механик флота (по флоту)</t>
  </si>
  <si>
    <t>Механик-наладчик</t>
  </si>
  <si>
    <t>Секретарь руководителя</t>
  </si>
  <si>
    <t>Технолог</t>
  </si>
  <si>
    <t>Штурман (на флоте)</t>
  </si>
  <si>
    <t>Электромеханик</t>
  </si>
  <si>
    <t>Электромеханик (судовой)</t>
  </si>
  <si>
    <t>Электрорадионавигатор</t>
  </si>
  <si>
    <t>Агент по снабжению</t>
  </si>
  <si>
    <t>Главный инженер (в рыбном хозяйстве)</t>
  </si>
  <si>
    <t>Инженер</t>
  </si>
  <si>
    <t>Инженер-химик</t>
  </si>
  <si>
    <t>Инженер по землеустройству</t>
  </si>
  <si>
    <t>Инженер по проектно-сметной работе</t>
  </si>
  <si>
    <t>Инженер-проектировщик</t>
  </si>
  <si>
    <t>Инженер-энергетик</t>
  </si>
  <si>
    <t>Сельское хозяйство, пищевая и перерабатывающая промышленность</t>
  </si>
  <si>
    <t>Инженер по надзору за строительством</t>
  </si>
  <si>
    <t>Инженер-дефектоскопист</t>
  </si>
  <si>
    <t>Инженер-электрик</t>
  </si>
  <si>
    <t>Главный инженер проекта</t>
  </si>
  <si>
    <t xml:space="preserve">Главный архитектор </t>
  </si>
  <si>
    <t>Главный архитектор проекта</t>
  </si>
  <si>
    <t>Главный геодезист (в строительстве)</t>
  </si>
  <si>
    <t>Главный инженер отдела капитального строительства</t>
  </si>
  <si>
    <t>Главный строитель</t>
  </si>
  <si>
    <t>Главный электрик</t>
  </si>
  <si>
    <t>Директор по капитальному строительству</t>
  </si>
  <si>
    <t>Инженер по вентиляции</t>
  </si>
  <si>
    <t>Инженер по сварке</t>
  </si>
  <si>
    <t xml:space="preserve">Инженер-механик </t>
  </si>
  <si>
    <t xml:space="preserve">Механик участка                                         </t>
  </si>
  <si>
    <t>Начальник бюро (в строительстве)</t>
  </si>
  <si>
    <t>Начальник группы (в строительстве)</t>
  </si>
  <si>
    <t>Начальник проектно-сметного отдела (бюро, группы)</t>
  </si>
  <si>
    <t>Начальник участка (в строительстве)</t>
  </si>
  <si>
    <t xml:space="preserve">Управляющий трестом </t>
  </si>
  <si>
    <t>Транспорт</t>
  </si>
  <si>
    <t>Мастер строительных и монтажных работ</t>
  </si>
  <si>
    <t>Пилот</t>
  </si>
  <si>
    <t>Администратор гостиницы (дома отдыха)</t>
  </si>
  <si>
    <t xml:space="preserve">Бухгалтер </t>
  </si>
  <si>
    <t>Гид-переводчик</t>
  </si>
  <si>
    <t>Директор (заведующий) гостиницы (кемпинга, пансионата)</t>
  </si>
  <si>
    <t>Директор базы (туристической)</t>
  </si>
  <si>
    <t>Заведующий складом</t>
  </si>
  <si>
    <t xml:space="preserve">Инженер </t>
  </si>
  <si>
    <t>Инженер-программист</t>
  </si>
  <si>
    <t>Начальник отдела (по маркетингу и сбыту продукции)</t>
  </si>
  <si>
    <t>Специалист (социально-культурного сервиса и туризма)</t>
  </si>
  <si>
    <t xml:space="preserve">Экономист </t>
  </si>
  <si>
    <t xml:space="preserve">Экскурсовод </t>
  </si>
  <si>
    <t>Юрисконсульт</t>
  </si>
  <si>
    <t>Образование</t>
  </si>
  <si>
    <t>Библиотекарь (педагог-библиотекарь)</t>
  </si>
  <si>
    <t>Инструктор по физической культуре</t>
  </si>
  <si>
    <t>Мастер производственного обучения</t>
  </si>
  <si>
    <t>Методист</t>
  </si>
  <si>
    <t>Педагог дополнительного образования</t>
  </si>
  <si>
    <t>Педагог социальный</t>
  </si>
  <si>
    <t>Педагог-организатор</t>
  </si>
  <si>
    <t>Педагог-психолог</t>
  </si>
  <si>
    <t>Учитель (прочие предметы)</t>
  </si>
  <si>
    <t>Учитель биологии</t>
  </si>
  <si>
    <t>Учитель географии</t>
  </si>
  <si>
    <t>Учитель иностранного языка</t>
  </si>
  <si>
    <t>Учитель информатики</t>
  </si>
  <si>
    <t>Учитель истории, обществознания</t>
  </si>
  <si>
    <t>Учитель математики</t>
  </si>
  <si>
    <t>Учитель музыки, пения</t>
  </si>
  <si>
    <t>Учитель начальных классов</t>
  </si>
  <si>
    <t>Учитель ОБЖ</t>
  </si>
  <si>
    <t>Учитель русского языка и литературы</t>
  </si>
  <si>
    <t>Учитель трудового обучения</t>
  </si>
  <si>
    <t>Учитель физики</t>
  </si>
  <si>
    <t>Учитель физической культуры</t>
  </si>
  <si>
    <t>Учитель химии</t>
  </si>
  <si>
    <t>Здравоохранение</t>
  </si>
  <si>
    <t>Врач общей практики (семейный)</t>
  </si>
  <si>
    <t>Врач судебно-медицинский эксперт</t>
  </si>
  <si>
    <t>Врач-педиатр участковый</t>
  </si>
  <si>
    <t>Врач-психиатр участковый</t>
  </si>
  <si>
    <t>Врач-терапевт участковый</t>
  </si>
  <si>
    <t>Специалист по социальной работе</t>
  </si>
  <si>
    <t>Культура</t>
  </si>
  <si>
    <t>Аккомпаниатор</t>
  </si>
  <si>
    <t>Балетмейстер</t>
  </si>
  <si>
    <t>Библиотекарь</t>
  </si>
  <si>
    <t>Звукооператор</t>
  </si>
  <si>
    <t>Концертмейстер</t>
  </si>
  <si>
    <t>Культорганизатор</t>
  </si>
  <si>
    <t>Осветитель</t>
  </si>
  <si>
    <t>Редактор</t>
  </si>
  <si>
    <t>Руководитель кружка</t>
  </si>
  <si>
    <t>Хореограф</t>
  </si>
  <si>
    <t>Хормейстер</t>
  </si>
  <si>
    <t>Художественный руководитель</t>
  </si>
  <si>
    <t>Художник по свету</t>
  </si>
  <si>
    <t>Итого потребность по всем отраслям:</t>
  </si>
  <si>
    <t>Птицевод</t>
  </si>
  <si>
    <t>Тракторист</t>
  </si>
  <si>
    <t>Водитель автомобиля</t>
  </si>
  <si>
    <t>Боцман</t>
  </si>
  <si>
    <t>Водитель погрузчика</t>
  </si>
  <si>
    <t>Лаборант химико-бактериологического анализа</t>
  </si>
  <si>
    <t>Матрос</t>
  </si>
  <si>
    <t>Машинист котельной установки</t>
  </si>
  <si>
    <t>Машинист насосных установок</t>
  </si>
  <si>
    <t>Машинист рыбомучной установки</t>
  </si>
  <si>
    <t>Машинист холодильных установок</t>
  </si>
  <si>
    <t>Моторист (машинист)</t>
  </si>
  <si>
    <t>Моторист (машинист) рефрижераторных установок</t>
  </si>
  <si>
    <t>Наладчик технологического оборудования</t>
  </si>
  <si>
    <t xml:space="preserve">Повар </t>
  </si>
  <si>
    <t>Повар судовой</t>
  </si>
  <si>
    <t>Слесарь по ремонту автомобилей</t>
  </si>
  <si>
    <t>Слесарь по ремонту технологических установок</t>
  </si>
  <si>
    <t>Токарь (судовой)</t>
  </si>
  <si>
    <t>Электрогазосварщик</t>
  </si>
  <si>
    <t>Электрик судовой</t>
  </si>
  <si>
    <t>Электромонтер по ремонту и обслуживанию электрооборудования</t>
  </si>
  <si>
    <t>Машинист бульдозера</t>
  </si>
  <si>
    <t>Машинист двигателей внутреннего сгорания</t>
  </si>
  <si>
    <t>Обработчик рыбы</t>
  </si>
  <si>
    <t>Взрывник</t>
  </si>
  <si>
    <t>Дробильщик</t>
  </si>
  <si>
    <t>Машинист автогрейдера</t>
  </si>
  <si>
    <t>Машинист буровой установки</t>
  </si>
  <si>
    <t>Повар</t>
  </si>
  <si>
    <t>Фельдшер</t>
  </si>
  <si>
    <t>Водитель</t>
  </si>
  <si>
    <t>Слесарь-судоремонтник</t>
  </si>
  <si>
    <t>Маляр</t>
  </si>
  <si>
    <t>Слесарь по ремонту оборудования тепловых сетей</t>
  </si>
  <si>
    <t>Слесарь по обслуживанию тепловых сетей</t>
  </si>
  <si>
    <t>Электрослесарь по ремонту и обслуживанию автоматики и средств измерений электростанций</t>
  </si>
  <si>
    <t>Облицовщик-плиточник</t>
  </si>
  <si>
    <t xml:space="preserve">Мастер строительных и монтажных работ </t>
  </si>
  <si>
    <t>Смотритель зданий и сооружений</t>
  </si>
  <si>
    <t xml:space="preserve">Техник-геодезист  </t>
  </si>
  <si>
    <t>Монтажник по монтажу стальных и ж/б конструкций</t>
  </si>
  <si>
    <t>Монтажник санитарно-технических, вентиляционных систем и оборудования</t>
  </si>
  <si>
    <t>Столяр строительный</t>
  </si>
  <si>
    <t>Авиационный механик (техник) по планеру и двигателям</t>
  </si>
  <si>
    <t>Заведующий хозяйством</t>
  </si>
  <si>
    <t>Медицинская сестра</t>
  </si>
  <si>
    <t>Слесарь-ремонтник</t>
  </si>
  <si>
    <t>Рабочий по комплексному обслуживанию и ремонту зданий</t>
  </si>
  <si>
    <t>Воспитатель (старший воспитатель)</t>
  </si>
  <si>
    <t>Младший воспитатель</t>
  </si>
  <si>
    <t>Музыкальный руководитель</t>
  </si>
  <si>
    <t>Помощник воспитателя</t>
  </si>
  <si>
    <t>Акушерка</t>
  </si>
  <si>
    <t>Медицинская сестра-анестезист</t>
  </si>
  <si>
    <t>Медицинская сестра операционная</t>
  </si>
  <si>
    <t>Медицинская сестра по массажу</t>
  </si>
  <si>
    <t>Медицинская сестра по физиотерапии</t>
  </si>
  <si>
    <t>Артист хора</t>
  </si>
  <si>
    <t>Администратор информационной безопасности вычислительной сети</t>
  </si>
  <si>
    <t>Ветеринарная служба</t>
  </si>
  <si>
    <t>Укрупненная группа подготовки по ОКСО</t>
  </si>
  <si>
    <t>Преподаватель</t>
  </si>
  <si>
    <t>23.00.00</t>
  </si>
  <si>
    <t>Машинист-крановщик</t>
  </si>
  <si>
    <t>Воспитатель</t>
  </si>
  <si>
    <t>Инженер по проектно-сметной работе (в промышленном и гражданском строительстве)</t>
  </si>
  <si>
    <t>Изготовитель арматурных сеток и каркасов</t>
  </si>
  <si>
    <t>Трубоклад</t>
  </si>
  <si>
    <t>Мастер сухого строительства</t>
  </si>
  <si>
    <t>Мастер общестроительных работ</t>
  </si>
  <si>
    <t>Изготовитель (контролер) бетонных и железобетонных изделий и конструкций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</si>
  <si>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</si>
  <si>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</si>
  <si>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</si>
  <si>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Инженер по холодильному оборудованию</t>
  </si>
  <si>
    <t>Инженер по техническому надзору</t>
  </si>
  <si>
    <t>Мастер водоснабжения</t>
  </si>
  <si>
    <t>Жилищно-коммунальное хозяйство и энергетика</t>
  </si>
  <si>
    <t>08.00.00</t>
  </si>
  <si>
    <t>13.00.00</t>
  </si>
  <si>
    <t>21.00.00</t>
  </si>
  <si>
    <t>15.00.00</t>
  </si>
  <si>
    <t>27.00.00</t>
  </si>
  <si>
    <t>18.00.00</t>
  </si>
  <si>
    <t>09.00.00</t>
  </si>
  <si>
    <t>20.00.00</t>
  </si>
  <si>
    <t>Дефектоскопист по магнитному и ультразвуковому контролю</t>
  </si>
  <si>
    <t>Электромонтер по ремонту и монтажу кабельных линий</t>
  </si>
  <si>
    <t>Маркшейдер участковый</t>
  </si>
  <si>
    <t>Машинист подземных самоходных машин</t>
  </si>
  <si>
    <t>Водитель вездехода</t>
  </si>
  <si>
    <t>Начальник участка</t>
  </si>
  <si>
    <t>Мастер</t>
  </si>
  <si>
    <t>Аппаратчик-гидрометаллург</t>
  </si>
  <si>
    <t>Плавильщик</t>
  </si>
  <si>
    <t>Растворщик реагентов</t>
  </si>
  <si>
    <t>Инженер по качеству</t>
  </si>
  <si>
    <t xml:space="preserve">Туризм </t>
  </si>
  <si>
    <t>35.00.00</t>
  </si>
  <si>
    <t>26.00.00</t>
  </si>
  <si>
    <t>07.00.00</t>
  </si>
  <si>
    <t>25.00.00</t>
  </si>
  <si>
    <t>43.00.00</t>
  </si>
  <si>
    <t>Программист</t>
  </si>
  <si>
    <t>Главный энергетик</t>
  </si>
  <si>
    <t>24.00.00</t>
  </si>
  <si>
    <t>Мастер водоотведения</t>
  </si>
  <si>
    <t>Мастер участка</t>
  </si>
  <si>
    <t>Пробоотборщик</t>
  </si>
  <si>
    <t>Потребность всего:</t>
  </si>
  <si>
    <t>Инженер-механик</t>
  </si>
  <si>
    <t>Художник-постановщик</t>
  </si>
  <si>
    <t>Администратор</t>
  </si>
  <si>
    <t>Артист оркестра</t>
  </si>
  <si>
    <t xml:space="preserve">Образование </t>
  </si>
  <si>
    <t xml:space="preserve">Социальные услуги </t>
  </si>
  <si>
    <t xml:space="preserve">Строительство </t>
  </si>
  <si>
    <t xml:space="preserve">Рыбохозяйственный комплекс 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</si>
  <si>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</si>
  <si>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</si>
  <si>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Второй пилот самолета</t>
  </si>
  <si>
    <t>Второй пилот вертолета</t>
  </si>
  <si>
    <t>Бортовой проводник</t>
  </si>
  <si>
    <t>Бортовой оператор</t>
  </si>
  <si>
    <t>ОКВЭД 85. Образование</t>
  </si>
  <si>
    <t>ОКВЭД 86. Деятельность в области здравоохранения.</t>
  </si>
  <si>
    <t>Оператор стиральных машин</t>
  </si>
  <si>
    <t xml:space="preserve">Транспорт </t>
  </si>
  <si>
    <t>ОКВЭД 86. Деятельность в области здравоохранения</t>
  </si>
  <si>
    <t>ОКВЭД 75. Деятельность ветеринарная</t>
  </si>
  <si>
    <t xml:space="preserve">Физическая культура и спорт </t>
  </si>
  <si>
    <t>ОКВЭД 93. Деятельность в области спорта, отдыха и развлечений</t>
  </si>
  <si>
    <t>Врач-психиатр</t>
  </si>
  <si>
    <t>Экономист по финансовой работе</t>
  </si>
  <si>
    <t>Лесное хозяйство и охрана животного мира</t>
  </si>
  <si>
    <t xml:space="preserve"> ОКВЭД 02. Лесоводство и лесозаготовки</t>
  </si>
  <si>
    <t>Мастер леса</t>
  </si>
  <si>
    <t>Инженер-механик по линейному флоту</t>
  </si>
  <si>
    <t>Директор завода</t>
  </si>
  <si>
    <t>Директор по производству</t>
  </si>
  <si>
    <t>Инспектор по кадрам</t>
  </si>
  <si>
    <t>Оператор агрегата обработки отходов</t>
  </si>
  <si>
    <t>Водитель-крановщик</t>
  </si>
  <si>
    <t>Такелажник</t>
  </si>
  <si>
    <t>Директор</t>
  </si>
  <si>
    <t>Менеджер по культурно-массовому досугу</t>
  </si>
  <si>
    <t>Специалист по кадрам</t>
  </si>
  <si>
    <t>Музейный смотритель</t>
  </si>
  <si>
    <t>Техник-программист</t>
  </si>
  <si>
    <t>Электроник</t>
  </si>
  <si>
    <t>Начальник смены</t>
  </si>
  <si>
    <t>Специалист</t>
  </si>
  <si>
    <t>Аппаратчик десорбции</t>
  </si>
  <si>
    <t>Водитель топливозаправщика</t>
  </si>
  <si>
    <t>Плавильщик металлов и сплавов</t>
  </si>
  <si>
    <t>Работник склада</t>
  </si>
  <si>
    <t>Юрист</t>
  </si>
  <si>
    <t>Инженер производственного отдела</t>
  </si>
  <si>
    <t>Инженер по наладке и испытаниям</t>
  </si>
  <si>
    <t>Машинист (кочегар) котельной</t>
  </si>
  <si>
    <t>Электрослесарь по ремонту</t>
  </si>
  <si>
    <t>Оператор котельной</t>
  </si>
  <si>
    <t>Электромонтер по эксплуатации распределительных сетей</t>
  </si>
  <si>
    <t>Электромонтер по ремонту воздушных линий электропередачи</t>
  </si>
  <si>
    <t>11.00.00</t>
  </si>
  <si>
    <t>19.00.00</t>
  </si>
  <si>
    <t>Лесное хозяйство</t>
  </si>
  <si>
    <t>ОКВЭД 02. Лесоводство и лесозаготовки</t>
  </si>
  <si>
    <t>Тракторист-машинист</t>
  </si>
  <si>
    <t>Учитель-дефектолог</t>
  </si>
  <si>
    <t>Учитель-логопед</t>
  </si>
  <si>
    <t>Тьютор</t>
  </si>
  <si>
    <t>ОКВЭД 50.20 Деятельность морского грузового транспорта</t>
  </si>
  <si>
    <t>Групповой механик</t>
  </si>
  <si>
    <t>Капитан-наставник</t>
  </si>
  <si>
    <t>Системный администратор</t>
  </si>
  <si>
    <t xml:space="preserve">Старший механик </t>
  </si>
  <si>
    <t>Инженер АСУ ТП</t>
  </si>
  <si>
    <t>Ведущий инженер производственного контроля</t>
  </si>
  <si>
    <t>Ведущий инженер по ремонту перегрузочного оборудования</t>
  </si>
  <si>
    <t>Инженер по организации технического обслуживания и ремонта воздушных судов (ОрТОР)</t>
  </si>
  <si>
    <t xml:space="preserve">Инженер по техническому обслуживанию АиРЭО  </t>
  </si>
  <si>
    <t>Экономист</t>
  </si>
  <si>
    <t>Менеджер по снабжению</t>
  </si>
  <si>
    <t>Оператор товарный</t>
  </si>
  <si>
    <t>Бортовой механик самолета</t>
  </si>
  <si>
    <t>Бортовой механик вертолета</t>
  </si>
  <si>
    <t>Механик по ремонту транспорта</t>
  </si>
  <si>
    <t>Механизатор (докер-механизатор) комплексной бригады на ПРР</t>
  </si>
  <si>
    <t>Предпринимательство</t>
  </si>
  <si>
    <t>ОКВЭД 55. Деятельность по предоставлению мест для временного проживания 79. Деятельность туристических агентств и прочих организаций, предоставляющих услуги в сфере туризма</t>
  </si>
  <si>
    <t>ОКВЭД 55. Деятельность по предоставлению мест для временного проживания; 79. Деятельность туристических агентств и прочих организаций, предоставляющих услуги в сфере туризма</t>
  </si>
  <si>
    <t>49.00.00</t>
  </si>
  <si>
    <t>Сторож</t>
  </si>
  <si>
    <t>Начальник отдела (функционального в прочих областях деятельности)</t>
  </si>
  <si>
    <t>Врач-невролог</t>
  </si>
  <si>
    <t>Психолог</t>
  </si>
  <si>
    <t>Логопед</t>
  </si>
  <si>
    <t>Социальный педагог</t>
  </si>
  <si>
    <t>Инструктор по адаптивной физической культуре</t>
  </si>
  <si>
    <t>Специалист гражданской обороны</t>
  </si>
  <si>
    <t>Капитан флота</t>
  </si>
  <si>
    <t>ОКВЭД 85. Образование; 90. Деятельность творческая, деятельность в области искусства и организации развлечений; 91. Деятельность библиотек, архивов, музеев и прочих объектов культуры</t>
  </si>
  <si>
    <t>Методист образовательного учреждения, методического, учебно-методического кабинета (центра), фильмотеки</t>
  </si>
  <si>
    <t>Библиотекарь (средней квалификации)</t>
  </si>
  <si>
    <t xml:space="preserve">Педагог дополнительного образования 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</si>
  <si>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</si>
  <si>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>Руководитель кружка (клуба по интересам, коллектива, любительского объединения, секции, студии, туристской группы)</t>
  </si>
  <si>
    <t>Ведущий методист</t>
  </si>
  <si>
    <t xml:space="preserve">Режиссер </t>
  </si>
  <si>
    <t>Звукорежиссер высшей категории</t>
  </si>
  <si>
    <t>Художник-модельер 1 категории</t>
  </si>
  <si>
    <t>Главный администратор</t>
  </si>
  <si>
    <t>Заведующий художественно-постановочной частью</t>
  </si>
  <si>
    <t xml:space="preserve">Заведующий сектором </t>
  </si>
  <si>
    <t>Преподаватель по классу фортепиано</t>
  </si>
  <si>
    <t>Преподаватель хоровых дисциплин</t>
  </si>
  <si>
    <t>Преподаватель теоретических дисциплин</t>
  </si>
  <si>
    <t>Библиотекарь 2 категории (класса) по редакции и дизайну библиотечного сайта</t>
  </si>
  <si>
    <t>Библиограф 2 категории</t>
  </si>
  <si>
    <t>Методист (ведущий)</t>
  </si>
  <si>
    <t>Артист</t>
  </si>
  <si>
    <t>Преподаватель хора</t>
  </si>
  <si>
    <t>Преподаватель теории музыки</t>
  </si>
  <si>
    <t>Преподаватель хореографии</t>
  </si>
  <si>
    <t xml:space="preserve">Концертмейстер </t>
  </si>
  <si>
    <t>Концертмейстер (фортепиано)</t>
  </si>
  <si>
    <t>Преподаватель фортепиано</t>
  </si>
  <si>
    <t>Преподаватель духовых инструментов</t>
  </si>
  <si>
    <t>Звукорежиссёр</t>
  </si>
  <si>
    <t>Экскурсовод (лектор)</t>
  </si>
  <si>
    <t>Руководитель клубного формирования</t>
  </si>
  <si>
    <t>Балетмейстер- постановщик</t>
  </si>
  <si>
    <t>Режиссер- постановщик</t>
  </si>
  <si>
    <t>Документовед</t>
  </si>
  <si>
    <t xml:space="preserve">Балетмейстер </t>
  </si>
  <si>
    <t xml:space="preserve">Аккомпаниатор </t>
  </si>
  <si>
    <t>Ведущий инженер</t>
  </si>
  <si>
    <t>Ведущий инженер по нормированию</t>
  </si>
  <si>
    <t>Специалист по труду и заработной плате</t>
  </si>
  <si>
    <t>Машинист компрессорных установок</t>
  </si>
  <si>
    <t>Проходчик</t>
  </si>
  <si>
    <t>ОКВЭД 41. Строительство зданий; 42. Строительство инженерных сооружений; 43. Работы строительные специализированные</t>
  </si>
  <si>
    <t>Ветеринарный фельдшер</t>
  </si>
  <si>
    <t>ОКВЭД 36.00 Забор, очистка и распределение воды</t>
  </si>
  <si>
    <t xml:space="preserve">Токарь </t>
  </si>
  <si>
    <t xml:space="preserve">ОКВЭД 35.11.1 Производство электроэнергии тепловыми электростанциями, в том числе деятельность по обеспечению работоспособности электростанций </t>
  </si>
  <si>
    <t>Инженер по автоматизированным системам управления производством</t>
  </si>
  <si>
    <t>Мастер производственного участка</t>
  </si>
  <si>
    <t>Мастер по ремонту оборудования (в промышленности)</t>
  </si>
  <si>
    <t>Слесарь по контрольно-измерительным приборам и автоматике</t>
  </si>
  <si>
    <t>Инженер по эксплуатации теплотехнического оборудования</t>
  </si>
  <si>
    <t xml:space="preserve">Мастер </t>
  </si>
  <si>
    <t xml:space="preserve">Специалист </t>
  </si>
  <si>
    <t>Мастер ПУ</t>
  </si>
  <si>
    <t xml:space="preserve">Огнеупорщик </t>
  </si>
  <si>
    <t>ОКВЭД 68.32.1 Управление эксплуатацией жилого фонда за вознаграждение или на договорной основе</t>
  </si>
  <si>
    <t>Начальник отдела (в строительстве)</t>
  </si>
  <si>
    <t>16.00.00</t>
  </si>
  <si>
    <t>Теплотехник</t>
  </si>
  <si>
    <t>Сварщик пластмас</t>
  </si>
  <si>
    <t xml:space="preserve"> </t>
  </si>
  <si>
    <t>Младшая медицинская сестра по уходу за больными</t>
  </si>
  <si>
    <t>ОКВЭД 01. Растениеводство и животноводство, охота и предоставление соответствующих услуг в этих областях; 10. Производство пищевых продуктов; 11. Производство напитков</t>
  </si>
  <si>
    <t xml:space="preserve">Водитель </t>
  </si>
  <si>
    <t>Электромонтажник электрических сетей и электрооборудования</t>
  </si>
  <si>
    <t>Инспектор по качеству и приемке строительно-монтажных работ</t>
  </si>
  <si>
    <t>Секретарь судебного заседания</t>
  </si>
  <si>
    <t>Помощник председателя суда</t>
  </si>
  <si>
    <t>Эксперт</t>
  </si>
  <si>
    <t>40.00.00</t>
  </si>
  <si>
    <t>Консультант</t>
  </si>
  <si>
    <t>38.00.00</t>
  </si>
  <si>
    <t>44.00.00</t>
  </si>
  <si>
    <t>Советник</t>
  </si>
  <si>
    <t>Менеджер</t>
  </si>
  <si>
    <t>Архитектор</t>
  </si>
  <si>
    <t>Заместитель начальника контрактной службы</t>
  </si>
  <si>
    <t>Заместитель начальника отдела коммунального хозяйства и энергетики</t>
  </si>
  <si>
    <t>38.03.01</t>
  </si>
  <si>
    <t>38.03.04</t>
  </si>
  <si>
    <t>40.03.01</t>
  </si>
  <si>
    <t>38.03.10</t>
  </si>
  <si>
    <t>Старший паспортист отдела регистрации и учета населения</t>
  </si>
  <si>
    <t>Начальник отдела управления многоквартирными домами</t>
  </si>
  <si>
    <t xml:space="preserve">Менеджер </t>
  </si>
  <si>
    <t>Паспортист</t>
  </si>
  <si>
    <t>Техник</t>
  </si>
  <si>
    <t>38.03.03</t>
  </si>
  <si>
    <t>08.02.02</t>
  </si>
  <si>
    <t>42.03.01</t>
  </si>
  <si>
    <t>Главный юрист</t>
  </si>
  <si>
    <t>Начальник отдела</t>
  </si>
  <si>
    <t>21.02.05</t>
  </si>
  <si>
    <t>21.03.02</t>
  </si>
  <si>
    <t>08.03.01</t>
  </si>
  <si>
    <t>08.05.02</t>
  </si>
  <si>
    <t>07.03.01</t>
  </si>
  <si>
    <t>21.03.03</t>
  </si>
  <si>
    <t>Оборонно-промышленный комплекс</t>
  </si>
  <si>
    <t>ОКВЭД 33.15 Ремонт и техническое обслуживание судов и лодок; 72.19 Научные исследования и разработки в области естественных и технических наук прочие</t>
  </si>
  <si>
    <t>10.00.00</t>
  </si>
  <si>
    <t>Специалист по защите информации</t>
  </si>
  <si>
    <t>57.00.00</t>
  </si>
  <si>
    <t>Главный специалист по мобилизационной подготовке</t>
  </si>
  <si>
    <t>Заместитель начальника конструкторского отдела (службы)</t>
  </si>
  <si>
    <t>Инженер по подготовке производства</t>
  </si>
  <si>
    <t>Инженер-конструктор</t>
  </si>
  <si>
    <t>Инженер-технолог</t>
  </si>
  <si>
    <t>Капитан плавучего крана</t>
  </si>
  <si>
    <t>Контрольный мастер</t>
  </si>
  <si>
    <t>Мастер (производственный)</t>
  </si>
  <si>
    <t>Строитель кораблей</t>
  </si>
  <si>
    <t>Механик центральных складов</t>
  </si>
  <si>
    <t>Старший электромеханик</t>
  </si>
  <si>
    <t>Сменный электромеханик</t>
  </si>
  <si>
    <t>Старший механик</t>
  </si>
  <si>
    <t>Газорезчик</t>
  </si>
  <si>
    <t>Обмотчик элементов электрических машин</t>
  </si>
  <si>
    <t>Слесарь-судоремонтиник</t>
  </si>
  <si>
    <t>Судокорпусник-ремонтник</t>
  </si>
  <si>
    <t>Трубопроводчик судовой</t>
  </si>
  <si>
    <t>Электромонтажник судовой</t>
  </si>
  <si>
    <t>ОКВЭД 33.15 Ремонт и техническое обслуживание судов и лодок</t>
  </si>
  <si>
    <t>Научный сотрудник</t>
  </si>
  <si>
    <t>34.04.08</t>
  </si>
  <si>
    <t>Советник отдела бухгалтерского учета и отчетности</t>
  </si>
  <si>
    <t>Консультант бюджетного отела</t>
  </si>
  <si>
    <t>Начальник отдела (в образовании)</t>
  </si>
  <si>
    <t>08.02.05</t>
  </si>
  <si>
    <t>38.02.06</t>
  </si>
  <si>
    <t>08.04.01</t>
  </si>
  <si>
    <t>Тренер, тренер преподаватель по спорту</t>
  </si>
  <si>
    <t>Иженер-химик</t>
  </si>
  <si>
    <t>Инженер 1 категории</t>
  </si>
  <si>
    <t>Специалист в сфере закупок</t>
  </si>
  <si>
    <t>27164, 27168</t>
  </si>
  <si>
    <t>08.01.10</t>
  </si>
  <si>
    <t>22.02.06</t>
  </si>
  <si>
    <t>15.01.30</t>
  </si>
  <si>
    <t>Мастер участка по ремонту водопроводных сетей</t>
  </si>
  <si>
    <t>Электросварщик</t>
  </si>
  <si>
    <t>Слесарь аварийно-восстановительных работ</t>
  </si>
  <si>
    <t>Учитель родного языка и литературы</t>
  </si>
  <si>
    <t>Воспитатель группы продленного дня</t>
  </si>
  <si>
    <t>Начальник отдела (финансово-экономического и административного)</t>
  </si>
  <si>
    <t>Декан факультета</t>
  </si>
  <si>
    <t>Заведующий кафедрой</t>
  </si>
  <si>
    <t>Профессор</t>
  </si>
  <si>
    <t>Доцент</t>
  </si>
  <si>
    <t>Преподаватель (в колледжах, университетах и других вузах)</t>
  </si>
  <si>
    <t>Начальник отдела (специализированного в прочих отраслях)</t>
  </si>
  <si>
    <t>Радиооператор</t>
  </si>
  <si>
    <t>Электромеханик судовой</t>
  </si>
  <si>
    <t>Капитан-директор</t>
  </si>
  <si>
    <t xml:space="preserve">Ветеринарный врач </t>
  </si>
  <si>
    <t xml:space="preserve">Зоотехник </t>
  </si>
  <si>
    <t>Инженер по автоматизированным  системам управления производством</t>
  </si>
  <si>
    <t xml:space="preserve">Ведущий инженер механик </t>
  </si>
  <si>
    <t>Начальник производственной лаборатории</t>
  </si>
  <si>
    <t>36.05.01</t>
  </si>
  <si>
    <t>36.03.02</t>
  </si>
  <si>
    <t>35.03.06</t>
  </si>
  <si>
    <t>35.03.07</t>
  </si>
  <si>
    <t>Лаборант-микробиолог</t>
  </si>
  <si>
    <t>Лаборант химик</t>
  </si>
  <si>
    <t xml:space="preserve">Оператор по искусственному осеменению </t>
  </si>
  <si>
    <t xml:space="preserve">Электромеханик </t>
  </si>
  <si>
    <t>Электрик</t>
  </si>
  <si>
    <t>Механик производства</t>
  </si>
  <si>
    <t>36.01.02</t>
  </si>
  <si>
    <t>13.01.11</t>
  </si>
  <si>
    <t>36.00.00</t>
  </si>
  <si>
    <t xml:space="preserve">Водитель вездехода </t>
  </si>
  <si>
    <t>Инженер по использованию лесов</t>
  </si>
  <si>
    <t>Начальник</t>
  </si>
  <si>
    <t>35.06.02</t>
  </si>
  <si>
    <t>Диспетчер</t>
  </si>
  <si>
    <t>Водитель автомобиля кат. В, С, Д ,Е</t>
  </si>
  <si>
    <t>ОКВЭД 03. Рыболовство и рыбоводство; 10.20 Переработка и консервирование рыбы, ракообразных и моллюсков</t>
  </si>
  <si>
    <t>Главный механик</t>
  </si>
  <si>
    <t xml:space="preserve">Механик производства </t>
  </si>
  <si>
    <t>Механик радионавигационной системы</t>
  </si>
  <si>
    <t>Капитан (старшина, шкипер)</t>
  </si>
  <si>
    <t>Начальник цеха</t>
  </si>
  <si>
    <t>32.00.00</t>
  </si>
  <si>
    <t>Оператор коптильной установки</t>
  </si>
  <si>
    <t>Слесарь-монтажник судовой</t>
  </si>
  <si>
    <t>Слесарь-электрик по ремонту электрооборудования</t>
  </si>
  <si>
    <t>Машинист крана (крановщик)</t>
  </si>
  <si>
    <t>Механик судовой</t>
  </si>
  <si>
    <t>13.01.10</t>
  </si>
  <si>
    <t>ОКВЭД 71.12.3 Работы геолого-разведочные, геофизические и геохимические в области изучения недр и воспроизводства минерально-сырьевой базы</t>
  </si>
  <si>
    <t>Специалист по информационным системам и связи</t>
  </si>
  <si>
    <t>Специалист по персоналу</t>
  </si>
  <si>
    <t>Инженер проекта</t>
  </si>
  <si>
    <t>Начальник службы контрольно-измерительных приборов и автоматики золотоизвлекательной фабрики</t>
  </si>
  <si>
    <t>Руководитель группы по календарно-сетевому планированию</t>
  </si>
  <si>
    <t>Руководитель группы направления по строительству</t>
  </si>
  <si>
    <t>Инженер по запасам</t>
  </si>
  <si>
    <t>Инженер по безопасности дорожного движения</t>
  </si>
  <si>
    <t>Механик по ремонту транспорта и выпуску</t>
  </si>
  <si>
    <t>Начальник ремонтно-механических мастерских</t>
  </si>
  <si>
    <t>Инженер по надежности</t>
  </si>
  <si>
    <t xml:space="preserve">Начальник лаборатории электротехнической </t>
  </si>
  <si>
    <t>Ведущий инженер по горному планированию</t>
  </si>
  <si>
    <t>Специалист по операционной эффективности</t>
  </si>
  <si>
    <t>Специалист по безопасности</t>
  </si>
  <si>
    <t>Мастер буровой</t>
  </si>
  <si>
    <t xml:space="preserve">Геолог  </t>
  </si>
  <si>
    <t>Мастер цеха пробоподготовки</t>
  </si>
  <si>
    <t>Инженер по охране труда и промышленной безопасности</t>
  </si>
  <si>
    <t>Инженер производственно-технического отдела</t>
  </si>
  <si>
    <t>Начальник лаборатории</t>
  </si>
  <si>
    <t>Мастер участка строительного</t>
  </si>
  <si>
    <t>Начальник участка строительного</t>
  </si>
  <si>
    <t xml:space="preserve">Геодезист </t>
  </si>
  <si>
    <t>Главный специалист-аналитик</t>
  </si>
  <si>
    <t>Диспетчер горный</t>
  </si>
  <si>
    <t>Инженер противолавинной безопасности</t>
  </si>
  <si>
    <t>Мастер по проходке горных выработок</t>
  </si>
  <si>
    <t>Начальник пылевентиляционной службы</t>
  </si>
  <si>
    <t>Инженер по надзору за строительством (земляных, бетонных и общестроительных работ)</t>
  </si>
  <si>
    <t>Инженер по надзору за строительством (монтаж металлоконструкций, тубопроводов и оборудования)</t>
  </si>
  <si>
    <t>Инженер по надзору за строительством (монтаж отопления и вентиляции, водоснабжения и канализации)</t>
  </si>
  <si>
    <t>Главный геодезист</t>
  </si>
  <si>
    <t>Инженер по комплектации оборудования</t>
  </si>
  <si>
    <t>Начальник участка подготовки производства</t>
  </si>
  <si>
    <t>Директор фабрики</t>
  </si>
  <si>
    <t xml:space="preserve">Главный инженер </t>
  </si>
  <si>
    <t>Мастер цеха контрольно-измерительных приборов и автоматики</t>
  </si>
  <si>
    <t>Механик по ремонту оборудования золотоизвлекательной фабрики</t>
  </si>
  <si>
    <t>Мастер цеха хвостового хозяйства</t>
  </si>
  <si>
    <t>Мастер цеха-технолог</t>
  </si>
  <si>
    <t>Мастер цеха- механик золотоизвлекательной фабрики</t>
  </si>
  <si>
    <t>Мастер цеха - энергетик золотоизвлекательной фабрики</t>
  </si>
  <si>
    <t>Мастер плавильного цеха</t>
  </si>
  <si>
    <t>Инженер-электроник</t>
  </si>
  <si>
    <t>Инженер по автоматизированным системам управления технологическими процессами</t>
  </si>
  <si>
    <t>Начальник отдела технического контроля</t>
  </si>
  <si>
    <t>Инженер химического анализа</t>
  </si>
  <si>
    <t>Инженер пробирного анализа</t>
  </si>
  <si>
    <t>Инженер по ремонту и обслуживанию лабораторного оборудования</t>
  </si>
  <si>
    <t>Ведущий инженер-сметчик</t>
  </si>
  <si>
    <t>Горный мастер</t>
  </si>
  <si>
    <t>Инженер горный</t>
  </si>
  <si>
    <t>Бухгалтер по расчету заработной платы</t>
  </si>
  <si>
    <t>Заведующий золотоприемной кассы</t>
  </si>
  <si>
    <t>9.00.00</t>
  </si>
  <si>
    <t>6.00.00</t>
  </si>
  <si>
    <t>38.02.01</t>
  </si>
  <si>
    <t>22.04.02</t>
  </si>
  <si>
    <t>Оператор диспетчерской (производственно-диспетчерской службы)</t>
  </si>
  <si>
    <t xml:space="preserve">Лаборант </t>
  </si>
  <si>
    <t xml:space="preserve">Лаборант пробирного анализа </t>
  </si>
  <si>
    <t>Лаборант химического анализа</t>
  </si>
  <si>
    <t>Лаборант экологического анализа</t>
  </si>
  <si>
    <t>Контролер качества продукции</t>
  </si>
  <si>
    <t>Механик по ремонту гидравлических систем</t>
  </si>
  <si>
    <t>Кладовщик-экспедитор</t>
  </si>
  <si>
    <t>Кладовщик</t>
  </si>
  <si>
    <t>Комендант</t>
  </si>
  <si>
    <t xml:space="preserve">Водитель автомобиля </t>
  </si>
  <si>
    <t xml:space="preserve">Машинист бульдозера </t>
  </si>
  <si>
    <t>Машинист катка вибрационного</t>
  </si>
  <si>
    <t>Машинист экскаватора</t>
  </si>
  <si>
    <t>Машинист крана автомобильного</t>
  </si>
  <si>
    <t>Оператор очистных сооружений</t>
  </si>
  <si>
    <t>Ламповщик</t>
  </si>
  <si>
    <t>Слесарь по ремонту дорожно-строительных машин и тракторов</t>
  </si>
  <si>
    <t>Слесарь по топливной аппаратуре</t>
  </si>
  <si>
    <t>Токарь</t>
  </si>
  <si>
    <t>Электрослесарь (слесарь) дежурный и по ремонту оборудования</t>
  </si>
  <si>
    <t>Слесарь-сантехник</t>
  </si>
  <si>
    <t>Оператор заправочных станций</t>
  </si>
  <si>
    <t xml:space="preserve">Подсобный рабочий </t>
  </si>
  <si>
    <t>Горнорабочий</t>
  </si>
  <si>
    <t>Машинист дробильно-помольно-сортировочных механизмов</t>
  </si>
  <si>
    <t>Отборщик геологических проб</t>
  </si>
  <si>
    <t>Вальщик леса</t>
  </si>
  <si>
    <t>Чокеровщик</t>
  </si>
  <si>
    <t>Оператор пульта управления оборудованием железобетонного производства</t>
  </si>
  <si>
    <t>Машинист бетононасосной установки</t>
  </si>
  <si>
    <t>Бетонщик</t>
  </si>
  <si>
    <t>Монтажник по монтажу стальных и железобетонных конструкций</t>
  </si>
  <si>
    <t>Машинист погрузо-доставочной машины</t>
  </si>
  <si>
    <t>Машинист дробильных установок</t>
  </si>
  <si>
    <t>Машинист мельниц</t>
  </si>
  <si>
    <t>Аппаратчик сгустителей</t>
  </si>
  <si>
    <t>Аппаратчик фильтрации</t>
  </si>
  <si>
    <t xml:space="preserve">Растворщик реагентов </t>
  </si>
  <si>
    <t>Машинист конвейера</t>
  </si>
  <si>
    <t>Мастер участка (хвостовое хозяйство)</t>
  </si>
  <si>
    <t>Регулировщик хвостового хозяйства</t>
  </si>
  <si>
    <t>Машинист насосной установки</t>
  </si>
  <si>
    <t>Оператор смесительно­зарядной машины</t>
  </si>
  <si>
    <t>Водитель спец. машины для перевозки взрывчатых материалов</t>
  </si>
  <si>
    <t>Машинист дробильно помоло-сортировочных механизмов (мельниц, конвейера)</t>
  </si>
  <si>
    <t>Фильтровалыцик</t>
  </si>
  <si>
    <t>Проборазделыцик</t>
  </si>
  <si>
    <t>Охранник</t>
  </si>
  <si>
    <t>Водитель автомобиля занятый на транспортировке горной массы</t>
  </si>
  <si>
    <t>Аппаратчик гидрометаллург</t>
  </si>
  <si>
    <t>Народная художественная культура, руководитель любительского хореографического коллектива, преподаватель</t>
  </si>
  <si>
    <t>53.02.03</t>
  </si>
  <si>
    <t>53.02.06</t>
  </si>
  <si>
    <t>53.02.07</t>
  </si>
  <si>
    <t>Артист-солист-инструменталист</t>
  </si>
  <si>
    <t>Хранитель фондов</t>
  </si>
  <si>
    <t>Лектор (экскурсовод)</t>
  </si>
  <si>
    <t>Дирижер</t>
  </si>
  <si>
    <t>Художник-оформитель</t>
  </si>
  <si>
    <t>Художник бутафор</t>
  </si>
  <si>
    <t>Оператор видеозаписи</t>
  </si>
  <si>
    <t>Заведующий студией</t>
  </si>
  <si>
    <t>44.03.04</t>
  </si>
  <si>
    <t>52.00.00</t>
  </si>
  <si>
    <t>51.00.00</t>
  </si>
  <si>
    <t>53.00.00</t>
  </si>
  <si>
    <t>53.04.01</t>
  </si>
  <si>
    <t>53.03.03</t>
  </si>
  <si>
    <t>51.04.06</t>
  </si>
  <si>
    <t>54.00.00</t>
  </si>
  <si>
    <t>45.00.00</t>
  </si>
  <si>
    <t>52.05.03</t>
  </si>
  <si>
    <t>52.05.02</t>
  </si>
  <si>
    <t>44.02.03</t>
  </si>
  <si>
    <t>44.03.02</t>
  </si>
  <si>
    <t>53.05.01</t>
  </si>
  <si>
    <t>53.02.05</t>
  </si>
  <si>
    <t>53.05.03</t>
  </si>
  <si>
    <t>51.02.03</t>
  </si>
  <si>
    <t>51.03.04</t>
  </si>
  <si>
    <t>51.04.04</t>
  </si>
  <si>
    <t>53.04.04</t>
  </si>
  <si>
    <t>54.01.01</t>
  </si>
  <si>
    <t>51.04.03</t>
  </si>
  <si>
    <t>11.02.05</t>
  </si>
  <si>
    <t>Главный библиотекарь</t>
  </si>
  <si>
    <t>Преподаватель (в системе специального образования)</t>
  </si>
  <si>
    <t>Костюмер</t>
  </si>
  <si>
    <t>Киномеханик</t>
  </si>
  <si>
    <t>53.02.04</t>
  </si>
  <si>
    <t>Машинист сцены</t>
  </si>
  <si>
    <t>Преподаватель скрипки</t>
  </si>
  <si>
    <t>46.03.02</t>
  </si>
  <si>
    <t>40.02.02</t>
  </si>
  <si>
    <t>54.02.04</t>
  </si>
  <si>
    <t>55.01.01</t>
  </si>
  <si>
    <t>53.04.00</t>
  </si>
  <si>
    <t xml:space="preserve">ОКВЭД 35.1 Производство, передача и распределение электроэнергии; 35.11.2 Производство электроэнергии гидроэлектростанциями, в том числе деятельность по обеспечению работоспособности электростанций; 35.30.14 Производство пара и горячей воды; 35.12 Передача электроэнергии и технологическое присоединение к распределительным электросетям; 35.30.2 Передача пара и горячей воды (тепловой энергии) </t>
  </si>
  <si>
    <t>Инженер-теплотехник</t>
  </si>
  <si>
    <t>Инженер-строитель</t>
  </si>
  <si>
    <t xml:space="preserve">Инженер по проектно-сметной работе (в промышленном и гражданском строительстве) </t>
  </si>
  <si>
    <t xml:space="preserve">Инженер по метрологии </t>
  </si>
  <si>
    <t xml:space="preserve">Гидрогеолог </t>
  </si>
  <si>
    <t>Заведующий очистных сооружений</t>
  </si>
  <si>
    <t>23998.4</t>
  </si>
  <si>
    <t>13.02.01</t>
  </si>
  <si>
    <t>Техник-теплотехник</t>
  </si>
  <si>
    <t>13.01.03</t>
  </si>
  <si>
    <t>Электрослесарь по ремонту электрооборудования электростанций</t>
  </si>
  <si>
    <t>Слесарь по КИП и А, РЗ и А</t>
  </si>
  <si>
    <t>13.01.05</t>
  </si>
  <si>
    <t>Электромонтер по обслуживанию электрооборудования электростанций</t>
  </si>
  <si>
    <t>Машинист ДВС</t>
  </si>
  <si>
    <t>13.01.01</t>
  </si>
  <si>
    <t>Машинист (кочегар)</t>
  </si>
  <si>
    <t>15.01.05</t>
  </si>
  <si>
    <t xml:space="preserve">Электрогазосварщик </t>
  </si>
  <si>
    <t>Электромонтер оперативно-выездной бригады</t>
  </si>
  <si>
    <t>13.01.07</t>
  </si>
  <si>
    <t>Электромонтер по ремонту аппаратуры релейной защиты и автоматики</t>
  </si>
  <si>
    <t>13.01.15</t>
  </si>
  <si>
    <t>Электромонтер по обслуживанию подстанций</t>
  </si>
  <si>
    <t>21.01.08</t>
  </si>
  <si>
    <t>18.01.02</t>
  </si>
  <si>
    <t>15.01.33</t>
  </si>
  <si>
    <t>15.01.35</t>
  </si>
  <si>
    <t>Электромонтер по ремонту и монтажу воздушных линий электропередач</t>
  </si>
  <si>
    <t>Водитель специализированного автомобиля ДОПОГ</t>
  </si>
  <si>
    <t xml:space="preserve">Пробоотборщик </t>
  </si>
  <si>
    <t>Обходчик водопроводно-канализационной сети</t>
  </si>
  <si>
    <t xml:space="preserve">Директор (начальник, управляющий) предприятия </t>
  </si>
  <si>
    <t>Главный специалист</t>
  </si>
  <si>
    <t xml:space="preserve">Уборщик </t>
  </si>
  <si>
    <t>Официант</t>
  </si>
  <si>
    <t>Горничная</t>
  </si>
  <si>
    <t>Кухонный рабочий</t>
  </si>
  <si>
    <t xml:space="preserve">Учитель физической культуры </t>
  </si>
  <si>
    <t xml:space="preserve">Механик </t>
  </si>
  <si>
    <t xml:space="preserve">Тренер-преподаватель </t>
  </si>
  <si>
    <t xml:space="preserve">Бухгалтер-кассир </t>
  </si>
  <si>
    <t>Педагог дополнительного
образования</t>
  </si>
  <si>
    <t xml:space="preserve">Тренер </t>
  </si>
  <si>
    <t xml:space="preserve">Делопроизводитель </t>
  </si>
  <si>
    <t>46.01.03</t>
  </si>
  <si>
    <t>Начальник отдела (специализированного в прочих областях)</t>
  </si>
  <si>
    <t xml:space="preserve">Инженер по промышленной безопасности </t>
  </si>
  <si>
    <t>Работник по эксплуатации,
ремонту и техническому
обслуживанию БКД</t>
  </si>
  <si>
    <t>Оператор буксировочной канатной
дороги (БКД)</t>
  </si>
  <si>
    <t>Инструктор по физической
культуре</t>
  </si>
  <si>
    <t>Машинист уплотняющей и
планировочно-уплотняющей
машины</t>
  </si>
  <si>
    <t>Рабочий по обслуживанию и
ремонту зданий</t>
  </si>
  <si>
    <t>Ремонтировшик плоскостных
сооружений</t>
  </si>
  <si>
    <t>ОКВЭД 93. Деятельность в области спорта, отдыха и развлечений; 93.19 Деятельность в области спорта прочая</t>
  </si>
  <si>
    <t>31.00.00</t>
  </si>
  <si>
    <t>Врач-специалист (по лечебной физкультуре и спортивной медицине)</t>
  </si>
  <si>
    <t>ОКВЭД 63.11 Деятельность по обработке данных, предоставление услуг по размещению информации и связанная с этим деятельность</t>
  </si>
  <si>
    <t>Администратор вычислительной сети</t>
  </si>
  <si>
    <t>07.04.01</t>
  </si>
  <si>
    <t>Архитектор-градостроитель</t>
  </si>
  <si>
    <t>08.04.00</t>
  </si>
  <si>
    <t>09.04.04</t>
  </si>
  <si>
    <t>09.03.03</t>
  </si>
  <si>
    <t>09.03.04</t>
  </si>
  <si>
    <t>11.03.02</t>
  </si>
  <si>
    <t>11.03.03</t>
  </si>
  <si>
    <t>Инженер-конструктор-системотехник</t>
  </si>
  <si>
    <t>13.04.02</t>
  </si>
  <si>
    <t>13.04.01</t>
  </si>
  <si>
    <t>13.03.01</t>
  </si>
  <si>
    <t>15.03.02</t>
  </si>
  <si>
    <t>15.03.03</t>
  </si>
  <si>
    <t>16.03.03</t>
  </si>
  <si>
    <t>Инженер по холодильной, криогенной технике и системам жизнеобеспечения</t>
  </si>
  <si>
    <t>21.04.03</t>
  </si>
  <si>
    <t>22.04.01</t>
  </si>
  <si>
    <t>27.03.05</t>
  </si>
  <si>
    <t>Менеджер по инноватике</t>
  </si>
  <si>
    <t>Производитель работ (прораб) 
(в строительстве)</t>
  </si>
  <si>
    <t>Техник по строительству и эксплуатации зданий и сооружений</t>
  </si>
  <si>
    <t>08.02.01</t>
  </si>
  <si>
    <t>Техник по строительству и эксплуатации инженерных сооружений</t>
  </si>
  <si>
    <t>Инженер по производству неметаллических строительных изделий и конструкций</t>
  </si>
  <si>
    <t>08.02.03</t>
  </si>
  <si>
    <t>08.02.04</t>
  </si>
  <si>
    <t>Инженер по водоснабжению и водоотведению</t>
  </si>
  <si>
    <t>Мастер по монтажу и эксплуатации внутренних сантехнических устройств, кондиционированию воздуха и вентиляции</t>
  </si>
  <si>
    <t>08.02.07</t>
  </si>
  <si>
    <t>08.02.11</t>
  </si>
  <si>
    <t>09.02.04</t>
  </si>
  <si>
    <t>Монтажник трубопроводов</t>
  </si>
  <si>
    <t>Каменщик</t>
  </si>
  <si>
    <t>Кровельщик</t>
  </si>
  <si>
    <t>Машинист трубоукладчика</t>
  </si>
  <si>
    <t>ОКВЭД 87.30 Деятельность по уходу за престарелыми и инвалидами с обеспечением проживания; 87.90 Деятельность по уходу с обеспечением проживания прочая</t>
  </si>
  <si>
    <t>09.01.03</t>
  </si>
  <si>
    <t>Менеджер по работе с электронными торгами</t>
  </si>
  <si>
    <t>Инженер пожарной охраны</t>
  </si>
  <si>
    <t>Специалист по охране труда</t>
  </si>
  <si>
    <t>39.00.00</t>
  </si>
  <si>
    <t>Врач-педиатр</t>
  </si>
  <si>
    <t>37.03.01</t>
  </si>
  <si>
    <t>44.05.01</t>
  </si>
  <si>
    <t>31.05.02</t>
  </si>
  <si>
    <t>34.00.00</t>
  </si>
  <si>
    <t xml:space="preserve">Медицинская сестра </t>
  </si>
  <si>
    <t>Инструктор по лечебной физической культуре</t>
  </si>
  <si>
    <t xml:space="preserve">Специалист по охране труда </t>
  </si>
  <si>
    <t xml:space="preserve">Культорганизатор </t>
  </si>
  <si>
    <t>Буфетчик</t>
  </si>
  <si>
    <t>Заведующий отделением врач-терапевт</t>
  </si>
  <si>
    <t>39.03.03</t>
  </si>
  <si>
    <t>Специалист по работе с молодежью</t>
  </si>
  <si>
    <t>ОКВЭД 84.11 Деятельность органов государственного управления и местного самоуправления по вопросам общего характера; 84.25 Деятельность по обеспечению безопасности в чрезвычайных ситуациях</t>
  </si>
  <si>
    <t>Заместитель начальника пожарной части</t>
  </si>
  <si>
    <t>Начальник группы материального учета бухгалтерии</t>
  </si>
  <si>
    <t>Начальник караула</t>
  </si>
  <si>
    <t>Начальник пожарного поста</t>
  </si>
  <si>
    <t>Ведущий специалист информационно-коммуникационных технологий</t>
  </si>
  <si>
    <t xml:space="preserve">Специалист 1 категории </t>
  </si>
  <si>
    <t>Водитель автомобиля (пожарного)</t>
  </si>
  <si>
    <t>Пожарный</t>
  </si>
  <si>
    <t>Командир отделения</t>
  </si>
  <si>
    <t>Начальник отдела (в торговле)</t>
  </si>
  <si>
    <t>ОКВЭД 10.91.1 Производство готовых кормов (смешанных и несмешанных), кроме муки и гранул из люцерны, для животных, содержащихся на фермах</t>
  </si>
  <si>
    <t>ОКВЭД 46.90 Торговля оптовая неспециализированная; 46.34.21 Торговля оптовая алкогольными напитками, кроме пива и пищевого этилового спирта</t>
  </si>
  <si>
    <t>Агент торговый</t>
  </si>
  <si>
    <t>Товаровед</t>
  </si>
  <si>
    <t>38.03.06</t>
  </si>
  <si>
    <t>38.03.07</t>
  </si>
  <si>
    <t>ОКВЭД 46.90 Торговля оптовая неспециализированная</t>
  </si>
  <si>
    <t>Приемщик товаров</t>
  </si>
  <si>
    <t>Инженер по АСУ</t>
  </si>
  <si>
    <t>Заведующий производством (шеф-повар)</t>
  </si>
  <si>
    <t>Заведующий отделом (в торговле)</t>
  </si>
  <si>
    <t>19.03.04</t>
  </si>
  <si>
    <t>Контролер пищевой продукции</t>
  </si>
  <si>
    <t>Приемщик-сдатчик пищевой продукции</t>
  </si>
  <si>
    <t>38.02.05</t>
  </si>
  <si>
    <t>19.02.10</t>
  </si>
  <si>
    <t>Кассир торгового зала</t>
  </si>
  <si>
    <t>Продавец продовольственных товаров</t>
  </si>
  <si>
    <t>Бармен</t>
  </si>
  <si>
    <t>Пекарь</t>
  </si>
  <si>
    <t>Главный кассир</t>
  </si>
  <si>
    <t>ОКВЭД 52.23.11 Деятельность аэропортовая; 52.29 Деятельность вспомогательная прочая, связанная с перевозками</t>
  </si>
  <si>
    <t>25.03.00</t>
  </si>
  <si>
    <t>Специалист по наземному обслуживанию ВС</t>
  </si>
  <si>
    <t>Инженер по эксплуатации и ремонту зданий</t>
  </si>
  <si>
    <t>Менеджер (на транспорте, в связи, материально-техническом снабжении и сбыте)</t>
  </si>
  <si>
    <t>38.02.03</t>
  </si>
  <si>
    <t>ОКВЭД 52.23.11 Деятельность аэропортовая</t>
  </si>
  <si>
    <t>Инспектор по досмотру</t>
  </si>
  <si>
    <t>Агент службы организации пассажирских перевозок</t>
  </si>
  <si>
    <t>ОКВЭД 55.10 Деятельность гостиниц и прочих мест для временного проживания</t>
  </si>
  <si>
    <t>Уборщик</t>
  </si>
  <si>
    <t>Рабочий по обслуживанию зданий</t>
  </si>
  <si>
    <t>Директор (начальник, управляющий) предприятия</t>
  </si>
  <si>
    <t>ОКВЭД 59.14 Деятельность в области демонстрации кинофильмов</t>
  </si>
  <si>
    <t>Главный товаровед</t>
  </si>
  <si>
    <t>ОКВЭД 68.20.2 Аренда и управление собственным или арендованным нежилым недвижимым имуществом</t>
  </si>
  <si>
    <t>Начальник бюро ( в строительстве)</t>
  </si>
  <si>
    <t>Менеджер по рекламе</t>
  </si>
  <si>
    <t>Менеджер по персоналу</t>
  </si>
  <si>
    <t>Инженер по охране окружающей среды (эколог)</t>
  </si>
  <si>
    <t>Менеджер (в торговле)</t>
  </si>
  <si>
    <t>42.04.01</t>
  </si>
  <si>
    <t>38.03.02</t>
  </si>
  <si>
    <t>38.04.04</t>
  </si>
  <si>
    <t>38.04.01</t>
  </si>
  <si>
    <t>05.04.06</t>
  </si>
  <si>
    <t>Ассистент</t>
  </si>
  <si>
    <t>Техник по эксплуатации и ремонту оборудования</t>
  </si>
  <si>
    <t>38.02.04</t>
  </si>
  <si>
    <t>ОКВЭД 86.90.4 Деятельность санаторно-курортных организаций</t>
  </si>
  <si>
    <t>Врач-терапевт</t>
  </si>
  <si>
    <t>Врач-реабилитолог</t>
  </si>
  <si>
    <t>Врач по лечебной физкультуре</t>
  </si>
  <si>
    <t>Медицинская сестра диетическая</t>
  </si>
  <si>
    <t>Медицинская сестра (грязелечебницы)</t>
  </si>
  <si>
    <t>Лесник (государственный инспектор по охране леса)</t>
  </si>
  <si>
    <t>Инженер по контрольно-измерительным приборам и автоматике</t>
  </si>
  <si>
    <t>35.03.04</t>
  </si>
  <si>
    <t>13.03.02</t>
  </si>
  <si>
    <t>Артист (кукловод) театра кукол</t>
  </si>
  <si>
    <t>52.05.01</t>
  </si>
  <si>
    <t>10.05.03</t>
  </si>
  <si>
    <t>Социальная сфера</t>
  </si>
  <si>
    <t>Сменный помощник капитана</t>
  </si>
  <si>
    <t>25.05.05</t>
  </si>
  <si>
    <t>Слесарь по ремонту авиадвигателей</t>
  </si>
  <si>
    <t>25.03.01</t>
  </si>
  <si>
    <t>25.05.03</t>
  </si>
  <si>
    <t>08.05.01</t>
  </si>
  <si>
    <t>Инженер-системный программист</t>
  </si>
  <si>
    <t>Техник-проектировщик</t>
  </si>
  <si>
    <t>Инженер по инфокоммуникационным технологиям и системам связи</t>
  </si>
  <si>
    <t>Инженер по электроэнергетике и электротехнике</t>
  </si>
  <si>
    <t>Инженер по технологическим машинам и оборудованию</t>
  </si>
  <si>
    <t>31.02.01</t>
  </si>
  <si>
    <t>34.02.01</t>
  </si>
  <si>
    <t>Медицинская сестра по диетпитанию</t>
  </si>
  <si>
    <t>43.01.09</t>
  </si>
  <si>
    <t>25.02.04</t>
  </si>
  <si>
    <t>Пилот вертолета</t>
  </si>
  <si>
    <t>25.02.01</t>
  </si>
  <si>
    <t>Старший техник по технической эксплуатации летательных аппаратов и двигателей</t>
  </si>
  <si>
    <t>Государственное управление и обеспечение безопасности</t>
  </si>
  <si>
    <t>Артист-кукловод</t>
  </si>
  <si>
    <t>Воспитатель детей дошкольного возраста</t>
  </si>
  <si>
    <t>44.03.01</t>
  </si>
  <si>
    <t>Учитель детей начальных классов</t>
  </si>
  <si>
    <t>Диспетчер
Диспетчер связи</t>
  </si>
  <si>
    <t>ОКВЭД 47.2 Торговля розничная пищевыми продуктами, напитками и табачными изделиями в специализированных магазинах;
47.11 Торговля розничная преимущественно пищевыми продуктами, включая напитки, и табачными изделиями в неспециализированных магазинах</t>
  </si>
  <si>
    <t>Природные ресурсы и экология</t>
  </si>
  <si>
    <t>ОКВЭД 50.20 Деятельность морского грузового транспорта; 51.10.1 Перевозка воздушным пассажирским транспортом, подчиняющимся расписанию</t>
  </si>
  <si>
    <t>ОКВЭД 47.2 Торговля розничная пищевыми продуктами, напитками и табачными изделиями в специализированных магазинах; 
47.11 Торговля розничная преимущественно пищевыми продуктами, включая напитки, и табачными изделиями в неспециализированных магазинах</t>
  </si>
  <si>
    <t xml:space="preserve">ОКВЭД 35.1 Производство, передача и распределение электроэнергии; 35.11.2 Производство электроэнергии гидроэлектростанциями, в том числе деятельность по обеспечению работоспособности электростанций;
 35.30.14 Производство пара и горячей воды; 35.12 Передача электроэнергии и технологическое присоединение к распределительным электросетям; 35.30.2 Передача пара и горячей воды (тепловой энергии) </t>
  </si>
  <si>
    <t>Прогноз
потребности рынка труда Камчатского края в работниках, прошедших профессиональное обучение или получивших дополнительное
профессиональное образование по краткосрочным программам подготовки, переподготовки, повышения квалификации рабочих и служащих</t>
  </si>
  <si>
    <t>№
п/п</t>
  </si>
  <si>
    <t>2</t>
  </si>
  <si>
    <t>8</t>
  </si>
  <si>
    <t>14</t>
  </si>
  <si>
    <t>в т.ч. по проектам ТОР и СПВ</t>
  </si>
  <si>
    <t/>
  </si>
  <si>
    <t>Врач-акушер-гинеколог</t>
  </si>
  <si>
    <t>Врач-рентгенолог</t>
  </si>
  <si>
    <t>Врач-скорой медицинской помощи</t>
  </si>
  <si>
    <t>Врач офтальмолог</t>
  </si>
  <si>
    <t>Врач хирург</t>
  </si>
  <si>
    <t>Врач-оториноларинголог</t>
  </si>
  <si>
    <t>Врач-неонатолог</t>
  </si>
  <si>
    <t>Врач-инфекционист</t>
  </si>
  <si>
    <t>Врач-ревматолог</t>
  </si>
  <si>
    <t>Врач травматолог-ортопед</t>
  </si>
  <si>
    <t>Врач-уролог</t>
  </si>
  <si>
    <t>Врач-стоматолог</t>
  </si>
  <si>
    <t>Врач-эндокринолог</t>
  </si>
  <si>
    <t>Врач-эндоскопист</t>
  </si>
  <si>
    <t>Врач  по медицинской реабилитации</t>
  </si>
  <si>
    <t>Врач-функциональной диагностики</t>
  </si>
  <si>
    <t>Врач сердечно-сосудистый хирург</t>
  </si>
  <si>
    <t>Врач рентгенэндоваскулярный хирург</t>
  </si>
  <si>
    <t>Врач-хирург детский</t>
  </si>
  <si>
    <t>Врач-онколог</t>
  </si>
  <si>
    <t>Врач ульразвуковой диагностики</t>
  </si>
  <si>
    <t>Врач-кардилог</t>
  </si>
  <si>
    <t>Врач-анестезиолог-реаниматолог</t>
  </si>
  <si>
    <t>Медицинская сестра патронажная, палатная, участковая</t>
  </si>
  <si>
    <t>Медицинская сестра по реабилитации</t>
  </si>
  <si>
    <t>Фельдшер скорой медицинской помощи</t>
  </si>
  <si>
    <t>Прогноз
потребности рынка труда Камчатского края в специалистах среднего звена, а также квалифицированных рабочих (служащих) различных направлений,
имеющих среднее профессиональное образование</t>
  </si>
  <si>
    <t>Прогноз
потребности рынка труда Камчатского края в специалистах различных направлений, 
имеющих высшее образование</t>
  </si>
  <si>
    <t>Оленевод-механизатор</t>
  </si>
  <si>
    <t>Зоотехник</t>
  </si>
  <si>
    <t>35.02.05</t>
  </si>
  <si>
    <t>Технолог пищевой продукции</t>
  </si>
  <si>
    <t>Тракторист-механизатор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</si>
</sst>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8" xfId="0" applyNumberFormat="1" applyFont="1" applyBorder="1" applyAlignment="1">
      <alignment horizontal="justify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SM565"/>
  <sheetViews>
    <sheetView showZeros="0" tabSelected="1" zoomScaleNormal="100" workbookViewId="0"/>
  </sheetViews>
  <sheetFormatPr defaultColWidth="8.85546875" defaultRowHeight="15" x14ac:dyDescent="0.25"/>
  <cols>
    <col min="1" max="1" width="4.140625" style="8" customWidth="1"/>
    <col min="2" max="2" width="13" style="44" customWidth="1"/>
    <col min="3" max="3" width="36" style="8" customWidth="1"/>
    <col min="4" max="4" width="10.7109375" style="12" customWidth="1"/>
    <col min="5" max="18" width="12.85546875" style="8" bestFit="1" customWidth="1"/>
    <col min="19" max="16384" width="8.85546875" style="8"/>
  </cols>
  <sheetData>
    <row r="1" spans="1:18" ht="52.5" customHeight="1" x14ac:dyDescent="0.25">
      <c r="B1" s="200" t="s">
        <v>930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12" customHeight="1" x14ac:dyDescent="0.25"/>
    <row r="3" spans="1:18" ht="15" customHeight="1" x14ac:dyDescent="0.25">
      <c r="A3" s="202" t="s">
        <v>897</v>
      </c>
      <c r="B3" s="201" t="s">
        <v>186</v>
      </c>
      <c r="C3" s="202" t="s">
        <v>0</v>
      </c>
      <c r="D3" s="202" t="s">
        <v>1</v>
      </c>
      <c r="E3" s="202" t="s">
        <v>2</v>
      </c>
      <c r="F3" s="202"/>
      <c r="G3" s="202" t="s">
        <v>3</v>
      </c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x14ac:dyDescent="0.25">
      <c r="A4" s="202"/>
      <c r="B4" s="201"/>
      <c r="C4" s="202"/>
      <c r="D4" s="202"/>
      <c r="E4" s="202">
        <v>2023</v>
      </c>
      <c r="F4" s="202"/>
      <c r="G4" s="203">
        <v>2024</v>
      </c>
      <c r="H4" s="204"/>
      <c r="I4" s="203">
        <v>2025</v>
      </c>
      <c r="J4" s="204"/>
      <c r="K4" s="203">
        <v>2026</v>
      </c>
      <c r="L4" s="204"/>
      <c r="M4" s="203">
        <v>2027</v>
      </c>
      <c r="N4" s="204"/>
      <c r="O4" s="202">
        <v>2028</v>
      </c>
      <c r="P4" s="202"/>
      <c r="Q4" s="205">
        <v>2029</v>
      </c>
      <c r="R4" s="205"/>
    </row>
    <row r="5" spans="1:18" ht="45" x14ac:dyDescent="0.25">
      <c r="A5" s="202"/>
      <c r="B5" s="201"/>
      <c r="C5" s="202"/>
      <c r="D5" s="202"/>
      <c r="E5" s="154" t="s">
        <v>4</v>
      </c>
      <c r="F5" s="154" t="s">
        <v>901</v>
      </c>
      <c r="G5" s="154" t="s">
        <v>4</v>
      </c>
      <c r="H5" s="154" t="s">
        <v>901</v>
      </c>
      <c r="I5" s="154" t="s">
        <v>4</v>
      </c>
      <c r="J5" s="154" t="s">
        <v>901</v>
      </c>
      <c r="K5" s="154" t="s">
        <v>4</v>
      </c>
      <c r="L5" s="154" t="s">
        <v>901</v>
      </c>
      <c r="M5" s="154" t="s">
        <v>4</v>
      </c>
      <c r="N5" s="154" t="s">
        <v>901</v>
      </c>
      <c r="O5" s="154" t="s">
        <v>4</v>
      </c>
      <c r="P5" s="154" t="s">
        <v>901</v>
      </c>
      <c r="Q5" s="154" t="s">
        <v>4</v>
      </c>
      <c r="R5" s="154" t="s">
        <v>901</v>
      </c>
    </row>
    <row r="6" spans="1:18" x14ac:dyDescent="0.25">
      <c r="A6" s="139">
        <v>1</v>
      </c>
      <c r="B6" s="138" t="s">
        <v>898</v>
      </c>
      <c r="C6" s="137">
        <v>3</v>
      </c>
      <c r="D6" s="137">
        <v>4</v>
      </c>
      <c r="E6" s="137">
        <v>5</v>
      </c>
      <c r="F6" s="137">
        <v>6</v>
      </c>
      <c r="G6" s="139">
        <v>7</v>
      </c>
      <c r="H6" s="138" t="s">
        <v>899</v>
      </c>
      <c r="I6" s="137">
        <v>9</v>
      </c>
      <c r="J6" s="137">
        <v>10</v>
      </c>
      <c r="K6" s="137">
        <v>11</v>
      </c>
      <c r="L6" s="137">
        <v>12</v>
      </c>
      <c r="M6" s="139">
        <v>13</v>
      </c>
      <c r="N6" s="138" t="s">
        <v>900</v>
      </c>
      <c r="O6" s="137">
        <v>15</v>
      </c>
      <c r="P6" s="137">
        <v>16</v>
      </c>
      <c r="Q6" s="137">
        <v>17</v>
      </c>
      <c r="R6" s="137">
        <v>18</v>
      </c>
    </row>
    <row r="7" spans="1:18" x14ac:dyDescent="0.25">
      <c r="A7" s="139">
        <v>1</v>
      </c>
      <c r="B7" s="206" t="s">
        <v>42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8" x14ac:dyDescent="0.25">
      <c r="A8" s="139">
        <v>2</v>
      </c>
      <c r="B8" s="187" t="s">
        <v>389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</row>
    <row r="9" spans="1:18" x14ac:dyDescent="0.25">
      <c r="A9" s="139">
        <v>3</v>
      </c>
      <c r="B9" s="136" t="s">
        <v>860</v>
      </c>
      <c r="C9" s="19" t="s">
        <v>5</v>
      </c>
      <c r="D9" s="120">
        <v>20040</v>
      </c>
      <c r="E9" s="120">
        <v>2</v>
      </c>
      <c r="F9" s="120"/>
      <c r="G9" s="120">
        <v>1</v>
      </c>
      <c r="H9" s="120"/>
      <c r="I9" s="120">
        <v>1</v>
      </c>
      <c r="J9" s="120"/>
      <c r="K9" s="120"/>
      <c r="L9" s="120"/>
      <c r="M9" s="120">
        <v>1</v>
      </c>
      <c r="N9" s="120"/>
      <c r="O9" s="120">
        <v>1</v>
      </c>
      <c r="P9" s="120"/>
      <c r="Q9" s="120">
        <v>1</v>
      </c>
      <c r="R9" s="120"/>
    </row>
    <row r="10" spans="1:18" x14ac:dyDescent="0.25">
      <c r="A10" s="139">
        <v>4</v>
      </c>
      <c r="B10" s="131" t="s">
        <v>488</v>
      </c>
      <c r="C10" s="56" t="s">
        <v>484</v>
      </c>
      <c r="D10" s="57">
        <v>22509</v>
      </c>
      <c r="E10" s="101">
        <v>1</v>
      </c>
      <c r="F10" s="101"/>
      <c r="G10" s="101"/>
      <c r="H10" s="101"/>
      <c r="I10" s="101"/>
      <c r="J10" s="101"/>
      <c r="K10" s="101"/>
      <c r="L10" s="101"/>
      <c r="M10" s="101">
        <v>1</v>
      </c>
      <c r="N10" s="129"/>
      <c r="O10" s="120"/>
      <c r="P10" s="120"/>
      <c r="Q10" s="120"/>
      <c r="R10" s="120"/>
    </row>
    <row r="11" spans="1:18" x14ac:dyDescent="0.25">
      <c r="A11" s="139">
        <v>5</v>
      </c>
      <c r="B11" s="131" t="s">
        <v>486</v>
      </c>
      <c r="C11" s="81" t="s">
        <v>481</v>
      </c>
      <c r="D11" s="2">
        <v>20425</v>
      </c>
      <c r="E11" s="13">
        <v>1</v>
      </c>
      <c r="F11" s="13"/>
      <c r="G11" s="13">
        <v>1</v>
      </c>
      <c r="H11" s="13"/>
      <c r="I11" s="13"/>
      <c r="J11" s="13"/>
      <c r="K11" s="13">
        <v>1</v>
      </c>
      <c r="L11" s="13"/>
      <c r="M11" s="13"/>
      <c r="N11" s="13"/>
      <c r="O11" s="13"/>
      <c r="P11" s="13"/>
      <c r="Q11" s="13">
        <v>1</v>
      </c>
      <c r="R11" s="13"/>
    </row>
    <row r="12" spans="1:18" x14ac:dyDescent="0.25">
      <c r="A12" s="139">
        <v>6</v>
      </c>
      <c r="B12" s="131" t="s">
        <v>487</v>
      </c>
      <c r="C12" s="58" t="s">
        <v>482</v>
      </c>
      <c r="D12" s="120">
        <v>22337</v>
      </c>
      <c r="E12" s="120">
        <v>4</v>
      </c>
      <c r="F12" s="120"/>
      <c r="G12" s="120">
        <v>2</v>
      </c>
      <c r="H12" s="120"/>
      <c r="I12" s="120">
        <v>2</v>
      </c>
      <c r="J12" s="120"/>
      <c r="K12" s="120">
        <v>1</v>
      </c>
      <c r="L12" s="120"/>
      <c r="M12" s="120">
        <v>2</v>
      </c>
      <c r="N12" s="120"/>
      <c r="O12" s="120">
        <v>1</v>
      </c>
      <c r="P12" s="120"/>
      <c r="Q12" s="120">
        <v>1</v>
      </c>
      <c r="R12" s="120"/>
    </row>
    <row r="13" spans="1:18" x14ac:dyDescent="0.25">
      <c r="A13" s="139">
        <v>7</v>
      </c>
      <c r="B13" s="146" t="s">
        <v>488</v>
      </c>
      <c r="C13" s="59" t="s">
        <v>36</v>
      </c>
      <c r="D13" s="2">
        <v>22509</v>
      </c>
      <c r="E13" s="2">
        <v>1</v>
      </c>
      <c r="F13" s="2"/>
      <c r="G13" s="2"/>
      <c r="H13" s="2"/>
      <c r="I13" s="2">
        <v>1</v>
      </c>
      <c r="J13" s="2"/>
      <c r="K13" s="2"/>
      <c r="L13" s="2"/>
      <c r="M13" s="2"/>
      <c r="N13" s="2"/>
      <c r="O13" s="2"/>
      <c r="P13" s="2"/>
      <c r="Q13" s="2">
        <v>1</v>
      </c>
      <c r="R13" s="2"/>
    </row>
    <row r="14" spans="1:18" ht="30" x14ac:dyDescent="0.25">
      <c r="A14" s="139">
        <v>8</v>
      </c>
      <c r="B14" s="146" t="s">
        <v>208</v>
      </c>
      <c r="C14" s="59" t="s">
        <v>483</v>
      </c>
      <c r="D14" s="2">
        <v>22524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</row>
    <row r="15" spans="1:18" ht="45" x14ac:dyDescent="0.25">
      <c r="A15" s="156">
        <v>9</v>
      </c>
      <c r="B15" s="146" t="s">
        <v>488</v>
      </c>
      <c r="C15" s="128" t="s">
        <v>859</v>
      </c>
      <c r="D15" s="57">
        <v>22587</v>
      </c>
      <c r="E15" s="2"/>
      <c r="F15" s="2"/>
      <c r="G15" s="2"/>
      <c r="H15" s="2"/>
      <c r="I15" s="2"/>
      <c r="J15" s="2"/>
      <c r="K15" s="2"/>
      <c r="L15" s="2"/>
      <c r="M15" s="2">
        <v>2</v>
      </c>
      <c r="N15" s="2"/>
      <c r="O15" s="2"/>
      <c r="P15" s="2"/>
      <c r="Q15" s="2"/>
      <c r="R15" s="2"/>
    </row>
    <row r="16" spans="1:18" x14ac:dyDescent="0.25">
      <c r="A16" s="156">
        <v>10</v>
      </c>
      <c r="B16" s="131" t="s">
        <v>861</v>
      </c>
      <c r="C16" s="56" t="s">
        <v>41</v>
      </c>
      <c r="D16" s="57">
        <v>22873</v>
      </c>
      <c r="E16" s="47"/>
      <c r="F16" s="47"/>
      <c r="G16" s="47"/>
      <c r="H16" s="47"/>
      <c r="I16" s="47"/>
      <c r="J16" s="47"/>
      <c r="K16" s="47"/>
      <c r="L16" s="47"/>
      <c r="M16" s="47">
        <v>1</v>
      </c>
      <c r="N16" s="47"/>
      <c r="O16" s="47"/>
      <c r="P16" s="47"/>
      <c r="Q16" s="47"/>
      <c r="R16" s="47"/>
    </row>
    <row r="17" spans="1:18" x14ac:dyDescent="0.25">
      <c r="A17" s="156">
        <v>11</v>
      </c>
      <c r="B17" s="131" t="s">
        <v>291</v>
      </c>
      <c r="C17" s="56" t="s">
        <v>491</v>
      </c>
      <c r="D17" s="57">
        <v>13321</v>
      </c>
      <c r="E17" s="47">
        <v>1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x14ac:dyDescent="0.25">
      <c r="A18" s="156">
        <v>12</v>
      </c>
      <c r="B18" s="131" t="s">
        <v>291</v>
      </c>
      <c r="C18" s="56" t="s">
        <v>490</v>
      </c>
      <c r="D18" s="57">
        <v>13265</v>
      </c>
      <c r="E18" s="47">
        <v>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x14ac:dyDescent="0.25">
      <c r="A19" s="156">
        <v>13</v>
      </c>
      <c r="B19" s="131" t="s">
        <v>489</v>
      </c>
      <c r="C19" s="56" t="s">
        <v>218</v>
      </c>
      <c r="D19" s="57">
        <v>13478</v>
      </c>
      <c r="E19" s="47">
        <v>1</v>
      </c>
      <c r="F19" s="47"/>
      <c r="G19" s="47">
        <v>1</v>
      </c>
      <c r="H19" s="47"/>
      <c r="I19" s="47"/>
      <c r="J19" s="47"/>
      <c r="K19" s="47">
        <v>1</v>
      </c>
      <c r="L19" s="47"/>
      <c r="M19" s="47"/>
      <c r="N19" s="47"/>
      <c r="O19" s="47">
        <v>1</v>
      </c>
      <c r="P19" s="47"/>
      <c r="Q19" s="47"/>
      <c r="R19" s="47"/>
    </row>
    <row r="20" spans="1:18" ht="30" x14ac:dyDescent="0.25">
      <c r="A20" s="156">
        <v>14</v>
      </c>
      <c r="B20" s="131" t="s">
        <v>224</v>
      </c>
      <c r="C20" s="11" t="s">
        <v>485</v>
      </c>
      <c r="D20" s="2">
        <v>24845</v>
      </c>
      <c r="E20" s="120">
        <v>1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x14ac:dyDescent="0.25">
      <c r="A21" s="156">
        <v>15</v>
      </c>
      <c r="B21" s="189" t="s">
        <v>235</v>
      </c>
      <c r="C21" s="189"/>
      <c r="D21" s="190"/>
      <c r="E21" s="15">
        <f>SUM(E9:E20)</f>
        <v>14</v>
      </c>
      <c r="F21" s="15">
        <f t="shared" ref="F21:R21" si="0">SUM(F9:F20)</f>
        <v>1</v>
      </c>
      <c r="G21" s="15">
        <f t="shared" si="0"/>
        <v>6</v>
      </c>
      <c r="H21" s="15">
        <f t="shared" si="0"/>
        <v>1</v>
      </c>
      <c r="I21" s="15">
        <f t="shared" si="0"/>
        <v>5</v>
      </c>
      <c r="J21" s="15">
        <f t="shared" si="0"/>
        <v>1</v>
      </c>
      <c r="K21" s="15">
        <f t="shared" si="0"/>
        <v>4</v>
      </c>
      <c r="L21" s="15">
        <f t="shared" si="0"/>
        <v>1</v>
      </c>
      <c r="M21" s="15">
        <f t="shared" si="0"/>
        <v>8</v>
      </c>
      <c r="N21" s="15">
        <f t="shared" si="0"/>
        <v>1</v>
      </c>
      <c r="O21" s="15">
        <f t="shared" si="0"/>
        <v>4</v>
      </c>
      <c r="P21" s="15">
        <f t="shared" si="0"/>
        <v>1</v>
      </c>
      <c r="Q21" s="15">
        <f t="shared" si="0"/>
        <v>5</v>
      </c>
      <c r="R21" s="15">
        <f t="shared" si="0"/>
        <v>1</v>
      </c>
    </row>
    <row r="22" spans="1:18" x14ac:dyDescent="0.25">
      <c r="A22" s="156">
        <v>16</v>
      </c>
      <c r="B22" s="179" t="s">
        <v>292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</row>
    <row r="23" spans="1:18" x14ac:dyDescent="0.25">
      <c r="A23" s="156">
        <v>17</v>
      </c>
      <c r="B23" s="181" t="s">
        <v>293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2"/>
    </row>
    <row r="24" spans="1:18" x14ac:dyDescent="0.25">
      <c r="A24" s="156">
        <v>18</v>
      </c>
      <c r="B24" s="131" t="s">
        <v>224</v>
      </c>
      <c r="C24" s="16" t="s">
        <v>500</v>
      </c>
      <c r="D24" s="54">
        <v>22593</v>
      </c>
      <c r="E24" s="49">
        <v>1</v>
      </c>
      <c r="F24" s="49"/>
      <c r="G24" s="49">
        <v>1</v>
      </c>
      <c r="H24" s="49"/>
      <c r="I24" s="49">
        <v>1</v>
      </c>
      <c r="J24" s="49"/>
      <c r="K24" s="49">
        <v>1</v>
      </c>
      <c r="L24" s="49"/>
      <c r="M24" s="49">
        <v>1</v>
      </c>
      <c r="N24" s="49"/>
      <c r="O24" s="49">
        <v>1</v>
      </c>
      <c r="P24" s="49"/>
      <c r="Q24" s="49">
        <v>1</v>
      </c>
      <c r="R24" s="49"/>
    </row>
    <row r="25" spans="1:18" ht="30" x14ac:dyDescent="0.25">
      <c r="A25" s="156">
        <v>19</v>
      </c>
      <c r="B25" s="131" t="s">
        <v>224</v>
      </c>
      <c r="C25" s="19" t="s">
        <v>858</v>
      </c>
      <c r="D25" s="121">
        <v>23709</v>
      </c>
      <c r="E25" s="121"/>
      <c r="F25" s="121"/>
      <c r="G25" s="121"/>
      <c r="H25" s="121"/>
      <c r="I25" s="121"/>
      <c r="J25" s="121"/>
      <c r="K25" s="121"/>
      <c r="L25" s="121"/>
      <c r="M25" s="121">
        <v>7</v>
      </c>
      <c r="N25" s="121"/>
      <c r="O25" s="121"/>
      <c r="P25" s="121"/>
      <c r="Q25" s="121"/>
      <c r="R25" s="121"/>
    </row>
    <row r="26" spans="1:18" x14ac:dyDescent="0.25">
      <c r="A26" s="156">
        <v>20</v>
      </c>
      <c r="B26" s="189" t="s">
        <v>235</v>
      </c>
      <c r="C26" s="189"/>
      <c r="D26" s="190"/>
      <c r="E26" s="48">
        <f>SUM(E24:E25)</f>
        <v>1</v>
      </c>
      <c r="F26" s="122">
        <f t="shared" ref="F26:R26" si="1">SUM(F24:F25)</f>
        <v>0</v>
      </c>
      <c r="G26" s="122">
        <f t="shared" si="1"/>
        <v>1</v>
      </c>
      <c r="H26" s="122">
        <f t="shared" si="1"/>
        <v>0</v>
      </c>
      <c r="I26" s="122">
        <f t="shared" si="1"/>
        <v>1</v>
      </c>
      <c r="J26" s="122">
        <f t="shared" si="1"/>
        <v>0</v>
      </c>
      <c r="K26" s="122">
        <f t="shared" si="1"/>
        <v>1</v>
      </c>
      <c r="L26" s="122">
        <f t="shared" si="1"/>
        <v>0</v>
      </c>
      <c r="M26" s="122">
        <f t="shared" si="1"/>
        <v>8</v>
      </c>
      <c r="N26" s="122">
        <f t="shared" si="1"/>
        <v>0</v>
      </c>
      <c r="O26" s="122">
        <f t="shared" si="1"/>
        <v>1</v>
      </c>
      <c r="P26" s="122">
        <f t="shared" si="1"/>
        <v>0</v>
      </c>
      <c r="Q26" s="122">
        <f t="shared" si="1"/>
        <v>1</v>
      </c>
      <c r="R26" s="122">
        <f t="shared" si="1"/>
        <v>0</v>
      </c>
    </row>
    <row r="27" spans="1:18" x14ac:dyDescent="0.25">
      <c r="A27" s="156">
        <v>21</v>
      </c>
      <c r="B27" s="179" t="s">
        <v>243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80"/>
    </row>
    <row r="28" spans="1:18" x14ac:dyDescent="0.25">
      <c r="A28" s="156">
        <v>22</v>
      </c>
      <c r="B28" s="181" t="s">
        <v>505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2"/>
    </row>
    <row r="29" spans="1:18" x14ac:dyDescent="0.25">
      <c r="A29" s="156">
        <v>23</v>
      </c>
      <c r="B29" s="131" t="s">
        <v>398</v>
      </c>
      <c r="C29" s="17" t="s">
        <v>6</v>
      </c>
      <c r="D29" s="2">
        <v>20336</v>
      </c>
      <c r="E29" s="2">
        <v>3</v>
      </c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156">
        <v>24</v>
      </c>
      <c r="B30" s="131" t="s">
        <v>511</v>
      </c>
      <c r="C30" s="17" t="s">
        <v>10</v>
      </c>
      <c r="D30" s="2">
        <v>20470</v>
      </c>
      <c r="E30" s="2">
        <v>15</v>
      </c>
      <c r="F30" s="2"/>
      <c r="G30" s="2">
        <v>25</v>
      </c>
      <c r="H30" s="2"/>
      <c r="I30" s="2">
        <v>24</v>
      </c>
      <c r="J30" s="2"/>
      <c r="K30" s="2">
        <v>27</v>
      </c>
      <c r="L30" s="2"/>
      <c r="M30" s="2">
        <v>24</v>
      </c>
      <c r="N30" s="2"/>
      <c r="O30" s="2">
        <v>27</v>
      </c>
      <c r="P30" s="2"/>
      <c r="Q30" s="2">
        <v>27</v>
      </c>
      <c r="R30" s="2"/>
    </row>
    <row r="31" spans="1:18" x14ac:dyDescent="0.25">
      <c r="A31" s="156">
        <v>25</v>
      </c>
      <c r="B31" s="131" t="s">
        <v>224</v>
      </c>
      <c r="C31" s="17" t="s">
        <v>11</v>
      </c>
      <c r="D31" s="2">
        <v>20607</v>
      </c>
      <c r="E31" s="2">
        <v>3</v>
      </c>
      <c r="F31" s="2"/>
      <c r="G31" s="2">
        <v>3</v>
      </c>
      <c r="H31" s="2"/>
      <c r="I31" s="2">
        <v>3</v>
      </c>
      <c r="J31" s="2"/>
      <c r="K31" s="2">
        <v>3</v>
      </c>
      <c r="L31" s="2"/>
      <c r="M31" s="2">
        <v>3</v>
      </c>
      <c r="N31" s="2"/>
      <c r="O31" s="2">
        <v>3</v>
      </c>
      <c r="P31" s="2"/>
      <c r="Q31" s="2">
        <v>3</v>
      </c>
      <c r="R31" s="2"/>
    </row>
    <row r="32" spans="1:18" ht="30" x14ac:dyDescent="0.25">
      <c r="A32" s="156">
        <v>26</v>
      </c>
      <c r="B32" s="103" t="s">
        <v>224</v>
      </c>
      <c r="C32" s="17" t="s">
        <v>35</v>
      </c>
      <c r="D32" s="2">
        <v>20754</v>
      </c>
      <c r="E32" s="2"/>
      <c r="F32" s="2"/>
      <c r="G32" s="2">
        <v>1</v>
      </c>
      <c r="H32" s="2"/>
      <c r="I32" s="2">
        <v>1</v>
      </c>
      <c r="J32" s="2"/>
      <c r="K32" s="2">
        <v>1</v>
      </c>
      <c r="L32" s="2">
        <v>1</v>
      </c>
      <c r="M32" s="2"/>
      <c r="N32" s="2"/>
      <c r="O32" s="2"/>
      <c r="P32" s="2"/>
      <c r="Q32" s="2"/>
      <c r="R32" s="2"/>
    </row>
    <row r="33" spans="1:18" x14ac:dyDescent="0.25">
      <c r="A33" s="156">
        <v>27</v>
      </c>
      <c r="B33" s="103" t="s">
        <v>224</v>
      </c>
      <c r="C33" s="17" t="s">
        <v>506</v>
      </c>
      <c r="D33" s="2">
        <v>20814</v>
      </c>
      <c r="E33" s="2"/>
      <c r="F33" s="2"/>
      <c r="G33" s="2">
        <v>9</v>
      </c>
      <c r="H33" s="2"/>
      <c r="I33" s="2">
        <v>10</v>
      </c>
      <c r="J33" s="2">
        <v>1</v>
      </c>
      <c r="K33" s="2">
        <v>10</v>
      </c>
      <c r="L33" s="2"/>
      <c r="M33" s="2">
        <v>10</v>
      </c>
      <c r="N33" s="2"/>
      <c r="O33" s="2">
        <v>11</v>
      </c>
      <c r="P33" s="2"/>
      <c r="Q33" s="2">
        <v>11</v>
      </c>
      <c r="R33" s="2"/>
    </row>
    <row r="34" spans="1:18" x14ac:dyDescent="0.25">
      <c r="A34" s="156">
        <v>28</v>
      </c>
      <c r="B34" s="131" t="s">
        <v>224</v>
      </c>
      <c r="C34" s="17" t="s">
        <v>264</v>
      </c>
      <c r="D34" s="2">
        <v>21374</v>
      </c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156">
        <v>29</v>
      </c>
      <c r="B35" s="131" t="s">
        <v>224</v>
      </c>
      <c r="C35" s="17" t="s">
        <v>265</v>
      </c>
      <c r="D35" s="2">
        <v>21486</v>
      </c>
      <c r="E35" s="2">
        <v>3</v>
      </c>
      <c r="F35" s="2">
        <v>2</v>
      </c>
      <c r="G35" s="2">
        <v>4</v>
      </c>
      <c r="H35" s="2">
        <v>2</v>
      </c>
      <c r="I35" s="2">
        <v>3</v>
      </c>
      <c r="J35" s="2">
        <v>2</v>
      </c>
      <c r="K35" s="2">
        <v>3</v>
      </c>
      <c r="L35" s="2">
        <v>2</v>
      </c>
      <c r="M35" s="2">
        <v>4</v>
      </c>
      <c r="N35" s="2">
        <v>2</v>
      </c>
      <c r="O35" s="2">
        <v>3</v>
      </c>
      <c r="P35" s="2">
        <v>2</v>
      </c>
      <c r="Q35" s="2">
        <v>4</v>
      </c>
      <c r="R35" s="2">
        <v>2</v>
      </c>
    </row>
    <row r="36" spans="1:18" x14ac:dyDescent="0.25">
      <c r="A36" s="156">
        <v>30</v>
      </c>
      <c r="B36" s="131" t="s">
        <v>208</v>
      </c>
      <c r="C36" s="17" t="s">
        <v>12</v>
      </c>
      <c r="D36" s="2">
        <v>21734</v>
      </c>
      <c r="E36" s="2">
        <v>4</v>
      </c>
      <c r="F36" s="2">
        <v>2</v>
      </c>
      <c r="G36" s="2">
        <v>4</v>
      </c>
      <c r="H36" s="2">
        <v>3</v>
      </c>
      <c r="I36" s="2">
        <v>3</v>
      </c>
      <c r="J36" s="2">
        <v>3</v>
      </c>
      <c r="K36" s="2">
        <v>4</v>
      </c>
      <c r="L36" s="2">
        <v>3</v>
      </c>
      <c r="M36" s="2">
        <v>3</v>
      </c>
      <c r="N36" s="2">
        <v>3</v>
      </c>
      <c r="O36" s="2">
        <v>3</v>
      </c>
      <c r="P36" s="2">
        <v>3</v>
      </c>
      <c r="Q36" s="2">
        <v>3</v>
      </c>
      <c r="R36" s="2">
        <v>3</v>
      </c>
    </row>
    <row r="37" spans="1:18" ht="30" x14ac:dyDescent="0.25">
      <c r="A37" s="156">
        <v>31</v>
      </c>
      <c r="B37" s="131" t="s">
        <v>398</v>
      </c>
      <c r="C37" s="17" t="s">
        <v>890</v>
      </c>
      <c r="D37" s="2">
        <v>21629</v>
      </c>
      <c r="E37" s="2">
        <v>3</v>
      </c>
      <c r="F37" s="2">
        <v>3</v>
      </c>
      <c r="G37" s="2">
        <v>4</v>
      </c>
      <c r="H37" s="2">
        <v>4</v>
      </c>
      <c r="I37" s="2">
        <v>4</v>
      </c>
      <c r="J37" s="2">
        <v>4</v>
      </c>
      <c r="K37" s="2">
        <v>4</v>
      </c>
      <c r="L37" s="2">
        <v>4</v>
      </c>
      <c r="M37" s="2">
        <v>5</v>
      </c>
      <c r="N37" s="2">
        <v>5</v>
      </c>
      <c r="O37" s="2">
        <v>4</v>
      </c>
      <c r="P37" s="2">
        <v>4</v>
      </c>
      <c r="Q37" s="2">
        <v>4</v>
      </c>
      <c r="R37" s="2">
        <v>4</v>
      </c>
    </row>
    <row r="38" spans="1:18" x14ac:dyDescent="0.25">
      <c r="A38" s="156">
        <v>32</v>
      </c>
      <c r="B38" s="103" t="s">
        <v>224</v>
      </c>
      <c r="C38" s="17" t="s">
        <v>36</v>
      </c>
      <c r="D38" s="2">
        <v>22446</v>
      </c>
      <c r="E38" s="2"/>
      <c r="F38" s="2"/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156">
        <v>33</v>
      </c>
      <c r="B39" s="131" t="s">
        <v>211</v>
      </c>
      <c r="C39" s="17" t="s">
        <v>13</v>
      </c>
      <c r="D39" s="2">
        <v>22659</v>
      </c>
      <c r="E39" s="2">
        <v>1</v>
      </c>
      <c r="F39" s="2"/>
      <c r="G39" s="2">
        <v>1</v>
      </c>
      <c r="H39" s="2">
        <v>1</v>
      </c>
      <c r="I39" s="2">
        <v>2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2</v>
      </c>
      <c r="P39" s="2">
        <v>1</v>
      </c>
      <c r="Q39" s="2">
        <v>1</v>
      </c>
      <c r="R39" s="2">
        <v>1</v>
      </c>
    </row>
    <row r="40" spans="1:18" x14ac:dyDescent="0.25">
      <c r="A40" s="156">
        <v>34</v>
      </c>
      <c r="B40" s="103" t="s">
        <v>224</v>
      </c>
      <c r="C40" s="17" t="s">
        <v>236</v>
      </c>
      <c r="D40" s="2">
        <v>22509</v>
      </c>
      <c r="E40" s="2">
        <v>1</v>
      </c>
      <c r="F40" s="2"/>
      <c r="G40" s="2"/>
      <c r="H40" s="2"/>
      <c r="I40" s="2">
        <v>1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156">
        <v>35</v>
      </c>
      <c r="B41" s="103" t="s">
        <v>224</v>
      </c>
      <c r="C41" s="17" t="s">
        <v>263</v>
      </c>
      <c r="D41" s="2">
        <v>22513</v>
      </c>
      <c r="E41" s="2">
        <v>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156">
        <v>36</v>
      </c>
      <c r="B42" s="103" t="s">
        <v>224</v>
      </c>
      <c r="C42" s="17" t="s">
        <v>37</v>
      </c>
      <c r="D42" s="2">
        <v>22860</v>
      </c>
      <c r="E42" s="2">
        <v>1</v>
      </c>
      <c r="F42" s="2"/>
      <c r="G42" s="2">
        <v>1</v>
      </c>
      <c r="H42" s="2"/>
      <c r="I42" s="2">
        <v>1</v>
      </c>
      <c r="J42" s="2"/>
      <c r="K42" s="2">
        <v>3</v>
      </c>
      <c r="L42" s="2"/>
      <c r="M42" s="2">
        <v>3</v>
      </c>
      <c r="N42" s="2"/>
      <c r="O42" s="2">
        <v>3</v>
      </c>
      <c r="P42" s="2"/>
      <c r="Q42" s="2">
        <v>3</v>
      </c>
      <c r="R42" s="2"/>
    </row>
    <row r="43" spans="1:18" x14ac:dyDescent="0.25">
      <c r="A43" s="156">
        <v>37</v>
      </c>
      <c r="B43" s="131" t="s">
        <v>211</v>
      </c>
      <c r="C43" s="17" t="s">
        <v>266</v>
      </c>
      <c r="D43" s="2">
        <v>22956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1</v>
      </c>
      <c r="R43" s="2"/>
    </row>
    <row r="44" spans="1:18" x14ac:dyDescent="0.25">
      <c r="A44" s="156">
        <v>38</v>
      </c>
      <c r="B44" s="131" t="s">
        <v>225</v>
      </c>
      <c r="C44" s="17" t="s">
        <v>14</v>
      </c>
      <c r="D44" s="2">
        <v>23324</v>
      </c>
      <c r="E44" s="2">
        <v>11</v>
      </c>
      <c r="F44" s="2">
        <v>2</v>
      </c>
      <c r="G44" s="2">
        <v>31</v>
      </c>
      <c r="H44" s="2">
        <v>5</v>
      </c>
      <c r="I44" s="2">
        <v>37</v>
      </c>
      <c r="J44" s="2">
        <v>5</v>
      </c>
      <c r="K44" s="2">
        <v>32</v>
      </c>
      <c r="L44" s="2">
        <v>5</v>
      </c>
      <c r="M44" s="2">
        <v>33</v>
      </c>
      <c r="N44" s="2">
        <v>6</v>
      </c>
      <c r="O44" s="2">
        <v>32</v>
      </c>
      <c r="P44" s="2">
        <v>5</v>
      </c>
      <c r="Q44" s="2">
        <v>33</v>
      </c>
      <c r="R44" s="2">
        <v>5</v>
      </c>
    </row>
    <row r="45" spans="1:18" x14ac:dyDescent="0.25">
      <c r="A45" s="156">
        <v>39</v>
      </c>
      <c r="B45" s="131" t="s">
        <v>225</v>
      </c>
      <c r="C45" s="17" t="s">
        <v>509</v>
      </c>
      <c r="D45" s="2">
        <v>23357</v>
      </c>
      <c r="E45" s="2"/>
      <c r="F45" s="2"/>
      <c r="G45" s="2">
        <v>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156">
        <v>40</v>
      </c>
      <c r="B46" s="131" t="s">
        <v>225</v>
      </c>
      <c r="C46" s="17" t="s">
        <v>327</v>
      </c>
      <c r="D46" s="2">
        <v>23360</v>
      </c>
      <c r="E46" s="2">
        <v>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156">
        <v>41</v>
      </c>
      <c r="B47" s="131" t="s">
        <v>224</v>
      </c>
      <c r="C47" s="17" t="s">
        <v>15</v>
      </c>
      <c r="D47" s="2">
        <v>23873</v>
      </c>
      <c r="E47" s="2">
        <v>27</v>
      </c>
      <c r="F47" s="2">
        <v>4</v>
      </c>
      <c r="G47" s="2">
        <v>31</v>
      </c>
      <c r="H47" s="2">
        <v>3</v>
      </c>
      <c r="I47" s="2">
        <v>31</v>
      </c>
      <c r="J47" s="2">
        <v>2</v>
      </c>
      <c r="K47" s="2">
        <v>34</v>
      </c>
      <c r="L47" s="2">
        <v>2</v>
      </c>
      <c r="M47" s="2">
        <v>31</v>
      </c>
      <c r="N47" s="2">
        <v>3</v>
      </c>
      <c r="O47" s="2">
        <v>31</v>
      </c>
      <c r="P47" s="2">
        <v>2</v>
      </c>
      <c r="Q47" s="2">
        <v>32</v>
      </c>
      <c r="R47" s="2">
        <v>2</v>
      </c>
    </row>
    <row r="48" spans="1:18" x14ac:dyDescent="0.25">
      <c r="A48" s="156">
        <v>42</v>
      </c>
      <c r="B48" s="131" t="s">
        <v>224</v>
      </c>
      <c r="C48" s="140" t="s">
        <v>16</v>
      </c>
      <c r="D48" s="2">
        <v>23890</v>
      </c>
      <c r="E48" s="2">
        <v>26</v>
      </c>
      <c r="F48" s="2">
        <v>8</v>
      </c>
      <c r="G48" s="2">
        <v>52</v>
      </c>
      <c r="H48" s="2">
        <v>15</v>
      </c>
      <c r="I48" s="2">
        <v>52</v>
      </c>
      <c r="J48" s="2">
        <v>15</v>
      </c>
      <c r="K48" s="2">
        <v>54</v>
      </c>
      <c r="L48" s="2">
        <v>14</v>
      </c>
      <c r="M48" s="2">
        <v>53</v>
      </c>
      <c r="N48" s="2">
        <v>15</v>
      </c>
      <c r="O48" s="2">
        <v>54</v>
      </c>
      <c r="P48" s="2">
        <v>14</v>
      </c>
      <c r="Q48" s="2">
        <v>54</v>
      </c>
      <c r="R48" s="2">
        <v>14</v>
      </c>
    </row>
    <row r="49" spans="1:18" ht="30" x14ac:dyDescent="0.25">
      <c r="A49" s="156">
        <v>43</v>
      </c>
      <c r="B49" s="131" t="s">
        <v>207</v>
      </c>
      <c r="C49" s="17" t="s">
        <v>17</v>
      </c>
      <c r="D49" s="2">
        <v>23936</v>
      </c>
      <c r="E49" s="2">
        <v>5</v>
      </c>
      <c r="F49" s="2">
        <v>2</v>
      </c>
      <c r="G49" s="2">
        <v>7</v>
      </c>
      <c r="H49" s="2">
        <v>4</v>
      </c>
      <c r="I49" s="2">
        <v>8</v>
      </c>
      <c r="J49" s="2">
        <v>4</v>
      </c>
      <c r="K49" s="2">
        <v>7</v>
      </c>
      <c r="L49" s="2">
        <v>4</v>
      </c>
      <c r="M49" s="2">
        <v>7</v>
      </c>
      <c r="N49" s="2">
        <v>4</v>
      </c>
      <c r="O49" s="2">
        <v>6</v>
      </c>
      <c r="P49" s="2">
        <v>4</v>
      </c>
      <c r="Q49" s="2">
        <v>6</v>
      </c>
      <c r="R49" s="2">
        <v>4</v>
      </c>
    </row>
    <row r="50" spans="1:18" x14ac:dyDescent="0.25">
      <c r="A50" s="156">
        <v>44</v>
      </c>
      <c r="B50" s="131" t="s">
        <v>207</v>
      </c>
      <c r="C50" s="17" t="s">
        <v>18</v>
      </c>
      <c r="D50" s="2">
        <v>24013</v>
      </c>
      <c r="E50" s="2"/>
      <c r="F50" s="2"/>
      <c r="G50" s="2">
        <v>1</v>
      </c>
      <c r="H50" s="2"/>
      <c r="I50" s="2">
        <v>3</v>
      </c>
      <c r="J50" s="2"/>
      <c r="K50" s="2">
        <v>2</v>
      </c>
      <c r="L50" s="2"/>
      <c r="M50" s="2">
        <v>2</v>
      </c>
      <c r="N50" s="2"/>
      <c r="O50" s="2">
        <v>3</v>
      </c>
      <c r="P50" s="2"/>
      <c r="Q50" s="2">
        <v>3</v>
      </c>
      <c r="R50" s="2"/>
    </row>
    <row r="51" spans="1:18" x14ac:dyDescent="0.25">
      <c r="A51" s="156">
        <v>45</v>
      </c>
      <c r="B51" s="103" t="s">
        <v>225</v>
      </c>
      <c r="C51" s="17" t="s">
        <v>20</v>
      </c>
      <c r="D51" s="2">
        <v>24112</v>
      </c>
      <c r="E51" s="2">
        <v>56</v>
      </c>
      <c r="F51" s="2"/>
      <c r="G51" s="2">
        <v>56</v>
      </c>
      <c r="H51" s="2"/>
      <c r="I51" s="2">
        <v>85</v>
      </c>
      <c r="J51" s="2">
        <v>3</v>
      </c>
      <c r="K51" s="2">
        <v>79</v>
      </c>
      <c r="L51" s="2">
        <v>3</v>
      </c>
      <c r="M51" s="2">
        <v>79</v>
      </c>
      <c r="N51" s="2">
        <v>3</v>
      </c>
      <c r="O51" s="2">
        <v>82</v>
      </c>
      <c r="P51" s="2">
        <v>3</v>
      </c>
      <c r="Q51" s="2">
        <v>78</v>
      </c>
      <c r="R51" s="2">
        <v>3</v>
      </c>
    </row>
    <row r="52" spans="1:18" ht="30" x14ac:dyDescent="0.25">
      <c r="A52" s="156">
        <v>46</v>
      </c>
      <c r="B52" s="103" t="s">
        <v>207</v>
      </c>
      <c r="C52" s="17" t="s">
        <v>21</v>
      </c>
      <c r="D52" s="2" t="s">
        <v>22</v>
      </c>
      <c r="E52" s="2">
        <v>10</v>
      </c>
      <c r="F52" s="2">
        <v>5</v>
      </c>
      <c r="G52" s="2">
        <v>7</v>
      </c>
      <c r="H52" s="2">
        <v>4</v>
      </c>
      <c r="I52" s="2">
        <v>7</v>
      </c>
      <c r="J52" s="2">
        <v>4</v>
      </c>
      <c r="K52" s="2">
        <v>8</v>
      </c>
      <c r="L52" s="2">
        <v>5</v>
      </c>
      <c r="M52" s="2">
        <v>7</v>
      </c>
      <c r="N52" s="2">
        <v>4</v>
      </c>
      <c r="O52" s="2">
        <v>7</v>
      </c>
      <c r="P52" s="2">
        <v>4</v>
      </c>
      <c r="Q52" s="2">
        <v>9</v>
      </c>
      <c r="R52" s="2">
        <v>6</v>
      </c>
    </row>
    <row r="53" spans="1:18" x14ac:dyDescent="0.25">
      <c r="A53" s="156">
        <v>47</v>
      </c>
      <c r="B53" s="103" t="s">
        <v>225</v>
      </c>
      <c r="C53" s="17" t="s">
        <v>23</v>
      </c>
      <c r="D53" s="2">
        <v>24151</v>
      </c>
      <c r="E53" s="2"/>
      <c r="F53" s="2"/>
      <c r="G53" s="2">
        <v>4</v>
      </c>
      <c r="H53" s="2"/>
      <c r="I53" s="2">
        <v>1</v>
      </c>
      <c r="J53" s="2"/>
      <c r="K53" s="2"/>
      <c r="L53" s="2"/>
      <c r="M53" s="2">
        <v>1</v>
      </c>
      <c r="N53" s="2"/>
      <c r="O53" s="2"/>
      <c r="P53" s="2"/>
      <c r="Q53" s="2"/>
      <c r="R53" s="2"/>
    </row>
    <row r="54" spans="1:18" x14ac:dyDescent="0.25">
      <c r="A54" s="156">
        <v>48</v>
      </c>
      <c r="B54" s="103" t="s">
        <v>225</v>
      </c>
      <c r="C54" s="17" t="s">
        <v>24</v>
      </c>
      <c r="D54" s="2">
        <v>24180</v>
      </c>
      <c r="E54" s="2">
        <v>4</v>
      </c>
      <c r="F54" s="2">
        <v>2</v>
      </c>
      <c r="G54" s="2">
        <v>7</v>
      </c>
      <c r="H54" s="2">
        <v>4</v>
      </c>
      <c r="I54" s="2">
        <v>6</v>
      </c>
      <c r="J54" s="2">
        <v>4</v>
      </c>
      <c r="K54" s="2">
        <v>6</v>
      </c>
      <c r="L54" s="2">
        <v>4</v>
      </c>
      <c r="M54" s="2">
        <v>6</v>
      </c>
      <c r="N54" s="2">
        <v>4</v>
      </c>
      <c r="O54" s="2">
        <v>6</v>
      </c>
      <c r="P54" s="2">
        <v>4</v>
      </c>
      <c r="Q54" s="2">
        <v>6</v>
      </c>
      <c r="R54" s="2">
        <v>4</v>
      </c>
    </row>
    <row r="55" spans="1:18" x14ac:dyDescent="0.25">
      <c r="A55" s="156">
        <v>49</v>
      </c>
      <c r="B55" s="103" t="s">
        <v>224</v>
      </c>
      <c r="C55" s="17" t="s">
        <v>507</v>
      </c>
      <c r="D55" s="2">
        <v>24192</v>
      </c>
      <c r="E55" s="2"/>
      <c r="F55" s="2"/>
      <c r="G55" s="2"/>
      <c r="H55" s="2"/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156">
        <v>50</v>
      </c>
      <c r="B56" s="103" t="s">
        <v>224</v>
      </c>
      <c r="C56" s="17" t="s">
        <v>508</v>
      </c>
      <c r="D56" s="2">
        <v>24195</v>
      </c>
      <c r="E56" s="2"/>
      <c r="F56" s="2"/>
      <c r="G56" s="2">
        <v>1</v>
      </c>
      <c r="H56" s="2"/>
      <c r="I56" s="2"/>
      <c r="J56" s="2"/>
      <c r="K56" s="2">
        <v>1</v>
      </c>
      <c r="L56" s="2"/>
      <c r="M56" s="2">
        <v>1</v>
      </c>
      <c r="N56" s="2"/>
      <c r="O56" s="2"/>
      <c r="P56" s="2"/>
      <c r="Q56" s="2"/>
      <c r="R56" s="2"/>
    </row>
    <row r="57" spans="1:18" x14ac:dyDescent="0.25">
      <c r="A57" s="156">
        <v>51</v>
      </c>
      <c r="B57" s="103" t="s">
        <v>207</v>
      </c>
      <c r="C57" s="17" t="s">
        <v>25</v>
      </c>
      <c r="D57" s="2">
        <v>24201</v>
      </c>
      <c r="E57" s="2">
        <v>23</v>
      </c>
      <c r="F57" s="2">
        <v>7</v>
      </c>
      <c r="G57" s="2">
        <v>31</v>
      </c>
      <c r="H57" s="2">
        <v>9</v>
      </c>
      <c r="I57" s="2">
        <v>33</v>
      </c>
      <c r="J57" s="2">
        <v>9</v>
      </c>
      <c r="K57" s="2">
        <v>29</v>
      </c>
      <c r="L57" s="2">
        <v>6</v>
      </c>
      <c r="M57" s="2">
        <v>29</v>
      </c>
      <c r="N57" s="2">
        <v>7</v>
      </c>
      <c r="O57" s="2">
        <v>32</v>
      </c>
      <c r="P57" s="2">
        <v>7</v>
      </c>
      <c r="Q57" s="2">
        <v>29</v>
      </c>
      <c r="R57" s="2">
        <v>6</v>
      </c>
    </row>
    <row r="58" spans="1:18" x14ac:dyDescent="0.25">
      <c r="A58" s="156">
        <v>52</v>
      </c>
      <c r="B58" s="103" t="s">
        <v>225</v>
      </c>
      <c r="C58" s="17" t="s">
        <v>26</v>
      </c>
      <c r="D58" s="2">
        <v>24210</v>
      </c>
      <c r="E58" s="2"/>
      <c r="F58" s="2"/>
      <c r="G58" s="2">
        <v>1</v>
      </c>
      <c r="H58" s="2"/>
      <c r="I58" s="2"/>
      <c r="J58" s="2"/>
      <c r="K58" s="2">
        <v>1</v>
      </c>
      <c r="L58" s="2">
        <v>1</v>
      </c>
      <c r="M58" s="2">
        <v>1</v>
      </c>
      <c r="N58" s="2">
        <v>1</v>
      </c>
      <c r="O58" s="2"/>
      <c r="P58" s="2"/>
      <c r="Q58" s="2"/>
      <c r="R58" s="2"/>
    </row>
    <row r="59" spans="1:18" x14ac:dyDescent="0.25">
      <c r="A59" s="156">
        <v>53</v>
      </c>
      <c r="B59" s="103" t="s">
        <v>224</v>
      </c>
      <c r="C59" s="17" t="s">
        <v>27</v>
      </c>
      <c r="D59" s="2">
        <v>24163</v>
      </c>
      <c r="E59" s="2">
        <v>23</v>
      </c>
      <c r="F59" s="2">
        <v>2</v>
      </c>
      <c r="G59" s="2">
        <v>33</v>
      </c>
      <c r="H59" s="2">
        <v>2</v>
      </c>
      <c r="I59" s="2">
        <v>30</v>
      </c>
      <c r="J59" s="2"/>
      <c r="K59" s="2">
        <v>30</v>
      </c>
      <c r="L59" s="2">
        <v>1</v>
      </c>
      <c r="M59" s="2">
        <v>31</v>
      </c>
      <c r="N59" s="2">
        <v>2</v>
      </c>
      <c r="O59" s="2">
        <v>31</v>
      </c>
      <c r="P59" s="2">
        <v>1</v>
      </c>
      <c r="Q59" s="2">
        <v>29</v>
      </c>
      <c r="R59" s="2"/>
    </row>
    <row r="60" spans="1:18" x14ac:dyDescent="0.25">
      <c r="A60" s="156">
        <v>54</v>
      </c>
      <c r="B60" s="131" t="s">
        <v>207</v>
      </c>
      <c r="C60" s="17" t="s">
        <v>510</v>
      </c>
      <c r="D60" s="2">
        <v>25114</v>
      </c>
      <c r="E60" s="2">
        <v>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156">
        <v>55</v>
      </c>
      <c r="B61" s="131" t="s">
        <v>224</v>
      </c>
      <c r="C61" s="17" t="s">
        <v>29</v>
      </c>
      <c r="D61" s="2">
        <v>27142</v>
      </c>
      <c r="E61" s="2">
        <v>5</v>
      </c>
      <c r="F61" s="2">
        <v>1</v>
      </c>
      <c r="G61" s="2">
        <v>5</v>
      </c>
      <c r="H61" s="2">
        <v>2</v>
      </c>
      <c r="I61" s="2">
        <v>5</v>
      </c>
      <c r="J61" s="2">
        <v>2</v>
      </c>
      <c r="K61" s="2">
        <v>5</v>
      </c>
      <c r="L61" s="2">
        <v>2</v>
      </c>
      <c r="M61" s="2">
        <v>4</v>
      </c>
      <c r="N61" s="2">
        <v>2</v>
      </c>
      <c r="O61" s="2">
        <v>4</v>
      </c>
      <c r="P61" s="2">
        <v>2</v>
      </c>
      <c r="Q61" s="2">
        <v>4</v>
      </c>
      <c r="R61" s="2">
        <v>2</v>
      </c>
    </row>
    <row r="62" spans="1:18" x14ac:dyDescent="0.25">
      <c r="A62" s="156">
        <v>56</v>
      </c>
      <c r="B62" s="131" t="s">
        <v>225</v>
      </c>
      <c r="C62" s="17" t="s">
        <v>30</v>
      </c>
      <c r="D62" s="2">
        <v>27635</v>
      </c>
      <c r="E62" s="2">
        <v>22</v>
      </c>
      <c r="F62" s="2"/>
      <c r="G62" s="2">
        <v>15</v>
      </c>
      <c r="H62" s="2">
        <v>3</v>
      </c>
      <c r="I62" s="2">
        <v>16</v>
      </c>
      <c r="J62" s="2">
        <v>1</v>
      </c>
      <c r="K62" s="2">
        <v>12</v>
      </c>
      <c r="L62" s="2"/>
      <c r="M62" s="2">
        <v>16</v>
      </c>
      <c r="N62" s="2"/>
      <c r="O62" s="2">
        <v>13</v>
      </c>
      <c r="P62" s="2">
        <v>1</v>
      </c>
      <c r="Q62" s="2">
        <v>12</v>
      </c>
      <c r="R62" s="2"/>
    </row>
    <row r="63" spans="1:18" x14ac:dyDescent="0.25">
      <c r="A63" s="156">
        <v>57</v>
      </c>
      <c r="B63" s="131" t="s">
        <v>398</v>
      </c>
      <c r="C63" s="17" t="s">
        <v>308</v>
      </c>
      <c r="D63" s="2">
        <v>27728</v>
      </c>
      <c r="E63" s="2"/>
      <c r="F63" s="2"/>
      <c r="G63" s="2"/>
      <c r="H63" s="2"/>
      <c r="I63" s="2"/>
      <c r="J63" s="2"/>
      <c r="K63" s="2">
        <v>1</v>
      </c>
      <c r="L63" s="2"/>
      <c r="M63" s="2"/>
      <c r="N63" s="2"/>
      <c r="O63" s="2"/>
      <c r="P63" s="2"/>
      <c r="Q63" s="2"/>
      <c r="R63" s="2"/>
    </row>
    <row r="64" spans="1:18" x14ac:dyDescent="0.25">
      <c r="A64" s="156">
        <v>58</v>
      </c>
      <c r="B64" s="103" t="s">
        <v>224</v>
      </c>
      <c r="C64" s="17" t="s">
        <v>31</v>
      </c>
      <c r="D64" s="2">
        <v>27817</v>
      </c>
      <c r="E64" s="2">
        <v>8</v>
      </c>
      <c r="F64" s="2">
        <v>2</v>
      </c>
      <c r="G64" s="2">
        <v>6</v>
      </c>
      <c r="H64" s="2">
        <v>4</v>
      </c>
      <c r="I64" s="2">
        <v>8</v>
      </c>
      <c r="J64" s="2">
        <v>4</v>
      </c>
      <c r="K64" s="2">
        <v>6</v>
      </c>
      <c r="L64" s="2">
        <v>4</v>
      </c>
      <c r="M64" s="2">
        <v>6</v>
      </c>
      <c r="N64" s="2">
        <v>4</v>
      </c>
      <c r="O64" s="2">
        <v>8</v>
      </c>
      <c r="P64" s="2">
        <v>4</v>
      </c>
      <c r="Q64" s="2">
        <v>7</v>
      </c>
      <c r="R64" s="2">
        <v>4</v>
      </c>
    </row>
    <row r="65" spans="1:18" x14ac:dyDescent="0.25">
      <c r="A65" s="156">
        <v>59</v>
      </c>
      <c r="B65" s="103" t="s">
        <v>225</v>
      </c>
      <c r="C65" s="17" t="s">
        <v>32</v>
      </c>
      <c r="D65" s="2">
        <v>27819</v>
      </c>
      <c r="E65" s="2">
        <v>25</v>
      </c>
      <c r="F65" s="2"/>
      <c r="G65" s="2">
        <v>33</v>
      </c>
      <c r="H65" s="2">
        <v>2</v>
      </c>
      <c r="I65" s="2">
        <v>31</v>
      </c>
      <c r="J65" s="2">
        <v>1</v>
      </c>
      <c r="K65" s="2">
        <v>33</v>
      </c>
      <c r="L65" s="2"/>
      <c r="M65" s="2">
        <v>32</v>
      </c>
      <c r="N65" s="2"/>
      <c r="O65" s="2">
        <v>34</v>
      </c>
      <c r="P65" s="2">
        <v>1</v>
      </c>
      <c r="Q65" s="2">
        <v>31</v>
      </c>
      <c r="R65" s="2"/>
    </row>
    <row r="66" spans="1:18" x14ac:dyDescent="0.25">
      <c r="A66" s="156">
        <v>60</v>
      </c>
      <c r="B66" s="131" t="s">
        <v>290</v>
      </c>
      <c r="C66" s="17" t="s">
        <v>33</v>
      </c>
      <c r="D66" s="2">
        <v>19901</v>
      </c>
      <c r="E66" s="2">
        <v>15</v>
      </c>
      <c r="F66" s="2"/>
      <c r="G66" s="2">
        <v>15</v>
      </c>
      <c r="H66" s="2"/>
      <c r="I66" s="2">
        <v>15</v>
      </c>
      <c r="J66" s="2"/>
      <c r="K66" s="2">
        <v>16</v>
      </c>
      <c r="L66" s="2"/>
      <c r="M66" s="2">
        <v>14</v>
      </c>
      <c r="N66" s="2"/>
      <c r="O66" s="2">
        <v>15</v>
      </c>
      <c r="P66" s="2"/>
      <c r="Q66" s="2">
        <v>16</v>
      </c>
      <c r="R66" s="2"/>
    </row>
    <row r="67" spans="1:18" s="32" customFormat="1" x14ac:dyDescent="0.25">
      <c r="A67" s="156">
        <v>61</v>
      </c>
      <c r="B67" s="194" t="s">
        <v>235</v>
      </c>
      <c r="C67" s="197"/>
      <c r="D67" s="197"/>
      <c r="E67" s="18">
        <f>SUM(E29:E66)</f>
        <v>298</v>
      </c>
      <c r="F67" s="18">
        <f t="shared" ref="F67:R67" si="2">SUM(F29:F66)</f>
        <v>42</v>
      </c>
      <c r="G67" s="18">
        <f t="shared" si="2"/>
        <v>392</v>
      </c>
      <c r="H67" s="18">
        <f t="shared" si="2"/>
        <v>67</v>
      </c>
      <c r="I67" s="18">
        <f t="shared" si="2"/>
        <v>421</v>
      </c>
      <c r="J67" s="18">
        <f t="shared" si="2"/>
        <v>65</v>
      </c>
      <c r="K67" s="18">
        <f t="shared" si="2"/>
        <v>412</v>
      </c>
      <c r="L67" s="18">
        <f t="shared" si="2"/>
        <v>62</v>
      </c>
      <c r="M67" s="18">
        <f t="shared" si="2"/>
        <v>406</v>
      </c>
      <c r="N67" s="18">
        <f t="shared" si="2"/>
        <v>66</v>
      </c>
      <c r="O67" s="18">
        <f t="shared" si="2"/>
        <v>414</v>
      </c>
      <c r="P67" s="18">
        <f t="shared" si="2"/>
        <v>62</v>
      </c>
      <c r="Q67" s="18">
        <f t="shared" si="2"/>
        <v>406</v>
      </c>
      <c r="R67" s="18">
        <f t="shared" si="2"/>
        <v>60</v>
      </c>
    </row>
    <row r="68" spans="1:18" x14ac:dyDescent="0.25">
      <c r="A68" s="156">
        <v>62</v>
      </c>
      <c r="B68" s="179" t="s">
        <v>315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80"/>
    </row>
    <row r="69" spans="1:18" x14ac:dyDescent="0.25">
      <c r="A69" s="156">
        <v>63</v>
      </c>
      <c r="B69" s="198" t="s">
        <v>802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9"/>
    </row>
    <row r="70" spans="1:18" x14ac:dyDescent="0.25">
      <c r="A70" s="156">
        <v>64</v>
      </c>
      <c r="B70" s="131" t="s">
        <v>210</v>
      </c>
      <c r="C70" s="110" t="s">
        <v>810</v>
      </c>
      <c r="D70" s="111">
        <v>25524</v>
      </c>
      <c r="E70" s="111">
        <v>1</v>
      </c>
      <c r="F70" s="111">
        <v>1</v>
      </c>
      <c r="G70" s="111">
        <v>1</v>
      </c>
      <c r="H70" s="111">
        <v>1</v>
      </c>
      <c r="I70" s="111">
        <v>1</v>
      </c>
      <c r="J70" s="111">
        <v>1</v>
      </c>
      <c r="K70" s="111">
        <v>1</v>
      </c>
      <c r="L70" s="111">
        <v>1</v>
      </c>
      <c r="M70" s="111">
        <v>1</v>
      </c>
      <c r="N70" s="111">
        <v>1</v>
      </c>
      <c r="O70" s="111">
        <v>1</v>
      </c>
      <c r="P70" s="111">
        <v>1</v>
      </c>
      <c r="Q70" s="111">
        <v>1</v>
      </c>
      <c r="R70" s="111">
        <v>1</v>
      </c>
    </row>
    <row r="71" spans="1:18" ht="15.75" customHeight="1" x14ac:dyDescent="0.25">
      <c r="A71" s="156">
        <v>65</v>
      </c>
      <c r="B71" s="185" t="s">
        <v>9</v>
      </c>
      <c r="C71" s="185"/>
      <c r="D71" s="186"/>
      <c r="E71" s="105">
        <f>SUM(E70)</f>
        <v>1</v>
      </c>
      <c r="F71" s="105">
        <f t="shared" ref="F71:R71" si="3">SUM(F70)</f>
        <v>1</v>
      </c>
      <c r="G71" s="105">
        <f t="shared" si="3"/>
        <v>1</v>
      </c>
      <c r="H71" s="105">
        <f t="shared" si="3"/>
        <v>1</v>
      </c>
      <c r="I71" s="105">
        <f t="shared" si="3"/>
        <v>1</v>
      </c>
      <c r="J71" s="105">
        <f t="shared" si="3"/>
        <v>1</v>
      </c>
      <c r="K71" s="105">
        <f t="shared" si="3"/>
        <v>1</v>
      </c>
      <c r="L71" s="105">
        <f t="shared" si="3"/>
        <v>1</v>
      </c>
      <c r="M71" s="105">
        <f t="shared" si="3"/>
        <v>1</v>
      </c>
      <c r="N71" s="105">
        <f t="shared" si="3"/>
        <v>1</v>
      </c>
      <c r="O71" s="105">
        <f t="shared" si="3"/>
        <v>1</v>
      </c>
      <c r="P71" s="105">
        <f t="shared" si="3"/>
        <v>1</v>
      </c>
      <c r="Q71" s="105">
        <f t="shared" si="3"/>
        <v>1</v>
      </c>
      <c r="R71" s="105">
        <f t="shared" si="3"/>
        <v>1</v>
      </c>
    </row>
    <row r="72" spans="1:18" x14ac:dyDescent="0.25">
      <c r="A72" s="156">
        <v>66</v>
      </c>
      <c r="B72" s="198" t="s">
        <v>803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9"/>
    </row>
    <row r="73" spans="1:18" x14ac:dyDescent="0.25">
      <c r="A73" s="156">
        <v>67</v>
      </c>
      <c r="B73" s="131" t="s">
        <v>806</v>
      </c>
      <c r="C73" s="19" t="s">
        <v>804</v>
      </c>
      <c r="D73" s="105">
        <v>20035</v>
      </c>
      <c r="E73" s="105">
        <v>1</v>
      </c>
      <c r="F73" s="105">
        <v>0</v>
      </c>
      <c r="G73" s="105">
        <v>1</v>
      </c>
      <c r="H73" s="105">
        <v>0</v>
      </c>
      <c r="I73" s="105">
        <v>1</v>
      </c>
      <c r="J73" s="105">
        <v>0</v>
      </c>
      <c r="K73" s="105">
        <v>1</v>
      </c>
      <c r="L73" s="105">
        <v>0</v>
      </c>
      <c r="M73" s="105">
        <v>1</v>
      </c>
      <c r="N73" s="105">
        <v>0</v>
      </c>
      <c r="O73" s="105">
        <v>1</v>
      </c>
      <c r="P73" s="105">
        <v>0</v>
      </c>
      <c r="Q73" s="105">
        <v>1</v>
      </c>
      <c r="R73" s="105">
        <v>0</v>
      </c>
    </row>
    <row r="74" spans="1:18" x14ac:dyDescent="0.25">
      <c r="A74" s="156">
        <v>68</v>
      </c>
      <c r="B74" s="131" t="s">
        <v>405</v>
      </c>
      <c r="C74" s="19" t="s">
        <v>6</v>
      </c>
      <c r="D74" s="105">
        <v>20336</v>
      </c>
      <c r="E74" s="105">
        <v>1</v>
      </c>
      <c r="F74" s="105">
        <v>0</v>
      </c>
      <c r="G74" s="105">
        <v>1</v>
      </c>
      <c r="H74" s="105">
        <v>0</v>
      </c>
      <c r="I74" s="105">
        <v>1</v>
      </c>
      <c r="J74" s="105">
        <v>0</v>
      </c>
      <c r="K74" s="105">
        <v>1</v>
      </c>
      <c r="L74" s="105">
        <v>0</v>
      </c>
      <c r="M74" s="105">
        <v>1</v>
      </c>
      <c r="N74" s="105">
        <v>0</v>
      </c>
      <c r="O74" s="105">
        <v>1</v>
      </c>
      <c r="P74" s="105">
        <v>0</v>
      </c>
      <c r="Q74" s="105">
        <v>1</v>
      </c>
      <c r="R74" s="105">
        <v>0</v>
      </c>
    </row>
    <row r="75" spans="1:18" x14ac:dyDescent="0.25">
      <c r="A75" s="156">
        <v>69</v>
      </c>
      <c r="B75" s="131" t="s">
        <v>807</v>
      </c>
      <c r="C75" s="19" t="s">
        <v>805</v>
      </c>
      <c r="D75" s="105">
        <v>27150</v>
      </c>
      <c r="E75" s="105">
        <v>1</v>
      </c>
      <c r="F75" s="105">
        <v>0</v>
      </c>
      <c r="G75" s="105">
        <v>1</v>
      </c>
      <c r="H75" s="105">
        <v>0</v>
      </c>
      <c r="I75" s="105">
        <v>1</v>
      </c>
      <c r="J75" s="105">
        <v>0</v>
      </c>
      <c r="K75" s="105">
        <v>0</v>
      </c>
      <c r="L75" s="105">
        <v>0</v>
      </c>
      <c r="M75" s="105">
        <v>1</v>
      </c>
      <c r="N75" s="105">
        <v>0</v>
      </c>
      <c r="O75" s="105">
        <v>0</v>
      </c>
      <c r="P75" s="105">
        <v>0</v>
      </c>
      <c r="Q75" s="105">
        <v>1</v>
      </c>
      <c r="R75" s="105">
        <v>0</v>
      </c>
    </row>
    <row r="76" spans="1:18" x14ac:dyDescent="0.25">
      <c r="A76" s="156">
        <v>70</v>
      </c>
      <c r="B76" s="185" t="s">
        <v>9</v>
      </c>
      <c r="C76" s="185"/>
      <c r="D76" s="186"/>
      <c r="E76" s="104">
        <f>SUM(E73:E75)</f>
        <v>3</v>
      </c>
      <c r="F76" s="104">
        <f t="shared" ref="F76:R76" si="4">SUM(F73:F75)</f>
        <v>0</v>
      </c>
      <c r="G76" s="104">
        <f t="shared" si="4"/>
        <v>3</v>
      </c>
      <c r="H76" s="104">
        <f t="shared" si="4"/>
        <v>0</v>
      </c>
      <c r="I76" s="104">
        <f t="shared" si="4"/>
        <v>3</v>
      </c>
      <c r="J76" s="104">
        <f t="shared" si="4"/>
        <v>0</v>
      </c>
      <c r="K76" s="104">
        <f t="shared" si="4"/>
        <v>2</v>
      </c>
      <c r="L76" s="104">
        <f t="shared" si="4"/>
        <v>0</v>
      </c>
      <c r="M76" s="104">
        <f t="shared" si="4"/>
        <v>3</v>
      </c>
      <c r="N76" s="104">
        <f t="shared" si="4"/>
        <v>0</v>
      </c>
      <c r="O76" s="104">
        <f t="shared" si="4"/>
        <v>2</v>
      </c>
      <c r="P76" s="104">
        <f t="shared" si="4"/>
        <v>0</v>
      </c>
      <c r="Q76" s="104">
        <f t="shared" si="4"/>
        <v>3</v>
      </c>
      <c r="R76" s="104">
        <f t="shared" si="4"/>
        <v>0</v>
      </c>
    </row>
    <row r="77" spans="1:18" ht="30" customHeight="1" x14ac:dyDescent="0.25">
      <c r="A77" s="156">
        <v>71</v>
      </c>
      <c r="B77" s="209" t="s">
        <v>891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10"/>
    </row>
    <row r="78" spans="1:18" x14ac:dyDescent="0.25">
      <c r="A78" s="156">
        <v>72</v>
      </c>
      <c r="B78" s="131" t="s">
        <v>405</v>
      </c>
      <c r="C78" s="19" t="s">
        <v>6</v>
      </c>
      <c r="D78" s="105">
        <v>20336</v>
      </c>
      <c r="E78" s="105">
        <v>2</v>
      </c>
      <c r="F78" s="105">
        <v>0</v>
      </c>
      <c r="G78" s="105">
        <v>0</v>
      </c>
      <c r="H78" s="105">
        <v>0</v>
      </c>
      <c r="I78" s="105">
        <v>2</v>
      </c>
      <c r="J78" s="105">
        <v>0</v>
      </c>
      <c r="K78" s="105">
        <v>2</v>
      </c>
      <c r="L78" s="105">
        <v>0</v>
      </c>
      <c r="M78" s="105">
        <v>0</v>
      </c>
      <c r="N78" s="105">
        <v>0</v>
      </c>
      <c r="O78" s="105">
        <v>1</v>
      </c>
      <c r="P78" s="105">
        <v>0</v>
      </c>
      <c r="Q78" s="105">
        <v>0</v>
      </c>
      <c r="R78" s="105">
        <v>0</v>
      </c>
    </row>
    <row r="79" spans="1:18" x14ac:dyDescent="0.25">
      <c r="A79" s="156">
        <v>73</v>
      </c>
      <c r="B79" s="131" t="s">
        <v>806</v>
      </c>
      <c r="C79" s="19" t="s">
        <v>812</v>
      </c>
      <c r="D79" s="105">
        <v>22041</v>
      </c>
      <c r="E79" s="105">
        <v>1</v>
      </c>
      <c r="F79" s="105">
        <v>0</v>
      </c>
      <c r="G79" s="105">
        <v>1</v>
      </c>
      <c r="H79" s="105">
        <v>0</v>
      </c>
      <c r="I79" s="105">
        <v>1</v>
      </c>
      <c r="J79" s="105">
        <v>0</v>
      </c>
      <c r="K79" s="105">
        <v>1</v>
      </c>
      <c r="L79" s="105">
        <v>0</v>
      </c>
      <c r="M79" s="105">
        <v>1</v>
      </c>
      <c r="N79" s="105">
        <v>0</v>
      </c>
      <c r="O79" s="105">
        <v>1</v>
      </c>
      <c r="P79" s="105">
        <v>0</v>
      </c>
      <c r="Q79" s="105">
        <v>1</v>
      </c>
      <c r="R79" s="105">
        <v>0</v>
      </c>
    </row>
    <row r="80" spans="1:18" ht="30" x14ac:dyDescent="0.25">
      <c r="A80" s="156">
        <v>74</v>
      </c>
      <c r="B80" s="131" t="s">
        <v>813</v>
      </c>
      <c r="C80" s="19" t="s">
        <v>811</v>
      </c>
      <c r="D80" s="105">
        <v>22101</v>
      </c>
      <c r="E80" s="105">
        <v>1</v>
      </c>
      <c r="F80" s="105">
        <v>0</v>
      </c>
      <c r="G80" s="105">
        <v>1</v>
      </c>
      <c r="H80" s="105">
        <v>0</v>
      </c>
      <c r="I80" s="105">
        <v>1</v>
      </c>
      <c r="J80" s="105">
        <v>0</v>
      </c>
      <c r="K80" s="105">
        <v>1</v>
      </c>
      <c r="L80" s="105">
        <v>0</v>
      </c>
      <c r="M80" s="105">
        <v>1</v>
      </c>
      <c r="N80" s="105">
        <v>0</v>
      </c>
      <c r="O80" s="105">
        <v>1</v>
      </c>
      <c r="P80" s="105">
        <v>0</v>
      </c>
      <c r="Q80" s="105">
        <v>1</v>
      </c>
      <c r="R80" s="105">
        <v>0</v>
      </c>
    </row>
    <row r="81" spans="1:18" x14ac:dyDescent="0.25">
      <c r="A81" s="156">
        <v>75</v>
      </c>
      <c r="B81" s="131" t="s">
        <v>806</v>
      </c>
      <c r="C81" s="14" t="s">
        <v>801</v>
      </c>
      <c r="D81" s="105">
        <v>24683</v>
      </c>
      <c r="E81" s="104">
        <v>1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</row>
    <row r="82" spans="1:18" x14ac:dyDescent="0.25">
      <c r="A82" s="156">
        <v>76</v>
      </c>
      <c r="B82" s="185" t="s">
        <v>9</v>
      </c>
      <c r="C82" s="185"/>
      <c r="D82" s="186"/>
      <c r="E82" s="104">
        <f>SUM(E78:E81)</f>
        <v>5</v>
      </c>
      <c r="F82" s="126">
        <f t="shared" ref="F82:R82" si="5">SUM(F78:F81)</f>
        <v>0</v>
      </c>
      <c r="G82" s="126">
        <f t="shared" si="5"/>
        <v>2</v>
      </c>
      <c r="H82" s="126">
        <f t="shared" si="5"/>
        <v>0</v>
      </c>
      <c r="I82" s="126">
        <f t="shared" si="5"/>
        <v>4</v>
      </c>
      <c r="J82" s="126">
        <f t="shared" si="5"/>
        <v>0</v>
      </c>
      <c r="K82" s="126">
        <f t="shared" si="5"/>
        <v>4</v>
      </c>
      <c r="L82" s="126">
        <f t="shared" si="5"/>
        <v>0</v>
      </c>
      <c r="M82" s="126">
        <f t="shared" si="5"/>
        <v>2</v>
      </c>
      <c r="N82" s="126">
        <f t="shared" si="5"/>
        <v>0</v>
      </c>
      <c r="O82" s="126">
        <f t="shared" si="5"/>
        <v>3</v>
      </c>
      <c r="P82" s="126">
        <f t="shared" si="5"/>
        <v>0</v>
      </c>
      <c r="Q82" s="126">
        <f t="shared" si="5"/>
        <v>2</v>
      </c>
      <c r="R82" s="126">
        <f t="shared" si="5"/>
        <v>0</v>
      </c>
    </row>
    <row r="83" spans="1:18" x14ac:dyDescent="0.25">
      <c r="A83" s="156">
        <v>77</v>
      </c>
      <c r="B83" s="198" t="s">
        <v>829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9"/>
    </row>
    <row r="84" spans="1:18" s="6" customFormat="1" ht="14.25" customHeight="1" x14ac:dyDescent="0.25">
      <c r="A84" s="156">
        <v>78</v>
      </c>
      <c r="B84" s="147" t="s">
        <v>457</v>
      </c>
      <c r="C84" s="115" t="s">
        <v>826</v>
      </c>
      <c r="D84" s="116">
        <v>22647</v>
      </c>
      <c r="E84" s="116">
        <v>1</v>
      </c>
      <c r="F84" s="116">
        <v>1</v>
      </c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</row>
    <row r="85" spans="1:18" s="6" customFormat="1" ht="30" x14ac:dyDescent="0.25">
      <c r="A85" s="156">
        <v>79</v>
      </c>
      <c r="B85" s="148" t="s">
        <v>824</v>
      </c>
      <c r="C85" s="119" t="s">
        <v>825</v>
      </c>
      <c r="D85" s="5">
        <v>26930</v>
      </c>
      <c r="E85" s="5">
        <v>1</v>
      </c>
      <c r="F85" s="5">
        <v>1</v>
      </c>
      <c r="G85" s="5">
        <v>2</v>
      </c>
      <c r="H85" s="5">
        <v>2</v>
      </c>
      <c r="I85" s="5">
        <v>2</v>
      </c>
      <c r="J85" s="5">
        <v>2</v>
      </c>
      <c r="K85" s="5">
        <v>2</v>
      </c>
      <c r="L85" s="5">
        <v>2</v>
      </c>
      <c r="M85" s="5">
        <v>2</v>
      </c>
      <c r="N85" s="5">
        <v>2</v>
      </c>
      <c r="O85" s="5">
        <v>2</v>
      </c>
      <c r="P85" s="5">
        <v>2</v>
      </c>
      <c r="Q85" s="5">
        <v>2</v>
      </c>
      <c r="R85" s="5">
        <v>2</v>
      </c>
    </row>
    <row r="86" spans="1:18" x14ac:dyDescent="0.25">
      <c r="A86" s="156">
        <v>80</v>
      </c>
      <c r="B86" s="185" t="s">
        <v>9</v>
      </c>
      <c r="C86" s="185"/>
      <c r="D86" s="186"/>
      <c r="E86" s="104">
        <f>SUM(E84:E85)</f>
        <v>2</v>
      </c>
      <c r="F86" s="104">
        <f t="shared" ref="F86:R86" si="6">SUM(F84:F85)</f>
        <v>2</v>
      </c>
      <c r="G86" s="104">
        <f t="shared" si="6"/>
        <v>2</v>
      </c>
      <c r="H86" s="104">
        <f t="shared" si="6"/>
        <v>2</v>
      </c>
      <c r="I86" s="104">
        <f t="shared" si="6"/>
        <v>2</v>
      </c>
      <c r="J86" s="104">
        <f t="shared" si="6"/>
        <v>2</v>
      </c>
      <c r="K86" s="104">
        <f t="shared" si="6"/>
        <v>2</v>
      </c>
      <c r="L86" s="104">
        <f t="shared" si="6"/>
        <v>2</v>
      </c>
      <c r="M86" s="104">
        <f t="shared" si="6"/>
        <v>2</v>
      </c>
      <c r="N86" s="104">
        <f t="shared" si="6"/>
        <v>2</v>
      </c>
      <c r="O86" s="104">
        <f t="shared" si="6"/>
        <v>2</v>
      </c>
      <c r="P86" s="104">
        <f t="shared" si="6"/>
        <v>2</v>
      </c>
      <c r="Q86" s="104">
        <f t="shared" si="6"/>
        <v>2</v>
      </c>
      <c r="R86" s="104">
        <f t="shared" si="6"/>
        <v>2</v>
      </c>
    </row>
    <row r="87" spans="1:18" x14ac:dyDescent="0.25">
      <c r="A87" s="156">
        <v>81</v>
      </c>
      <c r="B87" s="198" t="s">
        <v>832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9"/>
    </row>
    <row r="88" spans="1:18" x14ac:dyDescent="0.25">
      <c r="A88" s="156">
        <v>82</v>
      </c>
      <c r="B88" s="133" t="s">
        <v>398</v>
      </c>
      <c r="C88" s="112" t="s">
        <v>6</v>
      </c>
      <c r="D88" s="111">
        <v>20336</v>
      </c>
      <c r="E88" s="111">
        <v>0</v>
      </c>
      <c r="F88" s="111">
        <v>0</v>
      </c>
      <c r="G88" s="111">
        <v>1</v>
      </c>
      <c r="H88" s="111">
        <v>1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</row>
    <row r="89" spans="1:18" ht="30" x14ac:dyDescent="0.25">
      <c r="A89" s="156">
        <v>83</v>
      </c>
      <c r="B89" s="133" t="s">
        <v>228</v>
      </c>
      <c r="C89" s="112" t="s">
        <v>835</v>
      </c>
      <c r="D89" s="111">
        <v>21495</v>
      </c>
      <c r="E89" s="111">
        <v>0</v>
      </c>
      <c r="F89" s="111">
        <v>0</v>
      </c>
      <c r="G89" s="111">
        <v>1</v>
      </c>
      <c r="H89" s="111">
        <v>1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</row>
    <row r="90" spans="1:18" x14ac:dyDescent="0.25">
      <c r="A90" s="156">
        <v>84</v>
      </c>
      <c r="B90" s="133" t="s">
        <v>204</v>
      </c>
      <c r="C90" s="112" t="s">
        <v>36</v>
      </c>
      <c r="D90" s="111">
        <v>22446</v>
      </c>
      <c r="E90" s="111">
        <v>0</v>
      </c>
      <c r="F90" s="111">
        <v>0</v>
      </c>
      <c r="G90" s="111">
        <v>1</v>
      </c>
      <c r="H90" s="111">
        <v>1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</row>
    <row r="91" spans="1:18" x14ac:dyDescent="0.25">
      <c r="A91" s="156">
        <v>85</v>
      </c>
      <c r="B91" s="133" t="s">
        <v>228</v>
      </c>
      <c r="C91" s="112" t="s">
        <v>401</v>
      </c>
      <c r="D91" s="111">
        <v>24047</v>
      </c>
      <c r="E91" s="111">
        <v>0</v>
      </c>
      <c r="F91" s="111">
        <v>0</v>
      </c>
      <c r="G91" s="111">
        <v>2</v>
      </c>
      <c r="H91" s="111">
        <v>2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</row>
    <row r="92" spans="1:18" x14ac:dyDescent="0.25">
      <c r="A92" s="156">
        <v>86</v>
      </c>
      <c r="B92" s="185" t="s">
        <v>9</v>
      </c>
      <c r="C92" s="185"/>
      <c r="D92" s="186"/>
      <c r="E92" s="104">
        <f>SUM(E88:E91)</f>
        <v>0</v>
      </c>
      <c r="F92" s="104">
        <f t="shared" ref="F92:R92" si="7">SUM(F88:F91)</f>
        <v>0</v>
      </c>
      <c r="G92" s="104">
        <f t="shared" si="7"/>
        <v>5</v>
      </c>
      <c r="H92" s="104">
        <f t="shared" si="7"/>
        <v>5</v>
      </c>
      <c r="I92" s="104">
        <f t="shared" si="7"/>
        <v>0</v>
      </c>
      <c r="J92" s="104">
        <f t="shared" si="7"/>
        <v>0</v>
      </c>
      <c r="K92" s="104">
        <f t="shared" si="7"/>
        <v>0</v>
      </c>
      <c r="L92" s="104">
        <f t="shared" si="7"/>
        <v>0</v>
      </c>
      <c r="M92" s="104">
        <f t="shared" si="7"/>
        <v>0</v>
      </c>
      <c r="N92" s="104">
        <f t="shared" si="7"/>
        <v>0</v>
      </c>
      <c r="O92" s="104">
        <f t="shared" si="7"/>
        <v>0</v>
      </c>
      <c r="P92" s="104">
        <f t="shared" si="7"/>
        <v>0</v>
      </c>
      <c r="Q92" s="104">
        <f t="shared" si="7"/>
        <v>0</v>
      </c>
      <c r="R92" s="104">
        <f t="shared" si="7"/>
        <v>0</v>
      </c>
    </row>
    <row r="93" spans="1:18" x14ac:dyDescent="0.25">
      <c r="A93" s="156">
        <v>87</v>
      </c>
      <c r="B93" s="181" t="s">
        <v>836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2"/>
    </row>
    <row r="94" spans="1:18" x14ac:dyDescent="0.25">
      <c r="A94" s="156">
        <v>88</v>
      </c>
      <c r="B94" s="134" t="s">
        <v>807</v>
      </c>
      <c r="C94" s="16" t="s">
        <v>837</v>
      </c>
      <c r="D94" s="123">
        <v>21012</v>
      </c>
      <c r="E94" s="108">
        <v>1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</row>
    <row r="95" spans="1:18" x14ac:dyDescent="0.25">
      <c r="A95" s="156">
        <v>89</v>
      </c>
      <c r="B95" s="185" t="s">
        <v>9</v>
      </c>
      <c r="C95" s="185"/>
      <c r="D95" s="186"/>
      <c r="E95" s="108">
        <f>SUM(E94)</f>
        <v>1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1:18" x14ac:dyDescent="0.25">
      <c r="A96" s="156">
        <v>90</v>
      </c>
      <c r="B96" s="181" t="s">
        <v>838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2"/>
    </row>
    <row r="97" spans="1:18" x14ac:dyDescent="0.25">
      <c r="A97" s="156">
        <v>91</v>
      </c>
      <c r="B97" s="136" t="s">
        <v>405</v>
      </c>
      <c r="C97" s="19" t="s">
        <v>6</v>
      </c>
      <c r="D97" s="108">
        <v>20336</v>
      </c>
      <c r="E97" s="108">
        <v>0</v>
      </c>
      <c r="F97" s="108">
        <v>0</v>
      </c>
      <c r="G97" s="108">
        <v>1</v>
      </c>
      <c r="H97" s="108">
        <v>0</v>
      </c>
      <c r="I97" s="108">
        <v>1</v>
      </c>
      <c r="J97" s="108">
        <v>0</v>
      </c>
      <c r="K97" s="108">
        <v>1</v>
      </c>
      <c r="L97" s="108">
        <v>0</v>
      </c>
      <c r="M97" s="108">
        <v>1</v>
      </c>
      <c r="N97" s="108">
        <v>0</v>
      </c>
      <c r="O97" s="108">
        <v>1</v>
      </c>
      <c r="P97" s="108">
        <v>0</v>
      </c>
      <c r="Q97" s="108">
        <v>1</v>
      </c>
      <c r="R97" s="108">
        <v>0</v>
      </c>
    </row>
    <row r="98" spans="1:18" ht="30" x14ac:dyDescent="0.25">
      <c r="A98" s="156">
        <v>92</v>
      </c>
      <c r="B98" s="132" t="s">
        <v>848</v>
      </c>
      <c r="C98" s="19" t="s">
        <v>842</v>
      </c>
      <c r="D98" s="108">
        <v>22656</v>
      </c>
      <c r="E98" s="108">
        <v>1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1</v>
      </c>
      <c r="L98" s="108">
        <v>0</v>
      </c>
      <c r="M98" s="108">
        <v>1</v>
      </c>
      <c r="N98" s="108">
        <v>0</v>
      </c>
      <c r="O98" s="108">
        <v>1</v>
      </c>
      <c r="P98" s="108">
        <v>0</v>
      </c>
      <c r="Q98" s="108">
        <v>1</v>
      </c>
      <c r="R98" s="108">
        <v>0</v>
      </c>
    </row>
    <row r="99" spans="1:18" ht="45" x14ac:dyDescent="0.25">
      <c r="A99" s="156">
        <v>93</v>
      </c>
      <c r="B99" s="132" t="s">
        <v>421</v>
      </c>
      <c r="C99" s="19" t="s">
        <v>191</v>
      </c>
      <c r="D99" s="108">
        <v>22696</v>
      </c>
      <c r="E99" s="108">
        <v>1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1</v>
      </c>
      <c r="L99" s="108">
        <v>0</v>
      </c>
      <c r="M99" s="108">
        <v>0</v>
      </c>
      <c r="N99" s="108">
        <v>0</v>
      </c>
      <c r="O99" s="108">
        <v>1</v>
      </c>
      <c r="P99" s="108">
        <v>0</v>
      </c>
      <c r="Q99" s="108">
        <v>1</v>
      </c>
      <c r="R99" s="108">
        <v>0</v>
      </c>
    </row>
    <row r="100" spans="1:18" x14ac:dyDescent="0.25">
      <c r="A100" s="156">
        <v>94</v>
      </c>
      <c r="B100" s="136" t="s">
        <v>846</v>
      </c>
      <c r="C100" s="19" t="s">
        <v>266</v>
      </c>
      <c r="D100" s="108">
        <v>22956</v>
      </c>
      <c r="E100" s="108">
        <v>0</v>
      </c>
      <c r="F100" s="108">
        <v>0</v>
      </c>
      <c r="G100" s="108">
        <v>1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1</v>
      </c>
      <c r="N100" s="108">
        <v>0</v>
      </c>
      <c r="O100" s="108">
        <v>1</v>
      </c>
      <c r="P100" s="108">
        <v>0</v>
      </c>
      <c r="Q100" s="108">
        <v>1</v>
      </c>
      <c r="R100" s="108">
        <v>0</v>
      </c>
    </row>
    <row r="101" spans="1:18" x14ac:dyDescent="0.25">
      <c r="A101" s="156">
        <v>95</v>
      </c>
      <c r="B101" s="136" t="s">
        <v>845</v>
      </c>
      <c r="C101" s="19" t="s">
        <v>843</v>
      </c>
      <c r="D101" s="108">
        <v>24051</v>
      </c>
      <c r="E101" s="108">
        <v>1</v>
      </c>
      <c r="F101" s="108">
        <v>0</v>
      </c>
      <c r="G101" s="108">
        <v>1</v>
      </c>
      <c r="H101" s="108">
        <v>0</v>
      </c>
      <c r="I101" s="108">
        <v>1</v>
      </c>
      <c r="J101" s="108">
        <v>0</v>
      </c>
      <c r="K101" s="108">
        <v>1</v>
      </c>
      <c r="L101" s="108">
        <v>0</v>
      </c>
      <c r="M101" s="108">
        <v>1</v>
      </c>
      <c r="N101" s="108">
        <v>0</v>
      </c>
      <c r="O101" s="108">
        <v>1</v>
      </c>
      <c r="P101" s="108">
        <v>0</v>
      </c>
      <c r="Q101" s="108">
        <v>1</v>
      </c>
      <c r="R101" s="108">
        <v>0</v>
      </c>
    </row>
    <row r="102" spans="1:18" x14ac:dyDescent="0.25">
      <c r="A102" s="156">
        <v>96</v>
      </c>
      <c r="B102" s="136" t="s">
        <v>414</v>
      </c>
      <c r="C102" s="19" t="s">
        <v>841</v>
      </c>
      <c r="D102" s="108">
        <v>24063</v>
      </c>
      <c r="E102" s="108">
        <v>1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1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1</v>
      </c>
      <c r="R102" s="108">
        <v>0</v>
      </c>
    </row>
    <row r="103" spans="1:18" x14ac:dyDescent="0.25">
      <c r="A103" s="156">
        <v>97</v>
      </c>
      <c r="B103" s="136" t="s">
        <v>844</v>
      </c>
      <c r="C103" s="19" t="s">
        <v>840</v>
      </c>
      <c r="D103" s="108">
        <v>24071</v>
      </c>
      <c r="E103" s="108">
        <v>1</v>
      </c>
      <c r="F103" s="108">
        <v>0</v>
      </c>
      <c r="G103" s="108">
        <v>1</v>
      </c>
      <c r="H103" s="108">
        <v>0</v>
      </c>
      <c r="I103" s="108">
        <v>1</v>
      </c>
      <c r="J103" s="108">
        <v>0</v>
      </c>
      <c r="K103" s="108">
        <v>1</v>
      </c>
      <c r="L103" s="108">
        <v>0</v>
      </c>
      <c r="M103" s="108">
        <v>1</v>
      </c>
      <c r="N103" s="108">
        <v>0</v>
      </c>
      <c r="O103" s="108">
        <v>1</v>
      </c>
      <c r="P103" s="108">
        <v>0</v>
      </c>
      <c r="Q103" s="108">
        <v>1</v>
      </c>
      <c r="R103" s="108">
        <v>0</v>
      </c>
    </row>
    <row r="104" spans="1:18" x14ac:dyDescent="0.25">
      <c r="A104" s="156">
        <v>98</v>
      </c>
      <c r="B104" s="136" t="s">
        <v>204</v>
      </c>
      <c r="C104" s="19" t="s">
        <v>839</v>
      </c>
      <c r="D104" s="108">
        <v>24437</v>
      </c>
      <c r="E104" s="108">
        <v>1</v>
      </c>
      <c r="F104" s="108">
        <v>0</v>
      </c>
      <c r="G104" s="108">
        <v>1</v>
      </c>
      <c r="H104" s="108">
        <v>0</v>
      </c>
      <c r="I104" s="108">
        <v>1</v>
      </c>
      <c r="J104" s="108">
        <v>0</v>
      </c>
      <c r="K104" s="108">
        <v>1</v>
      </c>
      <c r="L104" s="108">
        <v>0</v>
      </c>
      <c r="M104" s="108">
        <v>1</v>
      </c>
      <c r="N104" s="108">
        <v>0</v>
      </c>
      <c r="O104" s="108">
        <v>1</v>
      </c>
      <c r="P104" s="108">
        <v>0</v>
      </c>
      <c r="Q104" s="108">
        <v>1</v>
      </c>
      <c r="R104" s="108">
        <v>0</v>
      </c>
    </row>
    <row r="105" spans="1:18" ht="30" x14ac:dyDescent="0.25">
      <c r="A105" s="156">
        <v>99</v>
      </c>
      <c r="B105" s="136" t="s">
        <v>844</v>
      </c>
      <c r="C105" s="19" t="s">
        <v>74</v>
      </c>
      <c r="D105" s="108">
        <v>24698</v>
      </c>
      <c r="E105" s="108">
        <v>1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1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</row>
    <row r="106" spans="1:18" x14ac:dyDescent="0.25">
      <c r="A106" s="156">
        <v>100</v>
      </c>
      <c r="B106" s="136" t="s">
        <v>847</v>
      </c>
      <c r="C106" s="19" t="s">
        <v>308</v>
      </c>
      <c r="D106" s="108">
        <v>27728</v>
      </c>
      <c r="E106" s="108">
        <v>0</v>
      </c>
      <c r="F106" s="108">
        <v>0</v>
      </c>
      <c r="G106" s="108">
        <v>1</v>
      </c>
      <c r="H106" s="108">
        <v>0</v>
      </c>
      <c r="I106" s="108">
        <v>1</v>
      </c>
      <c r="J106" s="108">
        <v>0</v>
      </c>
      <c r="K106" s="108">
        <v>1</v>
      </c>
      <c r="L106" s="108">
        <v>0</v>
      </c>
      <c r="M106" s="108">
        <v>1</v>
      </c>
      <c r="N106" s="108">
        <v>0</v>
      </c>
      <c r="O106" s="108">
        <v>1</v>
      </c>
      <c r="P106" s="108">
        <v>0</v>
      </c>
      <c r="Q106" s="108">
        <v>1</v>
      </c>
      <c r="R106" s="108">
        <v>0</v>
      </c>
    </row>
    <row r="107" spans="1:18" x14ac:dyDescent="0.25">
      <c r="A107" s="156">
        <v>101</v>
      </c>
      <c r="B107" s="136" t="s">
        <v>407</v>
      </c>
      <c r="C107" s="19" t="s">
        <v>78</v>
      </c>
      <c r="D107" s="108">
        <v>27931</v>
      </c>
      <c r="E107" s="108">
        <v>0</v>
      </c>
      <c r="F107" s="108">
        <v>0</v>
      </c>
      <c r="G107" s="108">
        <v>1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1</v>
      </c>
      <c r="N107" s="108">
        <v>0</v>
      </c>
      <c r="O107" s="108">
        <v>0</v>
      </c>
      <c r="P107" s="108">
        <v>0</v>
      </c>
      <c r="Q107" s="108">
        <v>1</v>
      </c>
      <c r="R107" s="108">
        <v>0</v>
      </c>
    </row>
    <row r="108" spans="1:18" x14ac:dyDescent="0.25">
      <c r="A108" s="156">
        <v>102</v>
      </c>
      <c r="B108" s="185" t="s">
        <v>9</v>
      </c>
      <c r="C108" s="185"/>
      <c r="D108" s="186"/>
      <c r="E108" s="108">
        <f>SUM(E97:E107)</f>
        <v>7</v>
      </c>
      <c r="F108" s="126">
        <f t="shared" ref="F108:R108" si="8">SUM(F97:F107)</f>
        <v>0</v>
      </c>
      <c r="G108" s="126">
        <f t="shared" si="8"/>
        <v>7</v>
      </c>
      <c r="H108" s="126">
        <f t="shared" si="8"/>
        <v>0</v>
      </c>
      <c r="I108" s="126">
        <f t="shared" si="8"/>
        <v>5</v>
      </c>
      <c r="J108" s="126">
        <f t="shared" si="8"/>
        <v>0</v>
      </c>
      <c r="K108" s="126">
        <f t="shared" si="8"/>
        <v>9</v>
      </c>
      <c r="L108" s="126">
        <f t="shared" si="8"/>
        <v>0</v>
      </c>
      <c r="M108" s="126">
        <f t="shared" si="8"/>
        <v>8</v>
      </c>
      <c r="N108" s="126">
        <f t="shared" si="8"/>
        <v>0</v>
      </c>
      <c r="O108" s="126">
        <f t="shared" si="8"/>
        <v>8</v>
      </c>
      <c r="P108" s="126">
        <f t="shared" si="8"/>
        <v>0</v>
      </c>
      <c r="Q108" s="126">
        <f t="shared" si="8"/>
        <v>10</v>
      </c>
      <c r="R108" s="126">
        <f t="shared" si="8"/>
        <v>0</v>
      </c>
    </row>
    <row r="109" spans="1:18" x14ac:dyDescent="0.25">
      <c r="A109" s="156">
        <v>103</v>
      </c>
      <c r="B109" s="181" t="s">
        <v>852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2"/>
    </row>
    <row r="110" spans="1:18" x14ac:dyDescent="0.25">
      <c r="A110" s="156">
        <v>104</v>
      </c>
      <c r="B110" s="133" t="s">
        <v>732</v>
      </c>
      <c r="C110" s="112" t="s">
        <v>855</v>
      </c>
      <c r="D110" s="111">
        <v>20471</v>
      </c>
      <c r="E110" s="111">
        <v>1</v>
      </c>
      <c r="F110" s="111">
        <v>1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</row>
    <row r="111" spans="1:18" x14ac:dyDescent="0.25">
      <c r="A111" s="156">
        <v>105</v>
      </c>
      <c r="B111" s="133" t="s">
        <v>732</v>
      </c>
      <c r="C111" s="110" t="s">
        <v>321</v>
      </c>
      <c r="D111" s="111">
        <v>20463</v>
      </c>
      <c r="E111" s="111">
        <v>1</v>
      </c>
      <c r="F111" s="111">
        <v>1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</row>
    <row r="112" spans="1:18" x14ac:dyDescent="0.25">
      <c r="A112" s="156">
        <v>106</v>
      </c>
      <c r="B112" s="133" t="s">
        <v>732</v>
      </c>
      <c r="C112" s="110" t="s">
        <v>854</v>
      </c>
      <c r="D112" s="111">
        <v>20448</v>
      </c>
      <c r="E112" s="111">
        <v>1</v>
      </c>
      <c r="F112" s="111">
        <v>1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</row>
    <row r="113" spans="1:18" x14ac:dyDescent="0.25">
      <c r="A113" s="156">
        <v>107</v>
      </c>
      <c r="B113" s="133" t="s">
        <v>732</v>
      </c>
      <c r="C113" s="110" t="s">
        <v>853</v>
      </c>
      <c r="D113" s="111">
        <v>20475</v>
      </c>
      <c r="E113" s="111">
        <v>1</v>
      </c>
      <c r="F113" s="111">
        <v>1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v>0</v>
      </c>
      <c r="R113" s="111">
        <v>0</v>
      </c>
    </row>
    <row r="114" spans="1:18" x14ac:dyDescent="0.25">
      <c r="A114" s="156">
        <v>108</v>
      </c>
      <c r="B114" s="185" t="s">
        <v>9</v>
      </c>
      <c r="C114" s="185"/>
      <c r="D114" s="186"/>
      <c r="E114" s="108">
        <f>SUM(E110:E113)</f>
        <v>4</v>
      </c>
      <c r="F114" s="108">
        <f t="shared" ref="F114:R114" si="9">SUM(F110:F113)</f>
        <v>4</v>
      </c>
      <c r="G114" s="108">
        <f t="shared" si="9"/>
        <v>0</v>
      </c>
      <c r="H114" s="108">
        <f t="shared" si="9"/>
        <v>0</v>
      </c>
      <c r="I114" s="108">
        <f t="shared" si="9"/>
        <v>0</v>
      </c>
      <c r="J114" s="108">
        <f t="shared" si="9"/>
        <v>0</v>
      </c>
      <c r="K114" s="108">
        <f t="shared" si="9"/>
        <v>0</v>
      </c>
      <c r="L114" s="108">
        <f t="shared" si="9"/>
        <v>0</v>
      </c>
      <c r="M114" s="108">
        <f t="shared" si="9"/>
        <v>0</v>
      </c>
      <c r="N114" s="108">
        <f t="shared" si="9"/>
        <v>0</v>
      </c>
      <c r="O114" s="108">
        <f t="shared" si="9"/>
        <v>0</v>
      </c>
      <c r="P114" s="108">
        <f t="shared" si="9"/>
        <v>0</v>
      </c>
      <c r="Q114" s="108">
        <f t="shared" si="9"/>
        <v>0</v>
      </c>
      <c r="R114" s="108">
        <f t="shared" si="9"/>
        <v>0</v>
      </c>
    </row>
    <row r="115" spans="1:18" s="32" customFormat="1" x14ac:dyDescent="0.25">
      <c r="A115" s="156">
        <v>109</v>
      </c>
      <c r="B115" s="193" t="s">
        <v>235</v>
      </c>
      <c r="C115" s="193"/>
      <c r="D115" s="194"/>
      <c r="E115" s="127">
        <f>SUM(E71,E76,E82,E86,E92,E95,E108,E114)</f>
        <v>23</v>
      </c>
      <c r="F115" s="127">
        <f t="shared" ref="F115:R115" si="10">SUM(F71,F76,F82,F86,F92,F95,F108,F114)</f>
        <v>7</v>
      </c>
      <c r="G115" s="127">
        <f t="shared" si="10"/>
        <v>20</v>
      </c>
      <c r="H115" s="127">
        <f t="shared" si="10"/>
        <v>8</v>
      </c>
      <c r="I115" s="127">
        <f t="shared" si="10"/>
        <v>15</v>
      </c>
      <c r="J115" s="127">
        <f t="shared" si="10"/>
        <v>3</v>
      </c>
      <c r="K115" s="127">
        <f t="shared" si="10"/>
        <v>18</v>
      </c>
      <c r="L115" s="127">
        <f t="shared" si="10"/>
        <v>3</v>
      </c>
      <c r="M115" s="127">
        <f t="shared" si="10"/>
        <v>16</v>
      </c>
      <c r="N115" s="127">
        <f t="shared" si="10"/>
        <v>3</v>
      </c>
      <c r="O115" s="127">
        <f t="shared" si="10"/>
        <v>16</v>
      </c>
      <c r="P115" s="127">
        <f t="shared" si="10"/>
        <v>3</v>
      </c>
      <c r="Q115" s="127">
        <f t="shared" si="10"/>
        <v>18</v>
      </c>
      <c r="R115" s="127">
        <f t="shared" si="10"/>
        <v>3</v>
      </c>
    </row>
    <row r="116" spans="1:18" s="32" customFormat="1" x14ac:dyDescent="0.25">
      <c r="A116" s="156">
        <v>110</v>
      </c>
      <c r="B116" s="179" t="s">
        <v>892</v>
      </c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0"/>
    </row>
    <row r="117" spans="1:18" s="32" customFormat="1" x14ac:dyDescent="0.25">
      <c r="A117" s="156">
        <v>111</v>
      </c>
      <c r="B117" s="181" t="s">
        <v>518</v>
      </c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2"/>
    </row>
    <row r="118" spans="1:18" s="32" customFormat="1" ht="30" x14ac:dyDescent="0.25">
      <c r="A118" s="156">
        <v>112</v>
      </c>
      <c r="B118" s="131" t="s">
        <v>576</v>
      </c>
      <c r="C118" s="14" t="s">
        <v>572</v>
      </c>
      <c r="D118" s="54">
        <v>20336</v>
      </c>
      <c r="E118" s="54"/>
      <c r="F118" s="54"/>
      <c r="G118" s="54">
        <v>1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2" customFormat="1" ht="30" x14ac:dyDescent="0.25">
      <c r="A119" s="156">
        <v>113</v>
      </c>
      <c r="B119" s="131" t="s">
        <v>206</v>
      </c>
      <c r="C119" s="14" t="s">
        <v>531</v>
      </c>
      <c r="D119" s="54">
        <v>22551</v>
      </c>
      <c r="E119" s="54">
        <v>1</v>
      </c>
      <c r="F119" s="54">
        <v>1</v>
      </c>
      <c r="G119" s="54">
        <v>1</v>
      </c>
      <c r="H119" s="54">
        <v>1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2" customFormat="1" x14ac:dyDescent="0.25">
      <c r="A120" s="156">
        <v>114</v>
      </c>
      <c r="B120" s="131" t="s">
        <v>206</v>
      </c>
      <c r="C120" s="14" t="s">
        <v>364</v>
      </c>
      <c r="D120" s="54">
        <v>22625</v>
      </c>
      <c r="E120" s="54">
        <v>1</v>
      </c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2" customFormat="1" x14ac:dyDescent="0.25">
      <c r="A121" s="156">
        <v>115</v>
      </c>
      <c r="B121" s="131" t="s">
        <v>421</v>
      </c>
      <c r="C121" s="14" t="s">
        <v>569</v>
      </c>
      <c r="D121" s="54">
        <v>226962</v>
      </c>
      <c r="E121" s="54">
        <v>1</v>
      </c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2" customFormat="1" x14ac:dyDescent="0.25">
      <c r="A122" s="156">
        <v>116</v>
      </c>
      <c r="B122" s="131" t="s">
        <v>575</v>
      </c>
      <c r="C122" s="14" t="s">
        <v>542</v>
      </c>
      <c r="D122" s="54">
        <v>20586</v>
      </c>
      <c r="E122" s="54">
        <v>4</v>
      </c>
      <c r="F122" s="54">
        <v>4</v>
      </c>
      <c r="G122" s="54">
        <v>3</v>
      </c>
      <c r="H122" s="54">
        <v>3</v>
      </c>
      <c r="I122" s="54">
        <v>2</v>
      </c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2" customFormat="1" x14ac:dyDescent="0.25">
      <c r="A123" s="156">
        <v>117</v>
      </c>
      <c r="B123" s="131" t="s">
        <v>206</v>
      </c>
      <c r="C123" s="14" t="s">
        <v>535</v>
      </c>
      <c r="D123" s="54">
        <v>20589</v>
      </c>
      <c r="E123" s="54">
        <v>2</v>
      </c>
      <c r="F123" s="54">
        <v>2</v>
      </c>
      <c r="G123" s="54">
        <v>1</v>
      </c>
      <c r="H123" s="54">
        <v>1</v>
      </c>
      <c r="I123" s="54">
        <v>2</v>
      </c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2" customFormat="1" x14ac:dyDescent="0.25">
      <c r="A124" s="156">
        <v>118</v>
      </c>
      <c r="B124" s="131" t="s">
        <v>575</v>
      </c>
      <c r="C124" s="14" t="s">
        <v>551</v>
      </c>
      <c r="D124" s="54">
        <v>20674</v>
      </c>
      <c r="E124" s="54">
        <v>1</v>
      </c>
      <c r="F124" s="54">
        <v>1</v>
      </c>
      <c r="G124" s="54">
        <v>1</v>
      </c>
      <c r="H124" s="54">
        <v>1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2" customFormat="1" x14ac:dyDescent="0.25">
      <c r="A125" s="156">
        <v>119</v>
      </c>
      <c r="B125" s="131" t="s">
        <v>575</v>
      </c>
      <c r="C125" s="14" t="s">
        <v>555</v>
      </c>
      <c r="D125" s="54">
        <v>20755</v>
      </c>
      <c r="E125" s="54"/>
      <c r="F125" s="54"/>
      <c r="G125" s="54"/>
      <c r="H125" s="54"/>
      <c r="I125" s="54">
        <v>1</v>
      </c>
      <c r="J125" s="54">
        <v>1</v>
      </c>
      <c r="K125" s="54"/>
      <c r="L125" s="54"/>
      <c r="M125" s="54"/>
      <c r="N125" s="54"/>
      <c r="O125" s="54"/>
      <c r="P125" s="54"/>
      <c r="Q125" s="54"/>
      <c r="R125" s="54"/>
    </row>
    <row r="126" spans="1:18" s="32" customFormat="1" x14ac:dyDescent="0.25">
      <c r="A126" s="156">
        <v>120</v>
      </c>
      <c r="B126" s="131" t="s">
        <v>575</v>
      </c>
      <c r="C126" s="14" t="s">
        <v>543</v>
      </c>
      <c r="D126" s="54">
        <v>20889</v>
      </c>
      <c r="E126" s="54">
        <v>1</v>
      </c>
      <c r="F126" s="54">
        <v>1</v>
      </c>
      <c r="G126" s="54">
        <v>1</v>
      </c>
      <c r="H126" s="54">
        <v>1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2" customFormat="1" x14ac:dyDescent="0.25">
      <c r="A127" s="156">
        <v>121</v>
      </c>
      <c r="B127" s="131" t="s">
        <v>206</v>
      </c>
      <c r="C127" s="14" t="s">
        <v>570</v>
      </c>
      <c r="D127" s="54">
        <v>237967</v>
      </c>
      <c r="E127" s="54">
        <v>2</v>
      </c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2" customFormat="1" x14ac:dyDescent="0.25">
      <c r="A128" s="156">
        <v>122</v>
      </c>
      <c r="B128" s="131" t="s">
        <v>575</v>
      </c>
      <c r="C128" s="14" t="s">
        <v>554</v>
      </c>
      <c r="D128" s="54">
        <v>21589</v>
      </c>
      <c r="E128" s="54"/>
      <c r="F128" s="54"/>
      <c r="G128" s="54"/>
      <c r="H128" s="54"/>
      <c r="I128" s="54">
        <v>1</v>
      </c>
      <c r="J128" s="54">
        <v>1</v>
      </c>
      <c r="K128" s="54"/>
      <c r="L128" s="54"/>
      <c r="M128" s="54"/>
      <c r="N128" s="54"/>
      <c r="O128" s="54"/>
      <c r="P128" s="54"/>
      <c r="Q128" s="54"/>
      <c r="R128" s="54"/>
    </row>
    <row r="129" spans="1:18" s="32" customFormat="1" x14ac:dyDescent="0.25">
      <c r="A129" s="156">
        <v>123</v>
      </c>
      <c r="B129" s="131" t="s">
        <v>206</v>
      </c>
      <c r="C129" s="14" t="s">
        <v>544</v>
      </c>
      <c r="D129" s="54">
        <v>21629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/>
      <c r="K129" s="54">
        <v>1</v>
      </c>
      <c r="L129" s="54"/>
      <c r="M129" s="54">
        <v>1</v>
      </c>
      <c r="N129" s="54"/>
      <c r="O129" s="54">
        <v>1</v>
      </c>
      <c r="P129" s="54"/>
      <c r="Q129" s="54">
        <v>1</v>
      </c>
      <c r="R129" s="54"/>
    </row>
    <row r="130" spans="1:18" s="32" customFormat="1" x14ac:dyDescent="0.25">
      <c r="A130" s="156">
        <v>124</v>
      </c>
      <c r="B130" s="131" t="s">
        <v>577</v>
      </c>
      <c r="C130" s="14" t="s">
        <v>573</v>
      </c>
      <c r="D130" s="54"/>
      <c r="E130" s="54">
        <v>2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2" customFormat="1" x14ac:dyDescent="0.25">
      <c r="A131" s="156">
        <v>125</v>
      </c>
      <c r="B131" s="131" t="s">
        <v>575</v>
      </c>
      <c r="C131" s="14" t="s">
        <v>71</v>
      </c>
      <c r="D131" s="54">
        <v>22141</v>
      </c>
      <c r="E131" s="54">
        <v>2</v>
      </c>
      <c r="F131" s="54">
        <v>2</v>
      </c>
      <c r="G131" s="54">
        <v>1</v>
      </c>
      <c r="H131" s="54">
        <v>1</v>
      </c>
      <c r="I131" s="54">
        <v>2</v>
      </c>
      <c r="J131" s="54"/>
      <c r="K131" s="54">
        <v>1</v>
      </c>
      <c r="L131" s="54"/>
      <c r="M131" s="54">
        <v>1</v>
      </c>
      <c r="N131" s="54"/>
      <c r="O131" s="54">
        <v>1</v>
      </c>
      <c r="P131" s="54"/>
      <c r="Q131" s="54">
        <v>1</v>
      </c>
      <c r="R131" s="54"/>
    </row>
    <row r="132" spans="1:18" s="32" customFormat="1" x14ac:dyDescent="0.25">
      <c r="A132" s="156">
        <v>126</v>
      </c>
      <c r="B132" s="131" t="s">
        <v>206</v>
      </c>
      <c r="C132" s="14" t="s">
        <v>571</v>
      </c>
      <c r="D132" s="54">
        <v>22551</v>
      </c>
      <c r="E132" s="54">
        <v>1</v>
      </c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2" customFormat="1" ht="45" x14ac:dyDescent="0.25">
      <c r="A133" s="156">
        <v>127</v>
      </c>
      <c r="B133" s="134" t="s">
        <v>290</v>
      </c>
      <c r="C133" s="14" t="s">
        <v>564</v>
      </c>
      <c r="D133" s="54">
        <v>42525</v>
      </c>
      <c r="E133" s="54"/>
      <c r="F133" s="54"/>
      <c r="G133" s="54"/>
      <c r="H133" s="54"/>
      <c r="I133" s="54">
        <v>2</v>
      </c>
      <c r="J133" s="54">
        <v>2</v>
      </c>
      <c r="K133" s="54"/>
      <c r="L133" s="54"/>
      <c r="M133" s="54">
        <v>1</v>
      </c>
      <c r="N133" s="54"/>
      <c r="O133" s="54">
        <v>1</v>
      </c>
      <c r="P133" s="54"/>
      <c r="Q133" s="54">
        <v>1</v>
      </c>
      <c r="R133" s="54"/>
    </row>
    <row r="134" spans="1:18" s="32" customFormat="1" ht="30" x14ac:dyDescent="0.25">
      <c r="A134" s="156">
        <v>128</v>
      </c>
      <c r="B134" s="131" t="s">
        <v>575</v>
      </c>
      <c r="C134" s="14" t="s">
        <v>526</v>
      </c>
      <c r="D134" s="54">
        <v>22446</v>
      </c>
      <c r="E134" s="54">
        <v>1</v>
      </c>
      <c r="F134" s="54">
        <v>1</v>
      </c>
      <c r="G134" s="54">
        <v>1</v>
      </c>
      <c r="H134" s="54">
        <v>1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2" customFormat="1" x14ac:dyDescent="0.25">
      <c r="A135" s="156">
        <v>129</v>
      </c>
      <c r="B135" s="131" t="s">
        <v>575</v>
      </c>
      <c r="C135" s="14" t="s">
        <v>525</v>
      </c>
      <c r="D135" s="54">
        <v>22446</v>
      </c>
      <c r="E135" s="54">
        <v>1</v>
      </c>
      <c r="F135" s="54">
        <v>1</v>
      </c>
      <c r="G135" s="54">
        <v>1</v>
      </c>
      <c r="H135" s="54">
        <v>1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2" customFormat="1" x14ac:dyDescent="0.25">
      <c r="A136" s="156">
        <v>130</v>
      </c>
      <c r="B136" s="131" t="s">
        <v>575</v>
      </c>
      <c r="C136" s="14" t="s">
        <v>222</v>
      </c>
      <c r="D136" s="54">
        <v>22583</v>
      </c>
      <c r="E136" s="54"/>
      <c r="F136" s="54"/>
      <c r="G136" s="54"/>
      <c r="H136" s="54"/>
      <c r="I136" s="54">
        <v>2</v>
      </c>
      <c r="J136" s="54">
        <v>2</v>
      </c>
      <c r="K136" s="54"/>
      <c r="L136" s="54"/>
      <c r="M136" s="54">
        <v>1</v>
      </c>
      <c r="N136" s="54"/>
      <c r="O136" s="54">
        <v>1</v>
      </c>
      <c r="P136" s="54"/>
      <c r="Q136" s="54">
        <v>1</v>
      </c>
      <c r="R136" s="54"/>
    </row>
    <row r="137" spans="1:18" s="32" customFormat="1" ht="30" x14ac:dyDescent="0.25">
      <c r="A137" s="156">
        <v>131</v>
      </c>
      <c r="B137" s="131" t="s">
        <v>575</v>
      </c>
      <c r="C137" s="14" t="s">
        <v>552</v>
      </c>
      <c r="D137" s="54">
        <v>22585</v>
      </c>
      <c r="E137" s="54">
        <v>2</v>
      </c>
      <c r="F137" s="54">
        <v>2</v>
      </c>
      <c r="G137" s="54">
        <v>1</v>
      </c>
      <c r="H137" s="54">
        <v>1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2" customFormat="1" x14ac:dyDescent="0.25">
      <c r="A138" s="156">
        <v>132</v>
      </c>
      <c r="B138" s="131" t="s">
        <v>575</v>
      </c>
      <c r="C138" s="14" t="s">
        <v>529</v>
      </c>
      <c r="D138" s="54">
        <v>22446</v>
      </c>
      <c r="E138" s="54">
        <v>1</v>
      </c>
      <c r="F138" s="54">
        <v>1</v>
      </c>
      <c r="G138" s="54">
        <v>1</v>
      </c>
      <c r="H138" s="54">
        <v>1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2" customFormat="1" ht="30" x14ac:dyDescent="0.25">
      <c r="A139" s="156">
        <v>133</v>
      </c>
      <c r="B139" s="131" t="s">
        <v>575</v>
      </c>
      <c r="C139" s="14" t="s">
        <v>43</v>
      </c>
      <c r="D139" s="54">
        <v>22614</v>
      </c>
      <c r="E139" s="54">
        <v>6</v>
      </c>
      <c r="F139" s="54">
        <v>6</v>
      </c>
      <c r="G139" s="54">
        <v>4</v>
      </c>
      <c r="H139" s="54">
        <v>4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2" customFormat="1" ht="45" x14ac:dyDescent="0.25">
      <c r="A140" s="156">
        <v>134</v>
      </c>
      <c r="B140" s="131" t="s">
        <v>575</v>
      </c>
      <c r="C140" s="14" t="s">
        <v>548</v>
      </c>
      <c r="D140" s="54">
        <v>22614</v>
      </c>
      <c r="E140" s="54">
        <v>6</v>
      </c>
      <c r="F140" s="54">
        <v>6</v>
      </c>
      <c r="G140" s="54">
        <v>4</v>
      </c>
      <c r="H140" s="54">
        <v>4</v>
      </c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2" customFormat="1" ht="60" x14ac:dyDescent="0.25">
      <c r="A141" s="156">
        <v>135</v>
      </c>
      <c r="B141" s="131" t="s">
        <v>575</v>
      </c>
      <c r="C141" s="14" t="s">
        <v>549</v>
      </c>
      <c r="D141" s="54">
        <v>22614</v>
      </c>
      <c r="E141" s="54">
        <v>6</v>
      </c>
      <c r="F141" s="54">
        <v>6</v>
      </c>
      <c r="G141" s="54">
        <v>4</v>
      </c>
      <c r="H141" s="54">
        <v>4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ht="60" x14ac:dyDescent="0.25">
      <c r="A142" s="156">
        <v>136</v>
      </c>
      <c r="B142" s="131" t="s">
        <v>575</v>
      </c>
      <c r="C142" s="14" t="s">
        <v>550</v>
      </c>
      <c r="D142" s="54">
        <v>22614</v>
      </c>
      <c r="E142" s="54">
        <v>6</v>
      </c>
      <c r="F142" s="54">
        <v>6</v>
      </c>
      <c r="G142" s="54">
        <v>4</v>
      </c>
      <c r="H142" s="54">
        <v>4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2" customFormat="1" ht="30" x14ac:dyDescent="0.25">
      <c r="A143" s="156">
        <v>137</v>
      </c>
      <c r="B143" s="131" t="s">
        <v>211</v>
      </c>
      <c r="C143" s="14" t="s">
        <v>537</v>
      </c>
      <c r="D143" s="54">
        <v>22659</v>
      </c>
      <c r="E143" s="54">
        <v>1</v>
      </c>
      <c r="F143" s="54">
        <v>1</v>
      </c>
      <c r="G143" s="54">
        <v>2</v>
      </c>
      <c r="H143" s="54">
        <v>2</v>
      </c>
      <c r="I143" s="54">
        <v>2</v>
      </c>
      <c r="J143" s="54"/>
      <c r="K143" s="54">
        <v>1</v>
      </c>
      <c r="L143" s="54"/>
      <c r="M143" s="54">
        <v>1</v>
      </c>
      <c r="N143" s="54"/>
      <c r="O143" s="54">
        <v>1</v>
      </c>
      <c r="P143" s="54"/>
      <c r="Q143" s="54">
        <v>1</v>
      </c>
      <c r="R143" s="54"/>
    </row>
    <row r="144" spans="1:18" s="32" customFormat="1" ht="30" x14ac:dyDescent="0.25">
      <c r="A144" s="156">
        <v>138</v>
      </c>
      <c r="B144" s="134" t="s">
        <v>209</v>
      </c>
      <c r="C144" s="14" t="s">
        <v>568</v>
      </c>
      <c r="D144" s="54">
        <v>22718</v>
      </c>
      <c r="E144" s="54"/>
      <c r="F144" s="54"/>
      <c r="G144" s="54"/>
      <c r="H144" s="54"/>
      <c r="I144" s="54">
        <v>2</v>
      </c>
      <c r="J144" s="54">
        <v>2</v>
      </c>
      <c r="K144" s="54"/>
      <c r="L144" s="54"/>
      <c r="M144" s="54">
        <v>1</v>
      </c>
      <c r="N144" s="54"/>
      <c r="O144" s="54">
        <v>1</v>
      </c>
      <c r="P144" s="54"/>
      <c r="Q144" s="54">
        <v>1</v>
      </c>
      <c r="R144" s="54"/>
    </row>
    <row r="145" spans="1:18" s="32" customFormat="1" x14ac:dyDescent="0.25">
      <c r="A145" s="156">
        <v>139</v>
      </c>
      <c r="B145" s="134" t="s">
        <v>209</v>
      </c>
      <c r="C145" s="14" t="s">
        <v>567</v>
      </c>
      <c r="D145" s="54">
        <v>42499</v>
      </c>
      <c r="E145" s="54"/>
      <c r="F145" s="54"/>
      <c r="G145" s="54"/>
      <c r="H145" s="54"/>
      <c r="I145" s="54">
        <v>8</v>
      </c>
      <c r="J145" s="54">
        <v>8</v>
      </c>
      <c r="K145" s="54"/>
      <c r="L145" s="54"/>
      <c r="M145" s="54">
        <v>2</v>
      </c>
      <c r="N145" s="54"/>
      <c r="O145" s="54">
        <v>2</v>
      </c>
      <c r="P145" s="54"/>
      <c r="Q145" s="54">
        <v>2</v>
      </c>
      <c r="R145" s="54"/>
    </row>
    <row r="146" spans="1:18" s="32" customFormat="1" x14ac:dyDescent="0.25">
      <c r="A146" s="156">
        <v>140</v>
      </c>
      <c r="B146" s="131" t="s">
        <v>575</v>
      </c>
      <c r="C146" s="14" t="s">
        <v>521</v>
      </c>
      <c r="D146" s="54">
        <v>22446</v>
      </c>
      <c r="E146" s="54">
        <v>2</v>
      </c>
      <c r="F146" s="54">
        <v>2</v>
      </c>
      <c r="G146" s="54">
        <v>1</v>
      </c>
      <c r="H146" s="54">
        <v>1</v>
      </c>
      <c r="I146" s="54">
        <v>1</v>
      </c>
      <c r="J146" s="54"/>
      <c r="K146" s="54">
        <v>1</v>
      </c>
      <c r="L146" s="54"/>
      <c r="M146" s="54"/>
      <c r="N146" s="54"/>
      <c r="O146" s="54"/>
      <c r="P146" s="54"/>
      <c r="Q146" s="54"/>
      <c r="R146" s="54"/>
    </row>
    <row r="147" spans="1:18" s="32" customFormat="1" ht="30" x14ac:dyDescent="0.25">
      <c r="A147" s="156">
        <v>141</v>
      </c>
      <c r="B147" s="131" t="s">
        <v>575</v>
      </c>
      <c r="C147" s="14" t="s">
        <v>538</v>
      </c>
      <c r="D147" s="54">
        <v>22446</v>
      </c>
      <c r="E147" s="54">
        <v>4</v>
      </c>
      <c r="F147" s="54">
        <v>4</v>
      </c>
      <c r="G147" s="54">
        <v>2</v>
      </c>
      <c r="H147" s="54">
        <v>2</v>
      </c>
      <c r="I147" s="54"/>
      <c r="J147" s="54"/>
      <c r="K147" s="54">
        <v>1</v>
      </c>
      <c r="L147" s="54"/>
      <c r="M147" s="54">
        <v>1</v>
      </c>
      <c r="N147" s="54"/>
      <c r="O147" s="54">
        <v>1</v>
      </c>
      <c r="P147" s="54"/>
      <c r="Q147" s="54">
        <v>1</v>
      </c>
      <c r="R147" s="54"/>
    </row>
    <row r="148" spans="1:18" s="32" customFormat="1" ht="30" x14ac:dyDescent="0.25">
      <c r="A148" s="156">
        <v>142</v>
      </c>
      <c r="B148" s="134" t="s">
        <v>211</v>
      </c>
      <c r="C148" s="14" t="s">
        <v>545</v>
      </c>
      <c r="D148" s="54">
        <v>22446</v>
      </c>
      <c r="E148" s="54">
        <v>1</v>
      </c>
      <c r="F148" s="54">
        <v>1</v>
      </c>
      <c r="G148" s="54">
        <v>1</v>
      </c>
      <c r="H148" s="54">
        <v>1</v>
      </c>
      <c r="I148" s="54">
        <v>1</v>
      </c>
      <c r="J148" s="54"/>
      <c r="K148" s="54">
        <v>1</v>
      </c>
      <c r="L148" s="54"/>
      <c r="M148" s="54">
        <v>1</v>
      </c>
      <c r="N148" s="54"/>
      <c r="O148" s="54">
        <v>1</v>
      </c>
      <c r="P148" s="54"/>
      <c r="Q148" s="54">
        <v>1</v>
      </c>
      <c r="R148" s="54"/>
    </row>
    <row r="149" spans="1:18" s="32" customFormat="1" x14ac:dyDescent="0.25">
      <c r="A149" s="156">
        <v>143</v>
      </c>
      <c r="B149" s="134" t="s">
        <v>209</v>
      </c>
      <c r="C149" s="14" t="s">
        <v>566</v>
      </c>
      <c r="D149" s="54">
        <v>22860</v>
      </c>
      <c r="E149" s="54"/>
      <c r="F149" s="54"/>
      <c r="G149" s="54"/>
      <c r="H149" s="54"/>
      <c r="I149" s="54">
        <v>4</v>
      </c>
      <c r="J149" s="54">
        <v>4</v>
      </c>
      <c r="K149" s="54"/>
      <c r="L149" s="54"/>
      <c r="M149" s="54">
        <v>1</v>
      </c>
      <c r="N149" s="54"/>
      <c r="O149" s="54">
        <v>1</v>
      </c>
      <c r="P149" s="54"/>
      <c r="Q149" s="54">
        <v>1</v>
      </c>
      <c r="R149" s="54"/>
    </row>
    <row r="150" spans="1:18" s="32" customFormat="1" x14ac:dyDescent="0.25">
      <c r="A150" s="156">
        <v>144</v>
      </c>
      <c r="B150" s="131" t="s">
        <v>575</v>
      </c>
      <c r="C150" s="14" t="s">
        <v>434</v>
      </c>
      <c r="D150" s="54">
        <v>22854</v>
      </c>
      <c r="E150" s="54"/>
      <c r="F150" s="54"/>
      <c r="G150" s="54"/>
      <c r="H150" s="54"/>
      <c r="I150" s="54">
        <v>3</v>
      </c>
      <c r="J150" s="54">
        <v>3</v>
      </c>
      <c r="K150" s="54"/>
      <c r="L150" s="54"/>
      <c r="M150" s="54">
        <v>1</v>
      </c>
      <c r="N150" s="54"/>
      <c r="O150" s="54">
        <v>1</v>
      </c>
      <c r="P150" s="54"/>
      <c r="Q150" s="54">
        <v>1</v>
      </c>
      <c r="R150" s="54"/>
    </row>
    <row r="151" spans="1:18" s="32" customFormat="1" x14ac:dyDescent="0.25">
      <c r="A151" s="156">
        <v>145</v>
      </c>
      <c r="B151" s="134" t="s">
        <v>290</v>
      </c>
      <c r="C151" s="14" t="s">
        <v>563</v>
      </c>
      <c r="D151" s="54">
        <v>22864</v>
      </c>
      <c r="E151" s="54"/>
      <c r="F151" s="54"/>
      <c r="G151" s="54"/>
      <c r="H151" s="54"/>
      <c r="I151" s="54">
        <v>2</v>
      </c>
      <c r="J151" s="54">
        <v>2</v>
      </c>
      <c r="K151" s="54"/>
      <c r="L151" s="54"/>
      <c r="M151" s="54">
        <v>1</v>
      </c>
      <c r="N151" s="54"/>
      <c r="O151" s="54">
        <v>1</v>
      </c>
      <c r="P151" s="54"/>
      <c r="Q151" s="54">
        <v>1</v>
      </c>
      <c r="R151" s="54"/>
    </row>
    <row r="152" spans="1:18" s="32" customFormat="1" x14ac:dyDescent="0.25">
      <c r="A152" s="156">
        <v>146</v>
      </c>
      <c r="B152" s="131" t="s">
        <v>206</v>
      </c>
      <c r="C152" s="14" t="s">
        <v>214</v>
      </c>
      <c r="D152" s="54">
        <v>23785</v>
      </c>
      <c r="E152" s="54">
        <v>2</v>
      </c>
      <c r="F152" s="54">
        <v>2</v>
      </c>
      <c r="G152" s="54">
        <v>1</v>
      </c>
      <c r="H152" s="54">
        <v>1</v>
      </c>
      <c r="I152" s="54">
        <v>2</v>
      </c>
      <c r="J152" s="54"/>
      <c r="K152" s="54">
        <v>1</v>
      </c>
      <c r="L152" s="54"/>
      <c r="M152" s="54">
        <v>1</v>
      </c>
      <c r="N152" s="54"/>
      <c r="O152" s="54">
        <v>1</v>
      </c>
      <c r="P152" s="54"/>
      <c r="Q152" s="54">
        <v>1</v>
      </c>
      <c r="R152" s="54"/>
    </row>
    <row r="153" spans="1:18" s="32" customFormat="1" x14ac:dyDescent="0.25">
      <c r="A153" s="156">
        <v>147</v>
      </c>
      <c r="B153" s="131" t="s">
        <v>455</v>
      </c>
      <c r="C153" s="14" t="s">
        <v>218</v>
      </c>
      <c r="D153" s="54">
        <v>23834</v>
      </c>
      <c r="E153" s="54">
        <v>2</v>
      </c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2" customFormat="1" x14ac:dyDescent="0.25">
      <c r="A154" s="156">
        <v>148</v>
      </c>
      <c r="B154" s="131" t="s">
        <v>206</v>
      </c>
      <c r="C154" s="14" t="s">
        <v>534</v>
      </c>
      <c r="D154" s="54">
        <v>23806</v>
      </c>
      <c r="E154" s="54">
        <v>2</v>
      </c>
      <c r="F154" s="54">
        <v>2</v>
      </c>
      <c r="G154" s="54">
        <v>1</v>
      </c>
      <c r="H154" s="54">
        <v>1</v>
      </c>
      <c r="I154" s="54">
        <v>1</v>
      </c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2" customFormat="1" x14ac:dyDescent="0.25">
      <c r="A155" s="156">
        <v>149</v>
      </c>
      <c r="B155" s="131" t="s">
        <v>575</v>
      </c>
      <c r="C155" s="14" t="s">
        <v>562</v>
      </c>
      <c r="D155" s="54">
        <v>24013</v>
      </c>
      <c r="E155" s="54"/>
      <c r="F155" s="54"/>
      <c r="G155" s="54"/>
      <c r="H155" s="54"/>
      <c r="I155" s="54">
        <v>4</v>
      </c>
      <c r="J155" s="54">
        <v>4</v>
      </c>
      <c r="K155" s="54"/>
      <c r="L155" s="54"/>
      <c r="M155" s="54">
        <v>1</v>
      </c>
      <c r="N155" s="54"/>
      <c r="O155" s="54">
        <v>1</v>
      </c>
      <c r="P155" s="54"/>
      <c r="Q155" s="54">
        <v>1</v>
      </c>
      <c r="R155" s="54"/>
    </row>
    <row r="156" spans="1:18" s="32" customFormat="1" ht="15.75" customHeight="1" x14ac:dyDescent="0.25">
      <c r="A156" s="156">
        <v>150</v>
      </c>
      <c r="B156" s="131" t="s">
        <v>206</v>
      </c>
      <c r="C156" s="14" t="s">
        <v>546</v>
      </c>
      <c r="D156" s="54">
        <v>23911</v>
      </c>
      <c r="E156" s="54">
        <v>1</v>
      </c>
      <c r="F156" s="54">
        <v>1</v>
      </c>
      <c r="G156" s="54">
        <v>1</v>
      </c>
      <c r="H156" s="54">
        <v>1</v>
      </c>
      <c r="I156" s="54">
        <v>1</v>
      </c>
      <c r="J156" s="54"/>
      <c r="K156" s="54">
        <v>1</v>
      </c>
      <c r="L156" s="54"/>
      <c r="M156" s="54">
        <v>1</v>
      </c>
      <c r="N156" s="54"/>
      <c r="O156" s="54">
        <v>1</v>
      </c>
      <c r="P156" s="54"/>
      <c r="Q156" s="54">
        <v>1</v>
      </c>
      <c r="R156" s="54"/>
    </row>
    <row r="157" spans="1:18" s="32" customFormat="1" ht="30" x14ac:dyDescent="0.25">
      <c r="A157" s="156">
        <v>151</v>
      </c>
      <c r="B157" s="131" t="s">
        <v>575</v>
      </c>
      <c r="C157" s="14" t="s">
        <v>64</v>
      </c>
      <c r="D157" s="54">
        <v>23991</v>
      </c>
      <c r="E157" s="54">
        <v>2</v>
      </c>
      <c r="F157" s="54">
        <v>2</v>
      </c>
      <c r="G157" s="54">
        <v>1</v>
      </c>
      <c r="H157" s="54">
        <v>1</v>
      </c>
      <c r="I157" s="54">
        <v>2</v>
      </c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2" customFormat="1" x14ac:dyDescent="0.25">
      <c r="A158" s="156">
        <v>152</v>
      </c>
      <c r="B158" s="131" t="s">
        <v>575</v>
      </c>
      <c r="C158" s="14" t="s">
        <v>540</v>
      </c>
      <c r="D158" s="54">
        <v>23998</v>
      </c>
      <c r="E158" s="54">
        <v>2</v>
      </c>
      <c r="F158" s="54">
        <v>2</v>
      </c>
      <c r="G158" s="54">
        <v>1</v>
      </c>
      <c r="H158" s="54">
        <v>1</v>
      </c>
      <c r="I158" s="54">
        <v>2</v>
      </c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2" customFormat="1" ht="30" x14ac:dyDescent="0.25">
      <c r="A159" s="156">
        <v>153</v>
      </c>
      <c r="B159" s="131" t="s">
        <v>575</v>
      </c>
      <c r="C159" s="14" t="s">
        <v>561</v>
      </c>
      <c r="D159" s="54">
        <v>24013</v>
      </c>
      <c r="E159" s="54"/>
      <c r="F159" s="54"/>
      <c r="G159" s="54"/>
      <c r="H159" s="54"/>
      <c r="I159" s="54">
        <v>4</v>
      </c>
      <c r="J159" s="54">
        <v>4</v>
      </c>
      <c r="K159" s="54"/>
      <c r="L159" s="54"/>
      <c r="M159" s="54">
        <v>1</v>
      </c>
      <c r="N159" s="54"/>
      <c r="O159" s="54">
        <v>1</v>
      </c>
      <c r="P159" s="54"/>
      <c r="Q159" s="54">
        <v>1</v>
      </c>
      <c r="R159" s="54"/>
    </row>
    <row r="160" spans="1:18" s="32" customFormat="1" ht="31.5" customHeight="1" x14ac:dyDescent="0.25">
      <c r="A160" s="156">
        <v>154</v>
      </c>
      <c r="B160" s="134" t="s">
        <v>290</v>
      </c>
      <c r="C160" s="14" t="s">
        <v>556</v>
      </c>
      <c r="D160" s="54">
        <v>24013</v>
      </c>
      <c r="E160" s="54"/>
      <c r="F160" s="54"/>
      <c r="G160" s="54"/>
      <c r="H160" s="54"/>
      <c r="I160" s="54">
        <v>2</v>
      </c>
      <c r="J160" s="54">
        <v>2</v>
      </c>
      <c r="K160" s="54"/>
      <c r="L160" s="54"/>
      <c r="M160" s="54">
        <v>1</v>
      </c>
      <c r="N160" s="54"/>
      <c r="O160" s="54">
        <v>1</v>
      </c>
      <c r="P160" s="54"/>
      <c r="Q160" s="54">
        <v>1</v>
      </c>
      <c r="R160" s="54"/>
    </row>
    <row r="161" spans="1:18" s="32" customFormat="1" ht="30" x14ac:dyDescent="0.25">
      <c r="A161" s="156">
        <v>155</v>
      </c>
      <c r="B161" s="131" t="s">
        <v>575</v>
      </c>
      <c r="C161" s="14" t="s">
        <v>560</v>
      </c>
      <c r="D161" s="54">
        <v>24013</v>
      </c>
      <c r="E161" s="54"/>
      <c r="F161" s="54"/>
      <c r="G161" s="54"/>
      <c r="H161" s="54"/>
      <c r="I161" s="54">
        <v>4</v>
      </c>
      <c r="J161" s="54">
        <v>4</v>
      </c>
      <c r="K161" s="54"/>
      <c r="L161" s="54"/>
      <c r="M161" s="54">
        <v>1</v>
      </c>
      <c r="N161" s="54"/>
      <c r="O161" s="54">
        <v>1</v>
      </c>
      <c r="P161" s="54"/>
      <c r="Q161" s="54">
        <v>1</v>
      </c>
      <c r="R161" s="54"/>
    </row>
    <row r="162" spans="1:18" s="32" customFormat="1" x14ac:dyDescent="0.25">
      <c r="A162" s="156">
        <v>156</v>
      </c>
      <c r="B162" s="131" t="s">
        <v>206</v>
      </c>
      <c r="C162" s="14" t="s">
        <v>536</v>
      </c>
      <c r="D162" s="54">
        <v>24013</v>
      </c>
      <c r="E162" s="54">
        <v>2</v>
      </c>
      <c r="F162" s="54">
        <v>2</v>
      </c>
      <c r="G162" s="54">
        <v>1</v>
      </c>
      <c r="H162" s="54">
        <v>1</v>
      </c>
      <c r="I162" s="54">
        <v>4</v>
      </c>
      <c r="J162" s="54">
        <v>2</v>
      </c>
      <c r="K162" s="54"/>
      <c r="L162" s="54"/>
      <c r="M162" s="54">
        <v>1</v>
      </c>
      <c r="N162" s="54"/>
      <c r="O162" s="54">
        <v>1</v>
      </c>
      <c r="P162" s="54"/>
      <c r="Q162" s="54">
        <v>1</v>
      </c>
      <c r="R162" s="54"/>
    </row>
    <row r="163" spans="1:18" s="32" customFormat="1" x14ac:dyDescent="0.25">
      <c r="A163" s="156">
        <v>157</v>
      </c>
      <c r="B163" s="131" t="s">
        <v>575</v>
      </c>
      <c r="C163" s="14" t="s">
        <v>558</v>
      </c>
      <c r="D163" s="54">
        <v>24013</v>
      </c>
      <c r="E163" s="54"/>
      <c r="F163" s="54"/>
      <c r="G163" s="54"/>
      <c r="H163" s="54"/>
      <c r="I163" s="54">
        <v>4</v>
      </c>
      <c r="J163" s="54">
        <v>4</v>
      </c>
      <c r="K163" s="54"/>
      <c r="L163" s="54"/>
      <c r="M163" s="54">
        <v>1</v>
      </c>
      <c r="N163" s="54"/>
      <c r="O163" s="54">
        <v>1</v>
      </c>
      <c r="P163" s="54"/>
      <c r="Q163" s="54">
        <v>1</v>
      </c>
      <c r="R163" s="54"/>
    </row>
    <row r="164" spans="1:18" s="32" customFormat="1" x14ac:dyDescent="0.25">
      <c r="A164" s="156">
        <v>158</v>
      </c>
      <c r="B164" s="131" t="s">
        <v>575</v>
      </c>
      <c r="C164" s="14" t="s">
        <v>559</v>
      </c>
      <c r="D164" s="54">
        <v>24013</v>
      </c>
      <c r="E164" s="54"/>
      <c r="F164" s="54"/>
      <c r="G164" s="54"/>
      <c r="H164" s="54"/>
      <c r="I164" s="54">
        <v>4</v>
      </c>
      <c r="J164" s="54">
        <v>4</v>
      </c>
      <c r="K164" s="54"/>
      <c r="L164" s="54"/>
      <c r="M164" s="54">
        <v>1</v>
      </c>
      <c r="N164" s="54"/>
      <c r="O164" s="54">
        <v>1</v>
      </c>
      <c r="P164" s="54"/>
      <c r="Q164" s="54">
        <v>1</v>
      </c>
      <c r="R164" s="54"/>
    </row>
    <row r="165" spans="1:18" s="32" customFormat="1" x14ac:dyDescent="0.25">
      <c r="A165" s="156">
        <v>159</v>
      </c>
      <c r="B165" s="131" t="s">
        <v>577</v>
      </c>
      <c r="C165" s="14" t="s">
        <v>19</v>
      </c>
      <c r="D165" s="54">
        <v>24110</v>
      </c>
      <c r="E165" s="54">
        <v>1</v>
      </c>
      <c r="F165" s="54"/>
      <c r="G165" s="54">
        <v>3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32" customFormat="1" ht="30" x14ac:dyDescent="0.25">
      <c r="A166" s="156">
        <v>160</v>
      </c>
      <c r="B166" s="131" t="s">
        <v>575</v>
      </c>
      <c r="C166" s="14" t="s">
        <v>557</v>
      </c>
      <c r="D166" s="54">
        <v>24180</v>
      </c>
      <c r="E166" s="54"/>
      <c r="F166" s="54"/>
      <c r="G166" s="54"/>
      <c r="H166" s="54"/>
      <c r="I166" s="54">
        <v>2</v>
      </c>
      <c r="J166" s="54">
        <v>2</v>
      </c>
      <c r="K166" s="54"/>
      <c r="L166" s="54"/>
      <c r="M166" s="54">
        <v>1</v>
      </c>
      <c r="N166" s="54"/>
      <c r="O166" s="54">
        <v>1</v>
      </c>
      <c r="P166" s="54"/>
      <c r="Q166" s="54">
        <v>1</v>
      </c>
      <c r="R166" s="54"/>
    </row>
    <row r="167" spans="1:18" s="32" customFormat="1" x14ac:dyDescent="0.25">
      <c r="A167" s="156">
        <v>161</v>
      </c>
      <c r="B167" s="131" t="s">
        <v>575</v>
      </c>
      <c r="C167" s="14" t="s">
        <v>313</v>
      </c>
      <c r="D167" s="54">
        <v>24183</v>
      </c>
      <c r="E167" s="54">
        <v>2</v>
      </c>
      <c r="F167" s="54">
        <v>2</v>
      </c>
      <c r="G167" s="54">
        <v>1</v>
      </c>
      <c r="H167" s="54">
        <v>1</v>
      </c>
      <c r="I167" s="54">
        <v>1</v>
      </c>
      <c r="J167" s="54"/>
      <c r="K167" s="54"/>
      <c r="L167" s="54"/>
      <c r="M167" s="54"/>
      <c r="N167" s="54"/>
      <c r="O167" s="54"/>
      <c r="P167" s="54"/>
      <c r="Q167" s="54"/>
      <c r="R167" s="54"/>
    </row>
    <row r="168" spans="1:18" s="32" customFormat="1" ht="30" x14ac:dyDescent="0.25">
      <c r="A168" s="156">
        <v>162</v>
      </c>
      <c r="B168" s="131" t="s">
        <v>575</v>
      </c>
      <c r="C168" s="14" t="s">
        <v>527</v>
      </c>
      <c r="D168" s="54">
        <v>24183</v>
      </c>
      <c r="E168" s="54">
        <v>2</v>
      </c>
      <c r="F168" s="54">
        <v>2</v>
      </c>
      <c r="G168" s="54">
        <v>1</v>
      </c>
      <c r="H168" s="54">
        <v>1</v>
      </c>
      <c r="I168" s="54"/>
      <c r="J168" s="54"/>
      <c r="K168" s="54">
        <v>1</v>
      </c>
      <c r="L168" s="54"/>
      <c r="M168" s="54">
        <v>1</v>
      </c>
      <c r="N168" s="54"/>
      <c r="O168" s="54">
        <v>1</v>
      </c>
      <c r="P168" s="54"/>
      <c r="Q168" s="54">
        <v>1</v>
      </c>
      <c r="R168" s="54"/>
    </row>
    <row r="169" spans="1:18" s="32" customFormat="1" x14ac:dyDescent="0.25">
      <c r="A169" s="156">
        <v>163</v>
      </c>
      <c r="B169" s="131" t="s">
        <v>575</v>
      </c>
      <c r="C169" s="14" t="s">
        <v>539</v>
      </c>
      <c r="D169" s="54">
        <v>24594</v>
      </c>
      <c r="E169" s="54">
        <v>1</v>
      </c>
      <c r="F169" s="54">
        <v>1</v>
      </c>
      <c r="G169" s="54">
        <v>1</v>
      </c>
      <c r="H169" s="54">
        <v>1</v>
      </c>
      <c r="I169" s="54"/>
      <c r="J169" s="54"/>
      <c r="K169" s="54"/>
      <c r="L169" s="54"/>
      <c r="M169" s="54"/>
      <c r="N169" s="54"/>
      <c r="O169" s="54"/>
      <c r="P169" s="54"/>
      <c r="Q169" s="54"/>
      <c r="R169" s="54"/>
    </row>
    <row r="170" spans="1:18" s="32" customFormat="1" ht="30" x14ac:dyDescent="0.25">
      <c r="A170" s="156">
        <v>164</v>
      </c>
      <c r="B170" s="131" t="s">
        <v>205</v>
      </c>
      <c r="C170" s="14" t="s">
        <v>530</v>
      </c>
      <c r="D170" s="54">
        <v>24594</v>
      </c>
      <c r="E170" s="54">
        <v>2</v>
      </c>
      <c r="F170" s="54">
        <v>2</v>
      </c>
      <c r="G170" s="54">
        <v>1</v>
      </c>
      <c r="H170" s="54">
        <v>1</v>
      </c>
      <c r="I170" s="54"/>
      <c r="J170" s="54"/>
      <c r="K170" s="54"/>
      <c r="L170" s="54"/>
      <c r="M170" s="54"/>
      <c r="N170" s="54"/>
      <c r="O170" s="54"/>
      <c r="P170" s="54"/>
      <c r="Q170" s="54"/>
      <c r="R170" s="54"/>
    </row>
    <row r="171" spans="1:18" s="32" customFormat="1" ht="30" x14ac:dyDescent="0.25">
      <c r="A171" s="156">
        <v>165</v>
      </c>
      <c r="B171" s="131" t="s">
        <v>575</v>
      </c>
      <c r="C171" s="14" t="s">
        <v>565</v>
      </c>
      <c r="D171" s="54">
        <v>44745</v>
      </c>
      <c r="E171" s="54"/>
      <c r="F171" s="54"/>
      <c r="G171" s="54"/>
      <c r="H171" s="54"/>
      <c r="I171" s="54">
        <v>2</v>
      </c>
      <c r="J171" s="54">
        <v>2</v>
      </c>
      <c r="K171" s="54"/>
      <c r="L171" s="54"/>
      <c r="M171" s="54"/>
      <c r="N171" s="54"/>
      <c r="O171" s="54"/>
      <c r="P171" s="54"/>
      <c r="Q171" s="54"/>
      <c r="R171" s="54"/>
    </row>
    <row r="172" spans="1:18" s="32" customFormat="1" ht="30" x14ac:dyDescent="0.25">
      <c r="A172" s="156">
        <v>166</v>
      </c>
      <c r="B172" s="131" t="s">
        <v>206</v>
      </c>
      <c r="C172" s="14" t="s">
        <v>547</v>
      </c>
      <c r="D172" s="54">
        <v>24920</v>
      </c>
      <c r="E172" s="54">
        <v>1</v>
      </c>
      <c r="F172" s="54">
        <v>1</v>
      </c>
      <c r="G172" s="54">
        <v>1</v>
      </c>
      <c r="H172" s="54">
        <v>1</v>
      </c>
      <c r="I172" s="54"/>
      <c r="J172" s="54"/>
      <c r="K172" s="54"/>
      <c r="L172" s="54"/>
      <c r="M172" s="54"/>
      <c r="N172" s="54"/>
      <c r="O172" s="54"/>
      <c r="P172" s="54"/>
      <c r="Q172" s="54"/>
      <c r="R172" s="54"/>
    </row>
    <row r="173" spans="1:18" s="32" customFormat="1" ht="30" x14ac:dyDescent="0.25">
      <c r="A173" s="156">
        <v>167</v>
      </c>
      <c r="B173" s="131" t="s">
        <v>575</v>
      </c>
      <c r="C173" s="14" t="s">
        <v>528</v>
      </c>
      <c r="D173" s="54">
        <v>44895</v>
      </c>
      <c r="E173" s="54">
        <v>2</v>
      </c>
      <c r="F173" s="54">
        <v>2</v>
      </c>
      <c r="G173" s="54">
        <v>1</v>
      </c>
      <c r="H173" s="54">
        <v>1</v>
      </c>
      <c r="I173" s="54"/>
      <c r="J173" s="54"/>
      <c r="K173" s="54"/>
      <c r="L173" s="54"/>
      <c r="M173" s="54"/>
      <c r="N173" s="54"/>
      <c r="O173" s="54"/>
      <c r="P173" s="54"/>
      <c r="Q173" s="54"/>
      <c r="R173" s="54"/>
    </row>
    <row r="174" spans="1:18" s="32" customFormat="1" ht="46.5" customHeight="1" x14ac:dyDescent="0.25">
      <c r="A174" s="156">
        <v>168</v>
      </c>
      <c r="B174" s="131" t="s">
        <v>290</v>
      </c>
      <c r="C174" s="14" t="s">
        <v>522</v>
      </c>
      <c r="D174" s="54">
        <v>24920</v>
      </c>
      <c r="E174" s="54">
        <v>1</v>
      </c>
      <c r="F174" s="54">
        <v>1</v>
      </c>
      <c r="G174" s="54"/>
      <c r="H174" s="54"/>
      <c r="I174" s="54"/>
      <c r="J174" s="54"/>
      <c r="K174" s="54">
        <v>1</v>
      </c>
      <c r="L174" s="54"/>
      <c r="M174" s="54"/>
      <c r="N174" s="54"/>
      <c r="O174" s="54"/>
      <c r="P174" s="54"/>
      <c r="Q174" s="54"/>
      <c r="R174" s="54"/>
    </row>
    <row r="175" spans="1:18" s="32" customFormat="1" x14ac:dyDescent="0.25">
      <c r="A175" s="156">
        <v>169</v>
      </c>
      <c r="B175" s="131" t="s">
        <v>575</v>
      </c>
      <c r="C175" s="14" t="s">
        <v>276</v>
      </c>
      <c r="D175" s="54">
        <v>24945</v>
      </c>
      <c r="E175" s="54"/>
      <c r="F175" s="54"/>
      <c r="G175" s="54"/>
      <c r="H175" s="54"/>
      <c r="I175" s="54">
        <v>2</v>
      </c>
      <c r="J175" s="54">
        <v>2</v>
      </c>
      <c r="K175" s="54"/>
      <c r="L175" s="54"/>
      <c r="M175" s="54"/>
      <c r="N175" s="54"/>
      <c r="O175" s="54"/>
      <c r="P175" s="54"/>
      <c r="Q175" s="54"/>
      <c r="R175" s="54"/>
    </row>
    <row r="176" spans="1:18" s="32" customFormat="1" x14ac:dyDescent="0.25">
      <c r="A176" s="156">
        <v>170</v>
      </c>
      <c r="B176" s="131" t="s">
        <v>577</v>
      </c>
      <c r="C176" s="14" t="s">
        <v>276</v>
      </c>
      <c r="D176" s="54">
        <v>24945</v>
      </c>
      <c r="E176" s="54">
        <v>1</v>
      </c>
      <c r="F176" s="54"/>
      <c r="G176" s="54">
        <v>2</v>
      </c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</row>
    <row r="177" spans="1:18" s="32" customFormat="1" ht="30" x14ac:dyDescent="0.25">
      <c r="A177" s="156">
        <v>171</v>
      </c>
      <c r="B177" s="131" t="s">
        <v>575</v>
      </c>
      <c r="C177" s="14" t="s">
        <v>553</v>
      </c>
      <c r="D177" s="54">
        <v>25080</v>
      </c>
      <c r="E177" s="54">
        <v>2</v>
      </c>
      <c r="F177" s="54">
        <v>2</v>
      </c>
      <c r="G177" s="54">
        <v>1</v>
      </c>
      <c r="H177" s="54">
        <v>1</v>
      </c>
      <c r="I177" s="54"/>
      <c r="J177" s="54"/>
      <c r="K177" s="54"/>
      <c r="L177" s="54"/>
      <c r="M177" s="54"/>
      <c r="N177" s="54"/>
      <c r="O177" s="54"/>
      <c r="P177" s="54"/>
      <c r="Q177" s="54"/>
      <c r="R177" s="54"/>
    </row>
    <row r="178" spans="1:18" s="32" customFormat="1" x14ac:dyDescent="0.25">
      <c r="A178" s="156">
        <v>172</v>
      </c>
      <c r="B178" s="131" t="s">
        <v>575</v>
      </c>
      <c r="C178" s="14" t="s">
        <v>541</v>
      </c>
      <c r="D178" s="54">
        <v>25081</v>
      </c>
      <c r="E178" s="54">
        <v>2</v>
      </c>
      <c r="F178" s="54">
        <v>2</v>
      </c>
      <c r="G178" s="54">
        <v>1</v>
      </c>
      <c r="H178" s="54">
        <v>1</v>
      </c>
      <c r="I178" s="54">
        <v>2</v>
      </c>
      <c r="J178" s="54"/>
      <c r="K178" s="54"/>
      <c r="L178" s="54"/>
      <c r="M178" s="54"/>
      <c r="N178" s="54"/>
      <c r="O178" s="54"/>
      <c r="P178" s="54"/>
      <c r="Q178" s="54"/>
      <c r="R178" s="54"/>
    </row>
    <row r="179" spans="1:18" s="32" customFormat="1" ht="30" x14ac:dyDescent="0.25">
      <c r="A179" s="156">
        <v>173</v>
      </c>
      <c r="B179" s="131" t="s">
        <v>575</v>
      </c>
      <c r="C179" s="14" t="s">
        <v>524</v>
      </c>
      <c r="D179" s="54">
        <v>26149</v>
      </c>
      <c r="E179" s="54">
        <v>1</v>
      </c>
      <c r="F179" s="54">
        <v>1</v>
      </c>
      <c r="G179" s="54">
        <v>1</v>
      </c>
      <c r="H179" s="54">
        <v>1</v>
      </c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s="32" customFormat="1" ht="30" x14ac:dyDescent="0.25">
      <c r="A180" s="156">
        <v>174</v>
      </c>
      <c r="B180" s="131" t="s">
        <v>575</v>
      </c>
      <c r="C180" s="14" t="s">
        <v>523</v>
      </c>
      <c r="D180" s="54">
        <v>26149</v>
      </c>
      <c r="E180" s="54">
        <v>1</v>
      </c>
      <c r="F180" s="54">
        <v>1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18" s="32" customFormat="1" x14ac:dyDescent="0.25">
      <c r="A181" s="156">
        <v>175</v>
      </c>
      <c r="B181" s="131" t="s">
        <v>398</v>
      </c>
      <c r="C181" s="14" t="s">
        <v>277</v>
      </c>
      <c r="D181" s="54">
        <v>26541</v>
      </c>
      <c r="E181" s="54">
        <v>1</v>
      </c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s="32" customFormat="1" x14ac:dyDescent="0.25">
      <c r="A182" s="156">
        <v>176</v>
      </c>
      <c r="B182" s="131" t="s">
        <v>427</v>
      </c>
      <c r="C182" s="14" t="s">
        <v>533</v>
      </c>
      <c r="D182" s="54">
        <v>26541</v>
      </c>
      <c r="E182" s="54">
        <v>4</v>
      </c>
      <c r="F182" s="54">
        <v>4</v>
      </c>
      <c r="G182" s="54">
        <v>3</v>
      </c>
      <c r="H182" s="54">
        <v>3</v>
      </c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s="32" customFormat="1" ht="30" x14ac:dyDescent="0.25">
      <c r="A183" s="156">
        <v>177</v>
      </c>
      <c r="B183" s="131" t="s">
        <v>574</v>
      </c>
      <c r="C183" s="14" t="s">
        <v>519</v>
      </c>
      <c r="D183" s="54">
        <v>26541</v>
      </c>
      <c r="E183" s="54">
        <v>1</v>
      </c>
      <c r="F183" s="54">
        <v>1</v>
      </c>
      <c r="G183" s="54">
        <v>1</v>
      </c>
      <c r="H183" s="54">
        <v>1</v>
      </c>
      <c r="I183" s="54">
        <v>1</v>
      </c>
      <c r="J183" s="54"/>
      <c r="K183" s="54">
        <v>1</v>
      </c>
      <c r="L183" s="54"/>
      <c r="M183" s="54">
        <v>1</v>
      </c>
      <c r="N183" s="54"/>
      <c r="O183" s="54">
        <v>1</v>
      </c>
      <c r="P183" s="54"/>
      <c r="Q183" s="54">
        <v>1</v>
      </c>
      <c r="R183" s="54"/>
    </row>
    <row r="184" spans="1:18" s="32" customFormat="1" x14ac:dyDescent="0.25">
      <c r="A184" s="156">
        <v>178</v>
      </c>
      <c r="B184" s="131" t="s">
        <v>414</v>
      </c>
      <c r="C184" s="14" t="s">
        <v>272</v>
      </c>
      <c r="D184" s="54">
        <v>26583</v>
      </c>
      <c r="E184" s="54"/>
      <c r="F184" s="54"/>
      <c r="G184" s="54">
        <v>1</v>
      </c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s="32" customFormat="1" ht="30" x14ac:dyDescent="0.25">
      <c r="A185" s="156">
        <v>179</v>
      </c>
      <c r="B185" s="131" t="s">
        <v>575</v>
      </c>
      <c r="C185" s="14" t="s">
        <v>532</v>
      </c>
      <c r="D185" s="54">
        <v>26541</v>
      </c>
      <c r="E185" s="54">
        <v>1</v>
      </c>
      <c r="F185" s="54">
        <v>1</v>
      </c>
      <c r="G185" s="54">
        <v>1</v>
      </c>
      <c r="H185" s="54">
        <v>1</v>
      </c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s="32" customFormat="1" x14ac:dyDescent="0.25">
      <c r="A186" s="156">
        <v>180</v>
      </c>
      <c r="B186" s="131" t="s">
        <v>398</v>
      </c>
      <c r="C186" s="14" t="s">
        <v>520</v>
      </c>
      <c r="D186" s="54">
        <v>26541</v>
      </c>
      <c r="E186" s="54">
        <v>3</v>
      </c>
      <c r="F186" s="54">
        <v>3</v>
      </c>
      <c r="G186" s="54">
        <v>2</v>
      </c>
      <c r="H186" s="54">
        <v>2</v>
      </c>
      <c r="I186" s="54">
        <v>1</v>
      </c>
      <c r="J186" s="54"/>
      <c r="K186" s="54">
        <v>1</v>
      </c>
      <c r="L186" s="54"/>
      <c r="M186" s="54">
        <v>1</v>
      </c>
      <c r="N186" s="54"/>
      <c r="O186" s="54">
        <v>1</v>
      </c>
      <c r="P186" s="54"/>
      <c r="Q186" s="54">
        <v>1</v>
      </c>
      <c r="R186" s="54"/>
    </row>
    <row r="187" spans="1:18" s="32" customFormat="1" ht="30" x14ac:dyDescent="0.25">
      <c r="A187" s="156">
        <v>181</v>
      </c>
      <c r="B187" s="131" t="s">
        <v>414</v>
      </c>
      <c r="C187" s="14" t="s">
        <v>365</v>
      </c>
      <c r="D187" s="54">
        <v>27755</v>
      </c>
      <c r="E187" s="54">
        <v>1</v>
      </c>
      <c r="F187" s="54"/>
      <c r="G187" s="54"/>
      <c r="H187" s="54"/>
      <c r="I187" s="54">
        <v>1</v>
      </c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s="32" customFormat="1" x14ac:dyDescent="0.25">
      <c r="A188" s="156">
        <v>182</v>
      </c>
      <c r="B188" s="131" t="s">
        <v>398</v>
      </c>
      <c r="C188" s="14" t="s">
        <v>76</v>
      </c>
      <c r="D188" s="54">
        <v>27728</v>
      </c>
      <c r="E188" s="54">
        <v>2</v>
      </c>
      <c r="F188" s="54">
        <v>2</v>
      </c>
      <c r="G188" s="54">
        <v>1</v>
      </c>
      <c r="H188" s="54">
        <v>1</v>
      </c>
      <c r="I188" s="54"/>
      <c r="J188" s="54"/>
      <c r="K188" s="54"/>
      <c r="L188" s="54"/>
      <c r="M188" s="54">
        <v>1</v>
      </c>
      <c r="N188" s="54"/>
      <c r="O188" s="54">
        <v>1</v>
      </c>
      <c r="P188" s="54"/>
      <c r="Q188" s="54">
        <v>1</v>
      </c>
      <c r="R188" s="54"/>
    </row>
    <row r="189" spans="1:18" s="32" customFormat="1" x14ac:dyDescent="0.25">
      <c r="A189" s="156">
        <v>183</v>
      </c>
      <c r="B189" s="134" t="s">
        <v>205</v>
      </c>
      <c r="C189" s="14" t="s">
        <v>31</v>
      </c>
      <c r="D189" s="54">
        <v>27817</v>
      </c>
      <c r="E189" s="54"/>
      <c r="F189" s="54"/>
      <c r="G189" s="54"/>
      <c r="H189" s="54"/>
      <c r="I189" s="54">
        <v>2</v>
      </c>
      <c r="J189" s="54">
        <v>2</v>
      </c>
      <c r="K189" s="54"/>
      <c r="L189" s="54"/>
      <c r="M189" s="54">
        <v>1</v>
      </c>
      <c r="N189" s="54"/>
      <c r="O189" s="54">
        <v>1</v>
      </c>
      <c r="P189" s="54"/>
      <c r="Q189" s="54">
        <v>1</v>
      </c>
      <c r="R189" s="54"/>
    </row>
    <row r="190" spans="1:18" s="32" customFormat="1" x14ac:dyDescent="0.25">
      <c r="A190" s="156">
        <v>184</v>
      </c>
      <c r="B190" s="193" t="s">
        <v>235</v>
      </c>
      <c r="C190" s="193"/>
      <c r="D190" s="194"/>
      <c r="E190" s="53">
        <f>SUM(E118:E189)</f>
        <v>101</v>
      </c>
      <c r="F190" s="124">
        <f t="shared" ref="F190:R190" si="11">SUM(F118:F189)</f>
        <v>88</v>
      </c>
      <c r="G190" s="124">
        <f t="shared" si="11"/>
        <v>65</v>
      </c>
      <c r="H190" s="124">
        <f t="shared" si="11"/>
        <v>58</v>
      </c>
      <c r="I190" s="124">
        <f t="shared" si="11"/>
        <v>84</v>
      </c>
      <c r="J190" s="124">
        <f t="shared" si="11"/>
        <v>57</v>
      </c>
      <c r="K190" s="124">
        <f t="shared" si="11"/>
        <v>12</v>
      </c>
      <c r="L190" s="124">
        <f t="shared" si="11"/>
        <v>0</v>
      </c>
      <c r="M190" s="124">
        <f t="shared" si="11"/>
        <v>28</v>
      </c>
      <c r="N190" s="124">
        <f t="shared" si="11"/>
        <v>0</v>
      </c>
      <c r="O190" s="124">
        <f t="shared" si="11"/>
        <v>28</v>
      </c>
      <c r="P190" s="124">
        <f t="shared" si="11"/>
        <v>0</v>
      </c>
      <c r="Q190" s="124">
        <f t="shared" si="11"/>
        <v>28</v>
      </c>
      <c r="R190" s="124">
        <f t="shared" si="11"/>
        <v>0</v>
      </c>
    </row>
    <row r="191" spans="1:18" x14ac:dyDescent="0.25">
      <c r="A191" s="156">
        <v>185</v>
      </c>
      <c r="B191" s="179" t="s">
        <v>203</v>
      </c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80"/>
    </row>
    <row r="192" spans="1:18" ht="17.25" customHeight="1" x14ac:dyDescent="0.25">
      <c r="A192" s="156">
        <v>186</v>
      </c>
      <c r="B192" s="187" t="s">
        <v>372</v>
      </c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8"/>
    </row>
    <row r="193" spans="1:18" ht="30" x14ac:dyDescent="0.25">
      <c r="A193" s="156">
        <v>187</v>
      </c>
      <c r="B193" s="131" t="s">
        <v>742</v>
      </c>
      <c r="C193" s="141" t="s">
        <v>874</v>
      </c>
      <c r="D193" s="63"/>
      <c r="E193" s="63"/>
      <c r="F193" s="125"/>
      <c r="G193" s="63"/>
      <c r="H193" s="63"/>
      <c r="I193" s="63"/>
      <c r="J193" s="63"/>
      <c r="K193" s="63"/>
      <c r="L193" s="63"/>
      <c r="M193" s="63">
        <v>1</v>
      </c>
      <c r="N193" s="63"/>
      <c r="O193" s="63"/>
      <c r="P193" s="63"/>
      <c r="Q193" s="63"/>
      <c r="R193" s="63"/>
    </row>
    <row r="194" spans="1:18" ht="30" x14ac:dyDescent="0.25">
      <c r="A194" s="156">
        <v>188</v>
      </c>
      <c r="B194" s="131" t="s">
        <v>748</v>
      </c>
      <c r="C194" s="94" t="s">
        <v>876</v>
      </c>
      <c r="D194" s="63"/>
      <c r="E194" s="63"/>
      <c r="F194" s="63"/>
      <c r="G194" s="63"/>
      <c r="H194" s="63"/>
      <c r="I194" s="63"/>
      <c r="J194" s="63"/>
      <c r="K194" s="63"/>
      <c r="L194" s="63"/>
      <c r="M194" s="63">
        <v>1</v>
      </c>
      <c r="N194" s="63"/>
      <c r="O194" s="63"/>
      <c r="P194" s="63"/>
      <c r="Q194" s="63"/>
      <c r="R194" s="63"/>
    </row>
    <row r="195" spans="1:18" ht="30" x14ac:dyDescent="0.25">
      <c r="A195" s="156">
        <v>189</v>
      </c>
      <c r="B195" s="131" t="s">
        <v>861</v>
      </c>
      <c r="C195" s="94" t="s">
        <v>875</v>
      </c>
      <c r="D195" s="126"/>
      <c r="E195" s="126"/>
      <c r="F195" s="126"/>
      <c r="G195" s="126"/>
      <c r="H195" s="126"/>
      <c r="I195" s="126"/>
      <c r="J195" s="126"/>
      <c r="K195" s="126"/>
      <c r="L195" s="126"/>
      <c r="M195" s="126">
        <v>1</v>
      </c>
      <c r="N195" s="126"/>
      <c r="O195" s="126"/>
      <c r="P195" s="126"/>
      <c r="Q195" s="126"/>
      <c r="R195" s="126"/>
    </row>
    <row r="196" spans="1:18" x14ac:dyDescent="0.25">
      <c r="A196" s="156">
        <v>190</v>
      </c>
      <c r="B196" s="131" t="s">
        <v>205</v>
      </c>
      <c r="C196" s="60" t="s">
        <v>233</v>
      </c>
      <c r="D196" s="126">
        <v>23998</v>
      </c>
      <c r="E196" s="126">
        <v>2</v>
      </c>
      <c r="F196" s="126"/>
      <c r="G196" s="126">
        <v>2</v>
      </c>
      <c r="H196" s="126"/>
      <c r="I196" s="126">
        <v>2</v>
      </c>
      <c r="J196" s="126"/>
      <c r="K196" s="126">
        <v>1</v>
      </c>
      <c r="L196" s="126"/>
      <c r="M196" s="126">
        <v>2</v>
      </c>
      <c r="N196" s="126"/>
      <c r="O196" s="126">
        <v>1</v>
      </c>
      <c r="P196" s="126"/>
      <c r="Q196" s="126">
        <v>1</v>
      </c>
      <c r="R196" s="126"/>
    </row>
    <row r="197" spans="1:18" x14ac:dyDescent="0.25">
      <c r="A197" s="156">
        <v>191</v>
      </c>
      <c r="B197" s="131" t="s">
        <v>205</v>
      </c>
      <c r="C197" s="60" t="s">
        <v>217</v>
      </c>
      <c r="D197" s="126">
        <v>25081</v>
      </c>
      <c r="E197" s="126">
        <v>2</v>
      </c>
      <c r="F197" s="126"/>
      <c r="G197" s="126">
        <v>2</v>
      </c>
      <c r="H197" s="126"/>
      <c r="I197" s="126">
        <v>3</v>
      </c>
      <c r="J197" s="126"/>
      <c r="K197" s="126">
        <v>3</v>
      </c>
      <c r="L197" s="126"/>
      <c r="M197" s="126">
        <v>3</v>
      </c>
      <c r="N197" s="126"/>
      <c r="O197" s="126">
        <v>2</v>
      </c>
      <c r="P197" s="126"/>
      <c r="Q197" s="126">
        <v>2</v>
      </c>
      <c r="R197" s="126"/>
    </row>
    <row r="198" spans="1:18" x14ac:dyDescent="0.25">
      <c r="A198" s="156">
        <v>192</v>
      </c>
      <c r="B198" s="185" t="s">
        <v>9</v>
      </c>
      <c r="C198" s="185"/>
      <c r="D198" s="186"/>
      <c r="E198" s="65">
        <f>SUM(E193:E197)</f>
        <v>4</v>
      </c>
      <c r="F198" s="123">
        <f t="shared" ref="F198:R198" si="12">SUM(F193:F197)</f>
        <v>0</v>
      </c>
      <c r="G198" s="123">
        <f t="shared" si="12"/>
        <v>4</v>
      </c>
      <c r="H198" s="123">
        <f t="shared" si="12"/>
        <v>0</v>
      </c>
      <c r="I198" s="123">
        <f t="shared" si="12"/>
        <v>5</v>
      </c>
      <c r="J198" s="123">
        <f t="shared" si="12"/>
        <v>0</v>
      </c>
      <c r="K198" s="123">
        <f t="shared" si="12"/>
        <v>4</v>
      </c>
      <c r="L198" s="123">
        <f t="shared" si="12"/>
        <v>0</v>
      </c>
      <c r="M198" s="123">
        <f t="shared" si="12"/>
        <v>8</v>
      </c>
      <c r="N198" s="123">
        <f t="shared" si="12"/>
        <v>0</v>
      </c>
      <c r="O198" s="123">
        <f t="shared" si="12"/>
        <v>3</v>
      </c>
      <c r="P198" s="123">
        <f t="shared" si="12"/>
        <v>0</v>
      </c>
      <c r="Q198" s="123">
        <f t="shared" si="12"/>
        <v>3</v>
      </c>
      <c r="R198" s="123">
        <f t="shared" si="12"/>
        <v>0</v>
      </c>
    </row>
    <row r="199" spans="1:18" ht="31.5" customHeight="1" x14ac:dyDescent="0.25">
      <c r="A199" s="156">
        <v>193</v>
      </c>
      <c r="B199" s="187" t="s">
        <v>676</v>
      </c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8"/>
    </row>
    <row r="200" spans="1:18" s="76" customFormat="1" x14ac:dyDescent="0.25">
      <c r="A200" s="156">
        <v>194</v>
      </c>
      <c r="B200" s="132" t="s">
        <v>205</v>
      </c>
      <c r="C200" s="19" t="s">
        <v>681</v>
      </c>
      <c r="D200" s="63">
        <v>20610</v>
      </c>
      <c r="E200" s="63"/>
      <c r="F200" s="63"/>
      <c r="G200" s="63">
        <v>2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s="76" customFormat="1" x14ac:dyDescent="0.25">
      <c r="A201" s="156">
        <v>195</v>
      </c>
      <c r="B201" s="132" t="s">
        <v>205</v>
      </c>
      <c r="C201" s="19" t="s">
        <v>682</v>
      </c>
      <c r="D201" s="63">
        <v>22058</v>
      </c>
      <c r="E201" s="63"/>
      <c r="F201" s="63"/>
      <c r="G201" s="63">
        <v>1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s="76" customFormat="1" x14ac:dyDescent="0.25">
      <c r="A202" s="156">
        <v>196</v>
      </c>
      <c r="B202" s="132" t="s">
        <v>205</v>
      </c>
      <c r="C202" s="19" t="s">
        <v>170</v>
      </c>
      <c r="D202" s="63">
        <v>22181</v>
      </c>
      <c r="E202" s="63"/>
      <c r="F202" s="63"/>
      <c r="G202" s="63">
        <v>1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s="76" customFormat="1" ht="15" customHeight="1" x14ac:dyDescent="0.25">
      <c r="A203" s="156">
        <v>197</v>
      </c>
      <c r="B203" s="132" t="s">
        <v>205</v>
      </c>
      <c r="C203" s="19" t="s">
        <v>72</v>
      </c>
      <c r="D203" s="63">
        <v>22696</v>
      </c>
      <c r="E203" s="63">
        <v>3</v>
      </c>
      <c r="F203" s="63"/>
      <c r="G203" s="63">
        <v>2</v>
      </c>
      <c r="H203" s="63"/>
      <c r="I203" s="63">
        <v>1</v>
      </c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s="76" customFormat="1" ht="30" x14ac:dyDescent="0.25">
      <c r="A204" s="156">
        <v>198</v>
      </c>
      <c r="B204" s="132" t="s">
        <v>205</v>
      </c>
      <c r="C204" s="19" t="s">
        <v>373</v>
      </c>
      <c r="D204" s="63">
        <v>22524</v>
      </c>
      <c r="E204" s="63">
        <v>1</v>
      </c>
      <c r="F204" s="63"/>
      <c r="G204" s="63"/>
      <c r="H204" s="63"/>
      <c r="I204" s="63"/>
      <c r="J204" s="63"/>
      <c r="K204" s="63"/>
      <c r="L204" s="63"/>
      <c r="M204" s="63">
        <v>1</v>
      </c>
      <c r="N204" s="63"/>
      <c r="O204" s="63"/>
      <c r="P204" s="63"/>
      <c r="Q204" s="63">
        <v>1</v>
      </c>
      <c r="R204" s="63"/>
    </row>
    <row r="205" spans="1:18" s="76" customFormat="1" x14ac:dyDescent="0.25">
      <c r="A205" s="156">
        <v>199</v>
      </c>
      <c r="B205" s="132" t="s">
        <v>205</v>
      </c>
      <c r="C205" s="19" t="s">
        <v>38</v>
      </c>
      <c r="D205" s="63">
        <v>22572</v>
      </c>
      <c r="E205" s="63"/>
      <c r="F205" s="63"/>
      <c r="G205" s="63"/>
      <c r="H205" s="63"/>
      <c r="I205" s="63">
        <v>1</v>
      </c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s="76" customFormat="1" x14ac:dyDescent="0.25">
      <c r="A206" s="156">
        <v>200</v>
      </c>
      <c r="B206" s="132" t="s">
        <v>205</v>
      </c>
      <c r="C206" s="19" t="s">
        <v>680</v>
      </c>
      <c r="D206" s="63">
        <v>22602</v>
      </c>
      <c r="E206" s="63">
        <v>1</v>
      </c>
      <c r="F206" s="63"/>
      <c r="G206" s="63">
        <v>1</v>
      </c>
      <c r="H206" s="63"/>
      <c r="I206" s="63"/>
      <c r="J206" s="63"/>
      <c r="K206" s="63">
        <v>1</v>
      </c>
      <c r="L206" s="63"/>
      <c r="M206" s="63"/>
      <c r="N206" s="63"/>
      <c r="O206" s="63">
        <v>1</v>
      </c>
      <c r="P206" s="63"/>
      <c r="Q206" s="63">
        <v>1</v>
      </c>
      <c r="R206" s="63"/>
    </row>
    <row r="207" spans="1:18" s="76" customFormat="1" ht="30" x14ac:dyDescent="0.25">
      <c r="A207" s="156">
        <v>201</v>
      </c>
      <c r="B207" s="132" t="s">
        <v>205</v>
      </c>
      <c r="C207" s="19" t="s">
        <v>43</v>
      </c>
      <c r="D207" s="63">
        <v>22614</v>
      </c>
      <c r="E207" s="63">
        <v>1</v>
      </c>
      <c r="F207" s="63"/>
      <c r="G207" s="63">
        <v>1</v>
      </c>
      <c r="H207" s="63"/>
      <c r="I207" s="63"/>
      <c r="J207" s="63"/>
      <c r="K207" s="63"/>
      <c r="L207" s="63"/>
      <c r="M207" s="63">
        <v>1</v>
      </c>
      <c r="N207" s="63"/>
      <c r="O207" s="63">
        <v>1</v>
      </c>
      <c r="P207" s="63"/>
      <c r="Q207" s="63">
        <v>1</v>
      </c>
      <c r="R207" s="63"/>
    </row>
    <row r="208" spans="1:18" s="76" customFormat="1" x14ac:dyDescent="0.25">
      <c r="A208" s="156">
        <v>202</v>
      </c>
      <c r="B208" s="132" t="s">
        <v>205</v>
      </c>
      <c r="C208" s="19" t="s">
        <v>284</v>
      </c>
      <c r="D208" s="63">
        <v>22618</v>
      </c>
      <c r="E208" s="63">
        <v>1</v>
      </c>
      <c r="F208" s="63"/>
      <c r="G208" s="63">
        <v>1</v>
      </c>
      <c r="H208" s="63"/>
      <c r="I208" s="63"/>
      <c r="J208" s="63"/>
      <c r="K208" s="63"/>
      <c r="L208" s="63"/>
      <c r="M208" s="63"/>
      <c r="N208" s="63"/>
      <c r="O208" s="63">
        <v>1</v>
      </c>
      <c r="P208" s="63"/>
      <c r="Q208" s="63">
        <v>1</v>
      </c>
      <c r="R208" s="63"/>
    </row>
    <row r="209" spans="1:18 14027:14027" s="76" customFormat="1" ht="45" x14ac:dyDescent="0.25">
      <c r="A209" s="156">
        <v>203</v>
      </c>
      <c r="B209" s="132" t="s">
        <v>205</v>
      </c>
      <c r="C209" s="19" t="s">
        <v>679</v>
      </c>
      <c r="D209" s="63">
        <v>22696</v>
      </c>
      <c r="E209" s="63">
        <v>1</v>
      </c>
      <c r="F209" s="63"/>
      <c r="G209" s="63"/>
      <c r="H209" s="63"/>
      <c r="I209" s="63">
        <v>1</v>
      </c>
      <c r="J209" s="63"/>
      <c r="K209" s="63">
        <v>1</v>
      </c>
      <c r="L209" s="63"/>
      <c r="M209" s="63"/>
      <c r="N209" s="63"/>
      <c r="O209" s="63">
        <v>1</v>
      </c>
      <c r="P209" s="63"/>
      <c r="Q209" s="63">
        <v>1</v>
      </c>
      <c r="R209" s="63"/>
    </row>
    <row r="210" spans="1:18 14027:14027" s="76" customFormat="1" ht="30" x14ac:dyDescent="0.25">
      <c r="A210" s="156">
        <v>204</v>
      </c>
      <c r="B210" s="132" t="s">
        <v>205</v>
      </c>
      <c r="C210" s="19" t="s">
        <v>377</v>
      </c>
      <c r="D210" s="63">
        <v>22760</v>
      </c>
      <c r="E210" s="63"/>
      <c r="F210" s="63"/>
      <c r="G210" s="63"/>
      <c r="H210" s="63"/>
      <c r="I210" s="63">
        <v>2</v>
      </c>
      <c r="J210" s="63"/>
      <c r="K210" s="63"/>
      <c r="L210" s="63"/>
      <c r="M210" s="63">
        <v>2</v>
      </c>
      <c r="N210" s="63"/>
      <c r="O210" s="63"/>
      <c r="P210" s="63"/>
      <c r="Q210" s="63"/>
      <c r="R210" s="63"/>
    </row>
    <row r="211" spans="1:18 14027:14027" s="76" customFormat="1" x14ac:dyDescent="0.25">
      <c r="A211" s="156">
        <v>205</v>
      </c>
      <c r="B211" s="132" t="s">
        <v>205</v>
      </c>
      <c r="C211" s="19" t="s">
        <v>44</v>
      </c>
      <c r="D211" s="63">
        <v>42460</v>
      </c>
      <c r="E211" s="63">
        <v>1</v>
      </c>
      <c r="F211" s="63"/>
      <c r="G211" s="63"/>
      <c r="H211" s="63"/>
      <c r="I211" s="63"/>
      <c r="J211" s="63"/>
      <c r="K211" s="63"/>
      <c r="L211" s="63"/>
      <c r="M211" s="63">
        <v>1</v>
      </c>
      <c r="N211" s="63"/>
      <c r="O211" s="63">
        <v>1</v>
      </c>
      <c r="P211" s="63"/>
      <c r="Q211" s="63"/>
      <c r="R211" s="63"/>
    </row>
    <row r="212" spans="1:18 14027:14027" s="76" customFormat="1" x14ac:dyDescent="0.25">
      <c r="A212" s="156">
        <v>206</v>
      </c>
      <c r="B212" s="132" t="s">
        <v>205</v>
      </c>
      <c r="C212" s="19" t="s">
        <v>236</v>
      </c>
      <c r="D212" s="63">
        <v>22509</v>
      </c>
      <c r="E212" s="63"/>
      <c r="F212" s="63"/>
      <c r="G212" s="63">
        <v>1</v>
      </c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</row>
    <row r="213" spans="1:18 14027:14027" s="76" customFormat="1" x14ac:dyDescent="0.25">
      <c r="A213" s="156">
        <v>207</v>
      </c>
      <c r="B213" s="132" t="s">
        <v>205</v>
      </c>
      <c r="C213" s="19" t="s">
        <v>40</v>
      </c>
      <c r="D213" s="63">
        <v>22827</v>
      </c>
      <c r="E213" s="63">
        <v>1</v>
      </c>
      <c r="F213" s="63"/>
      <c r="G213" s="63">
        <v>1</v>
      </c>
      <c r="H213" s="63"/>
      <c r="I213" s="63"/>
      <c r="J213" s="63"/>
      <c r="K213" s="63"/>
      <c r="L213" s="63"/>
      <c r="M213" s="63">
        <v>1</v>
      </c>
      <c r="N213" s="63"/>
      <c r="O213" s="63"/>
      <c r="P213" s="63"/>
      <c r="Q213" s="63">
        <v>1</v>
      </c>
      <c r="R213" s="63"/>
    </row>
    <row r="214" spans="1:18 14027:14027" s="76" customFormat="1" x14ac:dyDescent="0.25">
      <c r="A214" s="156">
        <v>208</v>
      </c>
      <c r="B214" s="132" t="s">
        <v>205</v>
      </c>
      <c r="C214" s="19" t="s">
        <v>678</v>
      </c>
      <c r="D214" s="63">
        <v>40759</v>
      </c>
      <c r="E214" s="63">
        <v>1</v>
      </c>
      <c r="F214" s="63"/>
      <c r="G214" s="63">
        <v>1</v>
      </c>
      <c r="H214" s="63"/>
      <c r="I214" s="63">
        <v>1</v>
      </c>
      <c r="J214" s="63"/>
      <c r="K214" s="63">
        <v>1</v>
      </c>
      <c r="L214" s="63"/>
      <c r="M214" s="63">
        <v>1</v>
      </c>
      <c r="N214" s="63"/>
      <c r="O214" s="63">
        <v>1</v>
      </c>
      <c r="P214" s="63"/>
      <c r="Q214" s="63">
        <v>1</v>
      </c>
      <c r="R214" s="63"/>
    </row>
    <row r="215" spans="1:18 14027:14027" s="76" customFormat="1" x14ac:dyDescent="0.25">
      <c r="A215" s="156">
        <v>209</v>
      </c>
      <c r="B215" s="132" t="s">
        <v>205</v>
      </c>
      <c r="C215" s="19" t="s">
        <v>677</v>
      </c>
      <c r="D215" s="63">
        <v>22760</v>
      </c>
      <c r="E215" s="63">
        <v>2</v>
      </c>
      <c r="F215" s="63"/>
      <c r="G215" s="63">
        <v>1</v>
      </c>
      <c r="H215" s="63"/>
      <c r="I215" s="63">
        <v>1</v>
      </c>
      <c r="J215" s="63"/>
      <c r="K215" s="63">
        <v>1</v>
      </c>
      <c r="L215" s="63"/>
      <c r="M215" s="63">
        <v>1</v>
      </c>
      <c r="N215" s="63"/>
      <c r="O215" s="63">
        <v>1</v>
      </c>
      <c r="P215" s="63"/>
      <c r="Q215" s="63">
        <v>1</v>
      </c>
      <c r="R215" s="63"/>
    </row>
    <row r="216" spans="1:18 14027:14027" s="76" customFormat="1" x14ac:dyDescent="0.25">
      <c r="A216" s="156">
        <v>210</v>
      </c>
      <c r="B216" s="132" t="s">
        <v>205</v>
      </c>
      <c r="C216" s="19" t="s">
        <v>434</v>
      </c>
      <c r="D216" s="63">
        <v>22854</v>
      </c>
      <c r="E216" s="63"/>
      <c r="F216" s="63"/>
      <c r="G216" s="63">
        <v>1</v>
      </c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</row>
    <row r="217" spans="1:18 14027:14027" s="76" customFormat="1" x14ac:dyDescent="0.25">
      <c r="A217" s="156">
        <v>211</v>
      </c>
      <c r="B217" s="132" t="s">
        <v>205</v>
      </c>
      <c r="C217" s="19" t="s">
        <v>37</v>
      </c>
      <c r="D217" s="63">
        <v>22860</v>
      </c>
      <c r="E217" s="63"/>
      <c r="F217" s="63"/>
      <c r="G217" s="63">
        <v>1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</row>
    <row r="218" spans="1:18 14027:14027" s="76" customFormat="1" x14ac:dyDescent="0.25">
      <c r="A218" s="156">
        <v>212</v>
      </c>
      <c r="B218" s="132" t="s">
        <v>205</v>
      </c>
      <c r="C218" s="19" t="s">
        <v>45</v>
      </c>
      <c r="D218" s="63">
        <v>42866</v>
      </c>
      <c r="E218" s="63">
        <v>1</v>
      </c>
      <c r="F218" s="63"/>
      <c r="G218" s="63">
        <v>1</v>
      </c>
      <c r="H218" s="63"/>
      <c r="I218" s="63">
        <v>1</v>
      </c>
      <c r="J218" s="63"/>
      <c r="K218" s="63">
        <v>1</v>
      </c>
      <c r="L218" s="63"/>
      <c r="M218" s="63"/>
      <c r="N218" s="63"/>
      <c r="O218" s="63"/>
      <c r="P218" s="63"/>
      <c r="Q218" s="63"/>
      <c r="R218" s="63"/>
    </row>
    <row r="219" spans="1:18 14027:14027" s="76" customFormat="1" x14ac:dyDescent="0.25">
      <c r="A219" s="156">
        <v>213</v>
      </c>
      <c r="B219" s="132" t="s">
        <v>205</v>
      </c>
      <c r="C219" s="19" t="s">
        <v>41</v>
      </c>
      <c r="D219" s="63">
        <v>22873</v>
      </c>
      <c r="E219" s="63"/>
      <c r="F219" s="63"/>
      <c r="G219" s="63"/>
      <c r="H219" s="63"/>
      <c r="I219" s="63"/>
      <c r="J219" s="63"/>
      <c r="K219" s="63">
        <v>1</v>
      </c>
      <c r="L219" s="63"/>
      <c r="M219" s="63"/>
      <c r="N219" s="63"/>
      <c r="O219" s="63"/>
      <c r="P219" s="63"/>
      <c r="Q219" s="63"/>
      <c r="R219" s="63"/>
    </row>
    <row r="220" spans="1:18 14027:14027" s="76" customFormat="1" x14ac:dyDescent="0.25">
      <c r="A220" s="156">
        <v>214</v>
      </c>
      <c r="B220" s="132" t="s">
        <v>205</v>
      </c>
      <c r="C220" s="19" t="s">
        <v>378</v>
      </c>
      <c r="D220" s="63">
        <v>23796</v>
      </c>
      <c r="E220" s="63">
        <v>1</v>
      </c>
      <c r="F220" s="63"/>
      <c r="G220" s="63">
        <v>1</v>
      </c>
      <c r="H220" s="63"/>
      <c r="I220" s="63">
        <v>1</v>
      </c>
      <c r="J220" s="63"/>
      <c r="K220" s="63">
        <v>1</v>
      </c>
      <c r="L220" s="63"/>
      <c r="M220" s="63">
        <v>1</v>
      </c>
      <c r="N220" s="63"/>
      <c r="O220" s="63">
        <v>1</v>
      </c>
      <c r="P220" s="63"/>
      <c r="Q220" s="63">
        <v>1</v>
      </c>
      <c r="R220" s="63"/>
    </row>
    <row r="221" spans="1:18 14027:14027" s="76" customFormat="1" x14ac:dyDescent="0.25">
      <c r="A221" s="156">
        <v>215</v>
      </c>
      <c r="B221" s="132" t="s">
        <v>205</v>
      </c>
      <c r="C221" s="19" t="s">
        <v>380</v>
      </c>
      <c r="D221" s="63">
        <v>23998</v>
      </c>
      <c r="E221" s="63">
        <v>1</v>
      </c>
      <c r="F221" s="63"/>
      <c r="G221" s="63">
        <v>1</v>
      </c>
      <c r="H221" s="63"/>
      <c r="I221" s="63">
        <v>1</v>
      </c>
      <c r="J221" s="63"/>
      <c r="K221" s="63">
        <v>1</v>
      </c>
      <c r="L221" s="63"/>
      <c r="M221" s="63">
        <v>1</v>
      </c>
      <c r="N221" s="63"/>
      <c r="O221" s="63">
        <v>1</v>
      </c>
      <c r="P221" s="63"/>
      <c r="Q221" s="63">
        <v>1</v>
      </c>
      <c r="R221" s="63"/>
    </row>
    <row r="222" spans="1:18 14027:14027" s="76" customFormat="1" x14ac:dyDescent="0.25">
      <c r="A222" s="156">
        <v>216</v>
      </c>
      <c r="B222" s="132" t="s">
        <v>205</v>
      </c>
      <c r="C222" s="19" t="s">
        <v>379</v>
      </c>
      <c r="D222" s="63">
        <v>26541</v>
      </c>
      <c r="E222" s="63">
        <v>1</v>
      </c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 14027:14027" s="76" customFormat="1" x14ac:dyDescent="0.25">
      <c r="A223" s="156">
        <v>217</v>
      </c>
      <c r="B223" s="132" t="s">
        <v>205</v>
      </c>
      <c r="C223" s="19" t="s">
        <v>76</v>
      </c>
      <c r="D223" s="63">
        <v>27728</v>
      </c>
      <c r="E223" s="63">
        <v>1</v>
      </c>
      <c r="F223" s="63"/>
      <c r="G223" s="63">
        <v>1</v>
      </c>
      <c r="H223" s="63"/>
      <c r="I223" s="63">
        <v>1</v>
      </c>
      <c r="J223" s="63"/>
      <c r="K223" s="63">
        <v>1</v>
      </c>
      <c r="L223" s="63"/>
      <c r="M223" s="63">
        <v>1</v>
      </c>
      <c r="N223" s="63"/>
      <c r="O223" s="63">
        <v>1</v>
      </c>
      <c r="P223" s="63"/>
      <c r="Q223" s="63">
        <v>1</v>
      </c>
      <c r="R223" s="63"/>
    </row>
    <row r="224" spans="1:18 14027:14027" ht="15" customHeight="1" x14ac:dyDescent="0.25">
      <c r="A224" s="156">
        <v>218</v>
      </c>
      <c r="B224" s="192" t="s">
        <v>9</v>
      </c>
      <c r="C224" s="208"/>
      <c r="D224" s="208"/>
      <c r="E224" s="63">
        <f>SUM(E200:E223)</f>
        <v>18</v>
      </c>
      <c r="F224" s="126">
        <f t="shared" ref="F224:R224" si="13">SUM(F200:F223)</f>
        <v>0</v>
      </c>
      <c r="G224" s="126">
        <f t="shared" si="13"/>
        <v>19</v>
      </c>
      <c r="H224" s="126">
        <f t="shared" si="13"/>
        <v>0</v>
      </c>
      <c r="I224" s="126">
        <f t="shared" si="13"/>
        <v>11</v>
      </c>
      <c r="J224" s="126">
        <f t="shared" si="13"/>
        <v>0</v>
      </c>
      <c r="K224" s="126">
        <f t="shared" si="13"/>
        <v>9</v>
      </c>
      <c r="L224" s="126">
        <f t="shared" si="13"/>
        <v>0</v>
      </c>
      <c r="M224" s="126">
        <f t="shared" si="13"/>
        <v>11</v>
      </c>
      <c r="N224" s="126">
        <f t="shared" si="13"/>
        <v>0</v>
      </c>
      <c r="O224" s="126">
        <f t="shared" si="13"/>
        <v>10</v>
      </c>
      <c r="P224" s="126">
        <f t="shared" si="13"/>
        <v>0</v>
      </c>
      <c r="Q224" s="126">
        <f t="shared" si="13"/>
        <v>11</v>
      </c>
      <c r="R224" s="126">
        <f t="shared" si="13"/>
        <v>0</v>
      </c>
      <c r="TSM224" s="8">
        <f>SUM(E224:TSL224)</f>
        <v>89</v>
      </c>
    </row>
    <row r="225" spans="1:18" ht="15.75" customHeight="1" x14ac:dyDescent="0.25">
      <c r="A225" s="156">
        <v>219</v>
      </c>
      <c r="B225" s="187" t="s">
        <v>370</v>
      </c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8"/>
    </row>
    <row r="226" spans="1:18" x14ac:dyDescent="0.25">
      <c r="A226" s="156">
        <v>220</v>
      </c>
      <c r="B226" s="132" t="s">
        <v>205</v>
      </c>
      <c r="C226" s="19" t="s">
        <v>39</v>
      </c>
      <c r="D226" s="63">
        <v>22696</v>
      </c>
      <c r="E226" s="63">
        <v>1</v>
      </c>
      <c r="F226" s="63"/>
      <c r="G226" s="63">
        <v>1</v>
      </c>
      <c r="H226" s="63"/>
      <c r="I226" s="63">
        <v>1</v>
      </c>
      <c r="J226" s="63"/>
      <c r="K226" s="63">
        <v>1</v>
      </c>
      <c r="L226" s="63"/>
      <c r="M226" s="63">
        <v>1</v>
      </c>
      <c r="N226" s="63"/>
      <c r="O226" s="63">
        <v>1</v>
      </c>
      <c r="P226" s="63"/>
      <c r="Q226" s="63">
        <v>1</v>
      </c>
      <c r="R226" s="63"/>
    </row>
    <row r="227" spans="1:18" x14ac:dyDescent="0.25">
      <c r="A227" s="156">
        <v>221</v>
      </c>
      <c r="B227" s="132" t="s">
        <v>205</v>
      </c>
      <c r="C227" s="19" t="s">
        <v>201</v>
      </c>
      <c r="D227" s="63">
        <v>22614</v>
      </c>
      <c r="E227" s="63">
        <v>2</v>
      </c>
      <c r="F227" s="63"/>
      <c r="G227" s="63">
        <v>2</v>
      </c>
      <c r="H227" s="63"/>
      <c r="I227" s="63">
        <v>2</v>
      </c>
      <c r="J227" s="63"/>
      <c r="K227" s="63">
        <v>2</v>
      </c>
      <c r="L227" s="63"/>
      <c r="M227" s="63">
        <v>2</v>
      </c>
      <c r="N227" s="63"/>
      <c r="O227" s="63">
        <v>2</v>
      </c>
      <c r="P227" s="63"/>
      <c r="Q227" s="63">
        <v>2</v>
      </c>
      <c r="R227" s="63"/>
    </row>
    <row r="228" spans="1:18" x14ac:dyDescent="0.25">
      <c r="A228" s="156">
        <v>222</v>
      </c>
      <c r="B228" s="132" t="s">
        <v>205</v>
      </c>
      <c r="C228" s="19" t="s">
        <v>283</v>
      </c>
      <c r="D228" s="63"/>
      <c r="E228" s="63">
        <v>4</v>
      </c>
      <c r="F228" s="63"/>
      <c r="G228" s="63">
        <v>4</v>
      </c>
      <c r="H228" s="63"/>
      <c r="I228" s="63">
        <v>4</v>
      </c>
      <c r="J228" s="63"/>
      <c r="K228" s="63">
        <v>4</v>
      </c>
      <c r="L228" s="63"/>
      <c r="M228" s="63">
        <v>4</v>
      </c>
      <c r="N228" s="63"/>
      <c r="O228" s="63">
        <v>4</v>
      </c>
      <c r="P228" s="63"/>
      <c r="Q228" s="63">
        <v>4</v>
      </c>
      <c r="R228" s="63"/>
    </row>
    <row r="229" spans="1:18" x14ac:dyDescent="0.25">
      <c r="A229" s="156">
        <v>223</v>
      </c>
      <c r="B229" s="132" t="s">
        <v>205</v>
      </c>
      <c r="C229" s="19" t="s">
        <v>40</v>
      </c>
      <c r="D229" s="63">
        <v>22827</v>
      </c>
      <c r="E229" s="63">
        <v>1</v>
      </c>
      <c r="F229" s="63"/>
      <c r="G229" s="63">
        <v>1</v>
      </c>
      <c r="H229" s="63"/>
      <c r="I229" s="63">
        <v>1</v>
      </c>
      <c r="J229" s="63"/>
      <c r="K229" s="63">
        <v>1</v>
      </c>
      <c r="L229" s="63"/>
      <c r="M229" s="63">
        <v>1</v>
      </c>
      <c r="N229" s="63"/>
      <c r="O229" s="63">
        <v>1</v>
      </c>
      <c r="P229" s="63"/>
      <c r="Q229" s="63">
        <v>1</v>
      </c>
      <c r="R229" s="63"/>
    </row>
    <row r="230" spans="1:18" x14ac:dyDescent="0.25">
      <c r="A230" s="156">
        <v>224</v>
      </c>
      <c r="B230" s="132" t="s">
        <v>205</v>
      </c>
      <c r="C230" s="19" t="s">
        <v>37</v>
      </c>
      <c r="D230" s="63">
        <v>22860</v>
      </c>
      <c r="E230" s="63">
        <v>1</v>
      </c>
      <c r="F230" s="63"/>
      <c r="G230" s="63">
        <v>1</v>
      </c>
      <c r="H230" s="63"/>
      <c r="I230" s="63">
        <v>1</v>
      </c>
      <c r="J230" s="63"/>
      <c r="K230" s="63">
        <v>1</v>
      </c>
      <c r="L230" s="63"/>
      <c r="M230" s="63">
        <v>1</v>
      </c>
      <c r="N230" s="63"/>
      <c r="O230" s="63">
        <v>1</v>
      </c>
      <c r="P230" s="63"/>
      <c r="Q230" s="63">
        <v>1</v>
      </c>
      <c r="R230" s="63"/>
    </row>
    <row r="231" spans="1:18" x14ac:dyDescent="0.25">
      <c r="A231" s="156">
        <v>225</v>
      </c>
      <c r="B231" s="132" t="s">
        <v>205</v>
      </c>
      <c r="C231" s="19" t="s">
        <v>232</v>
      </c>
      <c r="D231" s="63">
        <v>23840</v>
      </c>
      <c r="E231" s="63">
        <v>2</v>
      </c>
      <c r="F231" s="63"/>
      <c r="G231" s="63">
        <v>2</v>
      </c>
      <c r="H231" s="63"/>
      <c r="I231" s="63">
        <v>2</v>
      </c>
      <c r="J231" s="63"/>
      <c r="K231" s="63">
        <v>3</v>
      </c>
      <c r="L231" s="63"/>
      <c r="M231" s="63">
        <v>3</v>
      </c>
      <c r="N231" s="63"/>
      <c r="O231" s="63">
        <v>3</v>
      </c>
      <c r="P231" s="63"/>
      <c r="Q231" s="63">
        <v>3</v>
      </c>
      <c r="R231" s="63"/>
    </row>
    <row r="232" spans="1:18" x14ac:dyDescent="0.25">
      <c r="A232" s="156">
        <v>226</v>
      </c>
      <c r="B232" s="132" t="s">
        <v>205</v>
      </c>
      <c r="C232" s="19" t="s">
        <v>202</v>
      </c>
      <c r="D232" s="63">
        <v>23840</v>
      </c>
      <c r="E232" s="63">
        <v>2</v>
      </c>
      <c r="F232" s="63"/>
      <c r="G232" s="63">
        <v>2</v>
      </c>
      <c r="H232" s="63"/>
      <c r="I232" s="63">
        <v>2</v>
      </c>
      <c r="J232" s="63"/>
      <c r="K232" s="63">
        <v>3</v>
      </c>
      <c r="L232" s="63"/>
      <c r="M232" s="63">
        <v>3</v>
      </c>
      <c r="N232" s="63"/>
      <c r="O232" s="63">
        <v>3</v>
      </c>
      <c r="P232" s="63"/>
      <c r="Q232" s="63">
        <v>3</v>
      </c>
      <c r="R232" s="63"/>
    </row>
    <row r="233" spans="1:18" ht="15" customHeight="1" x14ac:dyDescent="0.25">
      <c r="A233" s="156">
        <v>227</v>
      </c>
      <c r="B233" s="191" t="s">
        <v>9</v>
      </c>
      <c r="C233" s="191"/>
      <c r="D233" s="192"/>
      <c r="E233" s="63">
        <f>SUM(E226:E232)</f>
        <v>13</v>
      </c>
      <c r="F233" s="126">
        <f t="shared" ref="F233:R233" si="14">SUM(F226:F232)</f>
        <v>0</v>
      </c>
      <c r="G233" s="126">
        <f t="shared" si="14"/>
        <v>13</v>
      </c>
      <c r="H233" s="126">
        <f t="shared" si="14"/>
        <v>0</v>
      </c>
      <c r="I233" s="126">
        <f t="shared" si="14"/>
        <v>13</v>
      </c>
      <c r="J233" s="126">
        <f t="shared" si="14"/>
        <v>0</v>
      </c>
      <c r="K233" s="126">
        <f t="shared" si="14"/>
        <v>15</v>
      </c>
      <c r="L233" s="126">
        <f t="shared" si="14"/>
        <v>0</v>
      </c>
      <c r="M233" s="126">
        <f t="shared" si="14"/>
        <v>15</v>
      </c>
      <c r="N233" s="126">
        <f t="shared" si="14"/>
        <v>0</v>
      </c>
      <c r="O233" s="126">
        <f t="shared" si="14"/>
        <v>15</v>
      </c>
      <c r="P233" s="126">
        <f t="shared" si="14"/>
        <v>0</v>
      </c>
      <c r="Q233" s="126">
        <f t="shared" si="14"/>
        <v>15</v>
      </c>
      <c r="R233" s="126">
        <f t="shared" si="14"/>
        <v>0</v>
      </c>
    </row>
    <row r="234" spans="1:18" ht="17.25" customHeight="1" x14ac:dyDescent="0.25">
      <c r="A234" s="156">
        <v>228</v>
      </c>
      <c r="B234" s="187" t="s">
        <v>382</v>
      </c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8"/>
    </row>
    <row r="235" spans="1:18" ht="15" customHeight="1" x14ac:dyDescent="0.25">
      <c r="A235" s="156">
        <v>229</v>
      </c>
      <c r="B235" s="132" t="s">
        <v>205</v>
      </c>
      <c r="C235" s="19" t="s">
        <v>36</v>
      </c>
      <c r="D235" s="63">
        <v>22446</v>
      </c>
      <c r="E235" s="63">
        <v>2</v>
      </c>
      <c r="F235" s="63">
        <v>0</v>
      </c>
      <c r="G235" s="63">
        <v>2</v>
      </c>
      <c r="H235" s="63"/>
      <c r="I235" s="63">
        <v>2</v>
      </c>
      <c r="J235" s="63"/>
      <c r="K235" s="63">
        <v>2</v>
      </c>
      <c r="L235" s="63"/>
      <c r="M235" s="63">
        <v>2</v>
      </c>
      <c r="N235" s="63"/>
      <c r="O235" s="63">
        <v>2</v>
      </c>
      <c r="P235" s="63"/>
      <c r="Q235" s="63">
        <v>2</v>
      </c>
      <c r="R235" s="63"/>
    </row>
    <row r="236" spans="1:18" ht="17.25" customHeight="1" x14ac:dyDescent="0.25">
      <c r="A236" s="156">
        <v>230</v>
      </c>
      <c r="B236" s="191" t="s">
        <v>9</v>
      </c>
      <c r="C236" s="191"/>
      <c r="D236" s="192"/>
      <c r="E236" s="63">
        <f>SUM(E235)</f>
        <v>2</v>
      </c>
      <c r="F236" s="63">
        <f t="shared" ref="F236:Q236" si="15">SUM(F235)</f>
        <v>0</v>
      </c>
      <c r="G236" s="63">
        <f t="shared" si="15"/>
        <v>2</v>
      </c>
      <c r="H236" s="63">
        <f t="shared" si="15"/>
        <v>0</v>
      </c>
      <c r="I236" s="63">
        <f t="shared" si="15"/>
        <v>2</v>
      </c>
      <c r="J236" s="63">
        <f t="shared" si="15"/>
        <v>0</v>
      </c>
      <c r="K236" s="63">
        <f t="shared" si="15"/>
        <v>2</v>
      </c>
      <c r="L236" s="63">
        <f t="shared" si="15"/>
        <v>0</v>
      </c>
      <c r="M236" s="63">
        <f t="shared" si="15"/>
        <v>2</v>
      </c>
      <c r="N236" s="63">
        <f t="shared" si="15"/>
        <v>0</v>
      </c>
      <c r="O236" s="63">
        <f t="shared" si="15"/>
        <v>2</v>
      </c>
      <c r="P236" s="63">
        <f t="shared" si="15"/>
        <v>0</v>
      </c>
      <c r="Q236" s="63">
        <f t="shared" si="15"/>
        <v>2</v>
      </c>
      <c r="R236" s="63"/>
    </row>
    <row r="237" spans="1:18" s="32" customFormat="1" ht="17.25" customHeight="1" x14ac:dyDescent="0.25">
      <c r="A237" s="156">
        <v>231</v>
      </c>
      <c r="B237" s="189" t="s">
        <v>235</v>
      </c>
      <c r="C237" s="189"/>
      <c r="D237" s="190"/>
      <c r="E237" s="67">
        <f>SUM(E198,E224,E233,E236)</f>
        <v>37</v>
      </c>
      <c r="F237" s="127">
        <f t="shared" ref="F237:R237" si="16">SUM(F198,F224,F233,F236)</f>
        <v>0</v>
      </c>
      <c r="G237" s="127">
        <f t="shared" si="16"/>
        <v>38</v>
      </c>
      <c r="H237" s="127">
        <f t="shared" si="16"/>
        <v>0</v>
      </c>
      <c r="I237" s="127">
        <f t="shared" si="16"/>
        <v>31</v>
      </c>
      <c r="J237" s="127">
        <f t="shared" si="16"/>
        <v>0</v>
      </c>
      <c r="K237" s="127">
        <f t="shared" si="16"/>
        <v>30</v>
      </c>
      <c r="L237" s="127">
        <f t="shared" si="16"/>
        <v>0</v>
      </c>
      <c r="M237" s="127">
        <f t="shared" si="16"/>
        <v>36</v>
      </c>
      <c r="N237" s="127">
        <f t="shared" si="16"/>
        <v>0</v>
      </c>
      <c r="O237" s="127">
        <f t="shared" si="16"/>
        <v>30</v>
      </c>
      <c r="P237" s="127">
        <f t="shared" si="16"/>
        <v>0</v>
      </c>
      <c r="Q237" s="127">
        <f t="shared" si="16"/>
        <v>31</v>
      </c>
      <c r="R237" s="127">
        <f t="shared" si="16"/>
        <v>0</v>
      </c>
    </row>
    <row r="238" spans="1:18" x14ac:dyDescent="0.25">
      <c r="A238" s="156">
        <v>232</v>
      </c>
      <c r="B238" s="179" t="s">
        <v>242</v>
      </c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80"/>
    </row>
    <row r="239" spans="1:18" x14ac:dyDescent="0.25">
      <c r="A239" s="156">
        <v>233</v>
      </c>
      <c r="B239" s="181" t="s">
        <v>368</v>
      </c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2"/>
    </row>
    <row r="240" spans="1:18" x14ac:dyDescent="0.25">
      <c r="A240" s="156">
        <v>234</v>
      </c>
      <c r="B240" s="146" t="s">
        <v>226</v>
      </c>
      <c r="C240" s="3" t="s">
        <v>737</v>
      </c>
      <c r="D240" s="2">
        <v>20196</v>
      </c>
      <c r="E240" s="4">
        <v>4</v>
      </c>
      <c r="F240" s="4"/>
      <c r="G240" s="4">
        <v>4</v>
      </c>
      <c r="H240" s="4"/>
      <c r="I240" s="4">
        <v>4</v>
      </c>
      <c r="J240" s="4"/>
      <c r="K240" s="4">
        <v>4</v>
      </c>
      <c r="L240" s="4"/>
      <c r="M240" s="4">
        <v>6</v>
      </c>
      <c r="N240" s="4"/>
      <c r="O240" s="4">
        <v>4</v>
      </c>
      <c r="P240" s="4"/>
      <c r="Q240" s="4">
        <v>6</v>
      </c>
      <c r="R240" s="4"/>
    </row>
    <row r="241" spans="1:18" x14ac:dyDescent="0.25">
      <c r="A241" s="156">
        <v>235</v>
      </c>
      <c r="B241" s="146" t="s">
        <v>736</v>
      </c>
      <c r="C241" s="3" t="s">
        <v>47</v>
      </c>
      <c r="D241" s="2">
        <v>20638</v>
      </c>
      <c r="E241" s="4">
        <v>1</v>
      </c>
      <c r="F241" s="4">
        <v>0</v>
      </c>
      <c r="G241" s="4">
        <v>1</v>
      </c>
      <c r="H241" s="4">
        <v>0</v>
      </c>
      <c r="I241" s="4">
        <v>1</v>
      </c>
      <c r="J241" s="4">
        <v>0</v>
      </c>
      <c r="K241" s="4">
        <v>1</v>
      </c>
      <c r="L241" s="4">
        <v>0</v>
      </c>
      <c r="M241" s="4">
        <v>1</v>
      </c>
      <c r="N241" s="4">
        <v>0</v>
      </c>
      <c r="O241" s="4">
        <v>1</v>
      </c>
      <c r="P241" s="4">
        <v>0</v>
      </c>
      <c r="Q241" s="4">
        <v>1</v>
      </c>
      <c r="R241" s="4">
        <v>0</v>
      </c>
    </row>
    <row r="242" spans="1:18" x14ac:dyDescent="0.25">
      <c r="A242" s="156">
        <v>236</v>
      </c>
      <c r="B242" s="146" t="s">
        <v>736</v>
      </c>
      <c r="C242" s="3" t="s">
        <v>48</v>
      </c>
      <c r="D242" s="2">
        <v>20641</v>
      </c>
      <c r="E242" s="4">
        <v>1</v>
      </c>
      <c r="F242" s="4">
        <v>0</v>
      </c>
      <c r="G242" s="4">
        <v>1</v>
      </c>
      <c r="H242" s="4">
        <v>0</v>
      </c>
      <c r="I242" s="4">
        <v>1</v>
      </c>
      <c r="J242" s="4">
        <v>0</v>
      </c>
      <c r="K242" s="4">
        <v>1</v>
      </c>
      <c r="L242" s="4">
        <v>0</v>
      </c>
      <c r="M242" s="4">
        <v>1</v>
      </c>
      <c r="N242" s="4">
        <v>0</v>
      </c>
      <c r="O242" s="4">
        <v>1</v>
      </c>
      <c r="P242" s="4">
        <v>0</v>
      </c>
      <c r="Q242" s="4">
        <v>1</v>
      </c>
      <c r="R242" s="4">
        <v>0</v>
      </c>
    </row>
    <row r="243" spans="1:18" x14ac:dyDescent="0.25">
      <c r="A243" s="156">
        <v>237</v>
      </c>
      <c r="B243" s="146" t="s">
        <v>752</v>
      </c>
      <c r="C243" s="11" t="s">
        <v>49</v>
      </c>
      <c r="D243" s="2">
        <v>20674</v>
      </c>
      <c r="E243" s="20">
        <v>1</v>
      </c>
      <c r="F243" s="13"/>
      <c r="G243" s="20">
        <v>1</v>
      </c>
      <c r="H243" s="13">
        <v>0</v>
      </c>
      <c r="I243" s="20">
        <v>1</v>
      </c>
      <c r="J243" s="13">
        <v>0</v>
      </c>
      <c r="K243" s="20">
        <v>1</v>
      </c>
      <c r="L243" s="13">
        <v>0</v>
      </c>
      <c r="M243" s="20">
        <v>1</v>
      </c>
      <c r="N243" s="13">
        <v>0</v>
      </c>
      <c r="O243" s="20">
        <v>1</v>
      </c>
      <c r="P243" s="13"/>
      <c r="Q243" s="20">
        <v>1</v>
      </c>
      <c r="R243" s="13"/>
    </row>
    <row r="244" spans="1:18" ht="30" x14ac:dyDescent="0.25">
      <c r="A244" s="156">
        <v>238</v>
      </c>
      <c r="B244" s="146" t="s">
        <v>457</v>
      </c>
      <c r="C244" s="3" t="s">
        <v>50</v>
      </c>
      <c r="D244" s="2">
        <v>40759</v>
      </c>
      <c r="E244" s="4">
        <v>3</v>
      </c>
      <c r="F244" s="4">
        <v>0</v>
      </c>
      <c r="G244" s="4">
        <v>3</v>
      </c>
      <c r="H244" s="4">
        <v>0</v>
      </c>
      <c r="I244" s="4">
        <v>4</v>
      </c>
      <c r="J244" s="4">
        <v>0</v>
      </c>
      <c r="K244" s="4">
        <v>4</v>
      </c>
      <c r="L244" s="4">
        <v>0</v>
      </c>
      <c r="M244" s="4">
        <v>4</v>
      </c>
      <c r="N244" s="4">
        <v>0</v>
      </c>
      <c r="O244" s="4">
        <v>4</v>
      </c>
      <c r="P244" s="4">
        <v>0</v>
      </c>
      <c r="Q244" s="4">
        <v>4</v>
      </c>
      <c r="R244" s="4">
        <v>0</v>
      </c>
    </row>
    <row r="245" spans="1:18" x14ac:dyDescent="0.25">
      <c r="A245" s="156">
        <v>239</v>
      </c>
      <c r="B245" s="146" t="s">
        <v>753</v>
      </c>
      <c r="C245" s="3" t="s">
        <v>46</v>
      </c>
      <c r="D245" s="2">
        <v>20760</v>
      </c>
      <c r="E245" s="4">
        <v>4</v>
      </c>
      <c r="F245" s="4">
        <v>0</v>
      </c>
      <c r="G245" s="4">
        <v>5</v>
      </c>
      <c r="H245" s="4">
        <v>0</v>
      </c>
      <c r="I245" s="4">
        <v>5</v>
      </c>
      <c r="J245" s="4">
        <v>0</v>
      </c>
      <c r="K245" s="4">
        <v>5</v>
      </c>
      <c r="L245" s="4">
        <v>0</v>
      </c>
      <c r="M245" s="4">
        <v>5</v>
      </c>
      <c r="N245" s="4">
        <v>0</v>
      </c>
      <c r="O245" s="5">
        <v>5</v>
      </c>
      <c r="P245" s="4">
        <v>0</v>
      </c>
      <c r="Q245" s="5">
        <v>5</v>
      </c>
      <c r="R245" s="4">
        <v>0</v>
      </c>
    </row>
    <row r="246" spans="1:18" x14ac:dyDescent="0.25">
      <c r="A246" s="156">
        <v>240</v>
      </c>
      <c r="B246" s="146" t="s">
        <v>457</v>
      </c>
      <c r="C246" s="3" t="s">
        <v>51</v>
      </c>
      <c r="D246" s="2">
        <v>20998</v>
      </c>
      <c r="E246" s="4">
        <v>1</v>
      </c>
      <c r="F246" s="4">
        <v>0</v>
      </c>
      <c r="G246" s="4">
        <v>1</v>
      </c>
      <c r="H246" s="4">
        <v>0</v>
      </c>
      <c r="I246" s="4">
        <v>1</v>
      </c>
      <c r="J246" s="4">
        <v>0</v>
      </c>
      <c r="K246" s="4">
        <v>1</v>
      </c>
      <c r="L246" s="4">
        <v>0</v>
      </c>
      <c r="M246" s="4">
        <v>1</v>
      </c>
      <c r="N246" s="4">
        <v>0</v>
      </c>
      <c r="O246" s="4">
        <v>1</v>
      </c>
      <c r="P246" s="4">
        <v>0</v>
      </c>
      <c r="Q246" s="4">
        <v>1</v>
      </c>
      <c r="R246" s="4">
        <v>0</v>
      </c>
    </row>
    <row r="247" spans="1:18" x14ac:dyDescent="0.25">
      <c r="A247" s="156">
        <v>241</v>
      </c>
      <c r="B247" s="146" t="s">
        <v>745</v>
      </c>
      <c r="C247" s="11" t="s">
        <v>52</v>
      </c>
      <c r="D247" s="2">
        <v>21034</v>
      </c>
      <c r="E247" s="20">
        <v>1</v>
      </c>
      <c r="F247" s="13">
        <v>0</v>
      </c>
      <c r="G247" s="20">
        <v>1</v>
      </c>
      <c r="H247" s="13">
        <v>0</v>
      </c>
      <c r="I247" s="20">
        <v>1</v>
      </c>
      <c r="J247" s="13">
        <v>0</v>
      </c>
      <c r="K247" s="20">
        <v>1</v>
      </c>
      <c r="L247" s="13">
        <v>0</v>
      </c>
      <c r="M247" s="20">
        <v>1</v>
      </c>
      <c r="N247" s="13">
        <v>0</v>
      </c>
      <c r="O247" s="20">
        <v>1</v>
      </c>
      <c r="P247" s="13">
        <f>L247*1.05</f>
        <v>0</v>
      </c>
      <c r="Q247" s="20">
        <v>1</v>
      </c>
      <c r="R247" s="13">
        <f>N247*1.05</f>
        <v>0</v>
      </c>
    </row>
    <row r="248" spans="1:18" ht="30" x14ac:dyDescent="0.25">
      <c r="A248" s="156">
        <v>242</v>
      </c>
      <c r="B248" s="146" t="s">
        <v>457</v>
      </c>
      <c r="C248" s="3" t="s">
        <v>53</v>
      </c>
      <c r="D248" s="2">
        <v>21480</v>
      </c>
      <c r="E248" s="4">
        <v>3</v>
      </c>
      <c r="F248" s="4">
        <v>0</v>
      </c>
      <c r="G248" s="4">
        <v>3</v>
      </c>
      <c r="H248" s="4">
        <v>0</v>
      </c>
      <c r="I248" s="4">
        <v>4</v>
      </c>
      <c r="J248" s="4">
        <v>0</v>
      </c>
      <c r="K248" s="4">
        <v>4</v>
      </c>
      <c r="L248" s="4">
        <v>0</v>
      </c>
      <c r="M248" s="4">
        <v>4</v>
      </c>
      <c r="N248" s="4">
        <v>0</v>
      </c>
      <c r="O248" s="4">
        <v>4</v>
      </c>
      <c r="P248" s="4">
        <v>0</v>
      </c>
      <c r="Q248" s="4">
        <v>4</v>
      </c>
      <c r="R248" s="4">
        <v>0</v>
      </c>
    </row>
    <row r="249" spans="1:18" x14ac:dyDescent="0.25">
      <c r="A249" s="156">
        <v>243</v>
      </c>
      <c r="B249" s="146" t="s">
        <v>746</v>
      </c>
      <c r="C249" s="3" t="s">
        <v>54</v>
      </c>
      <c r="D249" s="2">
        <v>22542</v>
      </c>
      <c r="E249" s="4">
        <v>5</v>
      </c>
      <c r="F249" s="4">
        <v>1</v>
      </c>
      <c r="G249" s="4">
        <v>6</v>
      </c>
      <c r="H249" s="4">
        <v>1</v>
      </c>
      <c r="I249" s="4">
        <v>6</v>
      </c>
      <c r="J249" s="4">
        <v>1</v>
      </c>
      <c r="K249" s="4">
        <v>6</v>
      </c>
      <c r="L249" s="5">
        <v>1</v>
      </c>
      <c r="M249" s="5">
        <v>6</v>
      </c>
      <c r="N249" s="5">
        <v>1</v>
      </c>
      <c r="O249" s="5">
        <v>7</v>
      </c>
      <c r="P249" s="5">
        <v>1</v>
      </c>
      <c r="Q249" s="5">
        <v>7</v>
      </c>
      <c r="R249" s="5">
        <v>1</v>
      </c>
    </row>
    <row r="250" spans="1:18" x14ac:dyDescent="0.25">
      <c r="A250" s="156">
        <v>244</v>
      </c>
      <c r="B250" s="146" t="s">
        <v>746</v>
      </c>
      <c r="C250" s="3" t="s">
        <v>38</v>
      </c>
      <c r="D250" s="2">
        <v>22572</v>
      </c>
      <c r="E250" s="4">
        <v>7</v>
      </c>
      <c r="F250" s="4">
        <v>1</v>
      </c>
      <c r="G250" s="4">
        <v>7</v>
      </c>
      <c r="H250" s="4">
        <v>1</v>
      </c>
      <c r="I250" s="4">
        <v>7</v>
      </c>
      <c r="J250" s="4">
        <v>1</v>
      </c>
      <c r="K250" s="4">
        <v>7</v>
      </c>
      <c r="L250" s="5">
        <v>1</v>
      </c>
      <c r="M250" s="5">
        <v>8</v>
      </c>
      <c r="N250" s="5">
        <v>1</v>
      </c>
      <c r="O250" s="5">
        <v>8</v>
      </c>
      <c r="P250" s="5">
        <v>1</v>
      </c>
      <c r="Q250" s="5">
        <v>8</v>
      </c>
      <c r="R250" s="5">
        <v>1</v>
      </c>
    </row>
    <row r="251" spans="1:18" ht="30" x14ac:dyDescent="0.25">
      <c r="A251" s="156">
        <v>245</v>
      </c>
      <c r="B251" s="146" t="s">
        <v>457</v>
      </c>
      <c r="C251" s="3" t="s">
        <v>43</v>
      </c>
      <c r="D251" s="2">
        <v>22614</v>
      </c>
      <c r="E251" s="4">
        <v>1</v>
      </c>
      <c r="F251" s="4"/>
      <c r="G251" s="4">
        <v>1</v>
      </c>
      <c r="H251" s="4"/>
      <c r="I251" s="4">
        <v>1</v>
      </c>
      <c r="J251" s="4"/>
      <c r="K251" s="4">
        <v>1</v>
      </c>
      <c r="L251" s="4"/>
      <c r="M251" s="4">
        <v>1</v>
      </c>
      <c r="N251" s="4"/>
      <c r="O251" s="4">
        <v>1</v>
      </c>
      <c r="P251" s="4"/>
      <c r="Q251" s="4">
        <v>1</v>
      </c>
      <c r="R251" s="4"/>
    </row>
    <row r="252" spans="1:18" ht="30" x14ac:dyDescent="0.25">
      <c r="A252" s="156">
        <v>246</v>
      </c>
      <c r="B252" s="146" t="s">
        <v>421</v>
      </c>
      <c r="C252" s="3" t="s">
        <v>43</v>
      </c>
      <c r="D252" s="2">
        <v>22614</v>
      </c>
      <c r="E252" s="4">
        <v>4</v>
      </c>
      <c r="F252" s="4">
        <v>1</v>
      </c>
      <c r="G252" s="4">
        <v>5</v>
      </c>
      <c r="H252" s="4">
        <v>1</v>
      </c>
      <c r="I252" s="4">
        <v>5</v>
      </c>
      <c r="J252" s="4">
        <v>1</v>
      </c>
      <c r="K252" s="4">
        <v>5</v>
      </c>
      <c r="L252" s="4">
        <v>1</v>
      </c>
      <c r="M252" s="4">
        <v>5</v>
      </c>
      <c r="N252" s="4">
        <v>1</v>
      </c>
      <c r="O252" s="4">
        <v>5</v>
      </c>
      <c r="P252" s="4">
        <v>1</v>
      </c>
      <c r="Q252" s="4">
        <v>5</v>
      </c>
      <c r="R252" s="4">
        <v>1</v>
      </c>
    </row>
    <row r="253" spans="1:18" ht="45" x14ac:dyDescent="0.25">
      <c r="A253" s="156">
        <v>247</v>
      </c>
      <c r="B253" s="146" t="s">
        <v>421</v>
      </c>
      <c r="C253" s="3" t="s">
        <v>191</v>
      </c>
      <c r="D253" s="4">
        <v>22696</v>
      </c>
      <c r="E253" s="4">
        <v>13</v>
      </c>
      <c r="F253" s="4">
        <v>1</v>
      </c>
      <c r="G253" s="4">
        <v>14</v>
      </c>
      <c r="H253" s="4">
        <v>1</v>
      </c>
      <c r="I253" s="4">
        <v>14</v>
      </c>
      <c r="J253" s="4">
        <v>1</v>
      </c>
      <c r="K253" s="4">
        <v>15</v>
      </c>
      <c r="L253" s="5">
        <v>1</v>
      </c>
      <c r="M253" s="5">
        <v>15</v>
      </c>
      <c r="N253" s="5">
        <v>1</v>
      </c>
      <c r="O253" s="5">
        <v>16</v>
      </c>
      <c r="P253" s="5">
        <v>1</v>
      </c>
      <c r="Q253" s="5">
        <v>16</v>
      </c>
      <c r="R253" s="5">
        <v>1</v>
      </c>
    </row>
    <row r="254" spans="1:18" x14ac:dyDescent="0.25">
      <c r="A254" s="156">
        <v>248</v>
      </c>
      <c r="B254" s="146" t="s">
        <v>753</v>
      </c>
      <c r="C254" s="3" t="s">
        <v>55</v>
      </c>
      <c r="D254" s="2">
        <v>22725</v>
      </c>
      <c r="E254" s="4">
        <v>1</v>
      </c>
      <c r="F254" s="4">
        <v>0</v>
      </c>
      <c r="G254" s="4">
        <v>1</v>
      </c>
      <c r="H254" s="4">
        <v>0</v>
      </c>
      <c r="I254" s="4">
        <v>1</v>
      </c>
      <c r="J254" s="4">
        <v>0</v>
      </c>
      <c r="K254" s="4">
        <v>1</v>
      </c>
      <c r="L254" s="4">
        <v>0</v>
      </c>
      <c r="M254" s="5">
        <v>1</v>
      </c>
      <c r="N254" s="4">
        <v>0</v>
      </c>
      <c r="O254" s="5">
        <v>1</v>
      </c>
      <c r="P254" s="4">
        <v>0</v>
      </c>
      <c r="Q254" s="5">
        <v>1</v>
      </c>
      <c r="R254" s="4">
        <v>0</v>
      </c>
    </row>
    <row r="255" spans="1:18" ht="31.5" customHeight="1" x14ac:dyDescent="0.25">
      <c r="A255" s="156">
        <v>249</v>
      </c>
      <c r="B255" s="146" t="s">
        <v>750</v>
      </c>
      <c r="C255" s="3" t="s">
        <v>751</v>
      </c>
      <c r="D255" s="4"/>
      <c r="E255" s="4">
        <v>3</v>
      </c>
      <c r="F255" s="4">
        <v>1</v>
      </c>
      <c r="G255" s="4">
        <v>3</v>
      </c>
      <c r="H255" s="4">
        <v>1</v>
      </c>
      <c r="I255" s="4">
        <v>4</v>
      </c>
      <c r="J255" s="4">
        <v>1</v>
      </c>
      <c r="K255" s="4">
        <v>4</v>
      </c>
      <c r="L255" s="5">
        <v>1</v>
      </c>
      <c r="M255" s="5">
        <v>4</v>
      </c>
      <c r="N255" s="5">
        <v>1</v>
      </c>
      <c r="O255" s="5">
        <v>4</v>
      </c>
      <c r="P255" s="5">
        <v>1</v>
      </c>
      <c r="Q255" s="5">
        <v>4</v>
      </c>
      <c r="R255" s="5">
        <v>1</v>
      </c>
    </row>
    <row r="256" spans="1:18" x14ac:dyDescent="0.25">
      <c r="A256" s="156">
        <v>250</v>
      </c>
      <c r="B256" s="146" t="s">
        <v>871</v>
      </c>
      <c r="C256" s="3" t="s">
        <v>433</v>
      </c>
      <c r="D256" s="2">
        <v>22491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>
        <v>1</v>
      </c>
      <c r="P256" s="4"/>
      <c r="Q256" s="4"/>
      <c r="R256" s="4"/>
    </row>
    <row r="257" spans="1:18" x14ac:dyDescent="0.25">
      <c r="A257" s="156">
        <v>251</v>
      </c>
      <c r="B257" s="146" t="s">
        <v>743</v>
      </c>
      <c r="C257" s="11" t="s">
        <v>744</v>
      </c>
      <c r="D257" s="2">
        <v>42492</v>
      </c>
      <c r="E257" s="13">
        <v>20</v>
      </c>
      <c r="F257" s="13">
        <v>2</v>
      </c>
      <c r="G257" s="13">
        <v>21</v>
      </c>
      <c r="H257" s="13">
        <v>2</v>
      </c>
      <c r="I257" s="13">
        <v>21</v>
      </c>
      <c r="J257" s="13">
        <v>2</v>
      </c>
      <c r="K257" s="13">
        <v>22</v>
      </c>
      <c r="L257" s="13">
        <v>2</v>
      </c>
      <c r="M257" s="13">
        <v>23</v>
      </c>
      <c r="N257" s="13">
        <v>3</v>
      </c>
      <c r="O257" s="20">
        <v>23</v>
      </c>
      <c r="P257" s="13">
        <v>3</v>
      </c>
      <c r="Q257" s="20">
        <v>24</v>
      </c>
      <c r="R257" s="20">
        <v>3</v>
      </c>
    </row>
    <row r="258" spans="1:18" x14ac:dyDescent="0.25">
      <c r="A258" s="156">
        <v>252</v>
      </c>
      <c r="B258" s="146" t="s">
        <v>739</v>
      </c>
      <c r="C258" s="3" t="s">
        <v>56</v>
      </c>
      <c r="D258" s="2">
        <v>22509</v>
      </c>
      <c r="E258" s="4">
        <v>4</v>
      </c>
      <c r="F258" s="4">
        <v>0</v>
      </c>
      <c r="G258" s="4">
        <v>5</v>
      </c>
      <c r="H258" s="4">
        <v>0</v>
      </c>
      <c r="I258" s="4">
        <v>5</v>
      </c>
      <c r="J258" s="4">
        <v>0</v>
      </c>
      <c r="K258" s="4">
        <v>5</v>
      </c>
      <c r="L258" s="4">
        <v>0</v>
      </c>
      <c r="M258" s="5">
        <v>5</v>
      </c>
      <c r="N258" s="4">
        <v>0</v>
      </c>
      <c r="O258" s="5">
        <v>5</v>
      </c>
      <c r="P258" s="4">
        <v>0</v>
      </c>
      <c r="Q258" s="5">
        <v>5</v>
      </c>
      <c r="R258" s="4">
        <v>0</v>
      </c>
    </row>
    <row r="259" spans="1:18" x14ac:dyDescent="0.25">
      <c r="A259" s="156">
        <v>253</v>
      </c>
      <c r="B259" s="146" t="s">
        <v>871</v>
      </c>
      <c r="C259" s="3" t="s">
        <v>40</v>
      </c>
      <c r="D259" s="2">
        <v>22827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>
        <v>6</v>
      </c>
      <c r="P259" s="4"/>
      <c r="Q259" s="4"/>
      <c r="R259" s="4"/>
    </row>
    <row r="260" spans="1:18" x14ac:dyDescent="0.25">
      <c r="A260" s="156">
        <v>254</v>
      </c>
      <c r="B260" s="146" t="s">
        <v>742</v>
      </c>
      <c r="C260" s="97" t="s">
        <v>872</v>
      </c>
      <c r="D260" s="2">
        <v>42843</v>
      </c>
      <c r="E260" s="13">
        <v>7</v>
      </c>
      <c r="F260" s="13">
        <v>1</v>
      </c>
      <c r="G260" s="13">
        <v>7</v>
      </c>
      <c r="H260" s="13">
        <v>1</v>
      </c>
      <c r="I260" s="13">
        <v>7</v>
      </c>
      <c r="J260" s="13">
        <v>1</v>
      </c>
      <c r="K260" s="13">
        <v>7</v>
      </c>
      <c r="L260" s="13">
        <v>1</v>
      </c>
      <c r="M260" s="13">
        <v>8</v>
      </c>
      <c r="N260" s="13">
        <v>1</v>
      </c>
      <c r="O260" s="20">
        <v>8</v>
      </c>
      <c r="P260" s="13">
        <v>1</v>
      </c>
      <c r="Q260" s="20">
        <v>8</v>
      </c>
      <c r="R260" s="20">
        <v>1</v>
      </c>
    </row>
    <row r="261" spans="1:18" x14ac:dyDescent="0.25">
      <c r="A261" s="156">
        <v>255</v>
      </c>
      <c r="B261" s="146" t="s">
        <v>745</v>
      </c>
      <c r="C261" s="3" t="s">
        <v>45</v>
      </c>
      <c r="D261" s="2">
        <v>42866</v>
      </c>
      <c r="E261" s="4">
        <v>3</v>
      </c>
      <c r="F261" s="4">
        <v>0</v>
      </c>
      <c r="G261" s="4">
        <v>3</v>
      </c>
      <c r="H261" s="4">
        <v>0</v>
      </c>
      <c r="I261" s="4">
        <v>4</v>
      </c>
      <c r="J261" s="4">
        <v>0</v>
      </c>
      <c r="K261" s="4">
        <v>4</v>
      </c>
      <c r="L261" s="4">
        <v>0</v>
      </c>
      <c r="M261" s="5">
        <v>4</v>
      </c>
      <c r="N261" s="4">
        <v>0</v>
      </c>
      <c r="O261" s="5">
        <v>4</v>
      </c>
      <c r="P261" s="4">
        <v>0</v>
      </c>
      <c r="Q261" s="5">
        <v>4</v>
      </c>
      <c r="R261" s="4">
        <v>0</v>
      </c>
    </row>
    <row r="262" spans="1:18" ht="30" x14ac:dyDescent="0.25">
      <c r="A262" s="156">
        <v>256</v>
      </c>
      <c r="B262" s="146" t="s">
        <v>421</v>
      </c>
      <c r="C262" s="3" t="s">
        <v>392</v>
      </c>
      <c r="D262" s="4">
        <v>22963</v>
      </c>
      <c r="E262" s="4">
        <v>3</v>
      </c>
      <c r="F262" s="4">
        <v>1</v>
      </c>
      <c r="G262" s="4">
        <v>3</v>
      </c>
      <c r="H262" s="4">
        <v>1</v>
      </c>
      <c r="I262" s="4">
        <v>4</v>
      </c>
      <c r="J262" s="4">
        <v>1</v>
      </c>
      <c r="K262" s="4">
        <v>4</v>
      </c>
      <c r="L262" s="5">
        <v>1</v>
      </c>
      <c r="M262" s="5">
        <v>4</v>
      </c>
      <c r="N262" s="5">
        <v>1</v>
      </c>
      <c r="O262" s="5">
        <v>4</v>
      </c>
      <c r="P262" s="5">
        <v>1</v>
      </c>
      <c r="Q262" s="5">
        <v>4</v>
      </c>
      <c r="R262" s="5">
        <v>1</v>
      </c>
    </row>
    <row r="263" spans="1:18" ht="30" x14ac:dyDescent="0.25">
      <c r="A263" s="156">
        <v>257</v>
      </c>
      <c r="B263" s="146" t="s">
        <v>421</v>
      </c>
      <c r="C263" s="3" t="s">
        <v>64</v>
      </c>
      <c r="D263" s="4">
        <v>23991</v>
      </c>
      <c r="E263" s="4">
        <v>26</v>
      </c>
      <c r="F263" s="4">
        <v>3</v>
      </c>
      <c r="G263" s="4">
        <v>27</v>
      </c>
      <c r="H263" s="4">
        <v>3</v>
      </c>
      <c r="I263" s="4">
        <v>29</v>
      </c>
      <c r="J263" s="4">
        <v>4</v>
      </c>
      <c r="K263" s="4">
        <v>30</v>
      </c>
      <c r="L263" s="5">
        <v>4</v>
      </c>
      <c r="M263" s="5">
        <v>31</v>
      </c>
      <c r="N263" s="5">
        <v>4</v>
      </c>
      <c r="O263" s="5">
        <v>31</v>
      </c>
      <c r="P263" s="5">
        <v>4</v>
      </c>
      <c r="Q263" s="5">
        <v>33</v>
      </c>
      <c r="R263" s="5">
        <v>4</v>
      </c>
    </row>
    <row r="264" spans="1:18" x14ac:dyDescent="0.25">
      <c r="A264" s="156">
        <v>258</v>
      </c>
      <c r="B264" s="146" t="s">
        <v>754</v>
      </c>
      <c r="C264" s="3" t="s">
        <v>755</v>
      </c>
      <c r="D264" s="2"/>
      <c r="E264" s="4">
        <v>2</v>
      </c>
      <c r="F264" s="4"/>
      <c r="G264" s="4">
        <v>2</v>
      </c>
      <c r="H264" s="4"/>
      <c r="I264" s="4">
        <v>2</v>
      </c>
      <c r="J264" s="4"/>
      <c r="K264" s="4">
        <v>2</v>
      </c>
      <c r="L264" s="4"/>
      <c r="M264" s="4">
        <v>3</v>
      </c>
      <c r="N264" s="4"/>
      <c r="O264" s="4">
        <v>3</v>
      </c>
      <c r="P264" s="4"/>
      <c r="Q264" s="4">
        <v>3</v>
      </c>
      <c r="R264" s="4"/>
    </row>
    <row r="265" spans="1:18" x14ac:dyDescent="0.25">
      <c r="A265" s="156">
        <v>259</v>
      </c>
      <c r="B265" s="146" t="s">
        <v>749</v>
      </c>
      <c r="C265" s="3" t="s">
        <v>19</v>
      </c>
      <c r="D265" s="2">
        <v>24110</v>
      </c>
      <c r="E265" s="4">
        <v>8</v>
      </c>
      <c r="F265" s="4">
        <v>0</v>
      </c>
      <c r="G265" s="4">
        <v>8</v>
      </c>
      <c r="H265" s="4">
        <v>0</v>
      </c>
      <c r="I265" s="4">
        <v>8</v>
      </c>
      <c r="J265" s="4">
        <v>0</v>
      </c>
      <c r="K265" s="4">
        <v>9</v>
      </c>
      <c r="L265" s="4">
        <v>0</v>
      </c>
      <c r="M265" s="5">
        <v>9</v>
      </c>
      <c r="N265" s="4">
        <v>0</v>
      </c>
      <c r="O265" s="5">
        <v>9</v>
      </c>
      <c r="P265" s="4">
        <v>0</v>
      </c>
      <c r="Q265" s="5">
        <v>9</v>
      </c>
      <c r="R265" s="4">
        <v>0</v>
      </c>
    </row>
    <row r="266" spans="1:18" x14ac:dyDescent="0.25">
      <c r="A266" s="156">
        <v>260</v>
      </c>
      <c r="B266" s="146" t="s">
        <v>745</v>
      </c>
      <c r="C266" s="3" t="s">
        <v>57</v>
      </c>
      <c r="D266" s="2">
        <v>24204</v>
      </c>
      <c r="E266" s="4">
        <v>4</v>
      </c>
      <c r="F266" s="4">
        <v>0</v>
      </c>
      <c r="G266" s="4">
        <v>5</v>
      </c>
      <c r="H266" s="4">
        <v>0</v>
      </c>
      <c r="I266" s="4">
        <v>5</v>
      </c>
      <c r="J266" s="4">
        <v>0</v>
      </c>
      <c r="K266" s="4">
        <v>5</v>
      </c>
      <c r="L266" s="4">
        <v>0</v>
      </c>
      <c r="M266" s="5">
        <v>5</v>
      </c>
      <c r="N266" s="4">
        <v>0</v>
      </c>
      <c r="O266" s="5">
        <v>5</v>
      </c>
      <c r="P266" s="4">
        <v>0</v>
      </c>
      <c r="Q266" s="5">
        <v>5</v>
      </c>
      <c r="R266" s="4">
        <v>0</v>
      </c>
    </row>
    <row r="267" spans="1:18" x14ac:dyDescent="0.25">
      <c r="A267" s="156">
        <v>261</v>
      </c>
      <c r="B267" s="146" t="s">
        <v>748</v>
      </c>
      <c r="C267" s="3" t="s">
        <v>57</v>
      </c>
      <c r="D267" s="2">
        <v>24204</v>
      </c>
      <c r="E267" s="4">
        <v>4</v>
      </c>
      <c r="F267" s="4">
        <v>1</v>
      </c>
      <c r="G267" s="4">
        <v>5</v>
      </c>
      <c r="H267" s="4">
        <v>1</v>
      </c>
      <c r="I267" s="4">
        <v>5</v>
      </c>
      <c r="J267" s="4">
        <v>1</v>
      </c>
      <c r="K267" s="4">
        <v>5</v>
      </c>
      <c r="L267" s="5">
        <v>1</v>
      </c>
      <c r="M267" s="5">
        <v>5</v>
      </c>
      <c r="N267" s="5">
        <v>1</v>
      </c>
      <c r="O267" s="5">
        <v>5</v>
      </c>
      <c r="P267" s="5">
        <v>1</v>
      </c>
      <c r="Q267" s="5">
        <v>5</v>
      </c>
      <c r="R267" s="5">
        <v>1</v>
      </c>
    </row>
    <row r="268" spans="1:18" x14ac:dyDescent="0.25">
      <c r="A268" s="156">
        <v>262</v>
      </c>
      <c r="B268" s="146" t="s">
        <v>457</v>
      </c>
      <c r="C268" s="3" t="s">
        <v>58</v>
      </c>
      <c r="D268" s="2">
        <v>24437</v>
      </c>
      <c r="E268" s="4">
        <v>3</v>
      </c>
      <c r="F268" s="4">
        <v>0</v>
      </c>
      <c r="G268" s="4">
        <v>3</v>
      </c>
      <c r="H268" s="4">
        <v>0</v>
      </c>
      <c r="I268" s="4">
        <v>4</v>
      </c>
      <c r="J268" s="4">
        <v>0</v>
      </c>
      <c r="K268" s="4">
        <v>4</v>
      </c>
      <c r="L268" s="4">
        <v>0</v>
      </c>
      <c r="M268" s="4">
        <v>4</v>
      </c>
      <c r="N268" s="4">
        <v>0</v>
      </c>
      <c r="O268" s="4">
        <v>4</v>
      </c>
      <c r="P268" s="4">
        <v>0</v>
      </c>
      <c r="Q268" s="4">
        <v>4</v>
      </c>
      <c r="R268" s="4">
        <v>0</v>
      </c>
    </row>
    <row r="269" spans="1:18" x14ac:dyDescent="0.25">
      <c r="A269" s="156">
        <v>263</v>
      </c>
      <c r="B269" s="146" t="s">
        <v>457</v>
      </c>
      <c r="C269" s="3" t="s">
        <v>59</v>
      </c>
      <c r="D269" s="2">
        <v>24484</v>
      </c>
      <c r="E269" s="4">
        <v>9</v>
      </c>
      <c r="F269" s="4">
        <v>1</v>
      </c>
      <c r="G269" s="4">
        <v>9</v>
      </c>
      <c r="H269" s="4">
        <v>1</v>
      </c>
      <c r="I269" s="4">
        <v>10</v>
      </c>
      <c r="J269" s="4">
        <v>1</v>
      </c>
      <c r="K269" s="4">
        <v>10</v>
      </c>
      <c r="L269" s="4">
        <v>1</v>
      </c>
      <c r="M269" s="4">
        <v>10</v>
      </c>
      <c r="N269" s="4">
        <v>1</v>
      </c>
      <c r="O269" s="4">
        <v>10</v>
      </c>
      <c r="P269" s="4">
        <v>1</v>
      </c>
      <c r="Q269" s="4">
        <v>11</v>
      </c>
      <c r="R269" s="4">
        <v>1</v>
      </c>
    </row>
    <row r="270" spans="1:18" x14ac:dyDescent="0.25">
      <c r="A270" s="156">
        <v>264</v>
      </c>
      <c r="B270" s="146" t="s">
        <v>457</v>
      </c>
      <c r="C270" s="3" t="s">
        <v>383</v>
      </c>
      <c r="D270" s="2">
        <v>24681</v>
      </c>
      <c r="E270" s="4">
        <v>12</v>
      </c>
      <c r="F270" s="4">
        <v>1</v>
      </c>
      <c r="G270" s="4">
        <v>13</v>
      </c>
      <c r="H270" s="4">
        <v>1</v>
      </c>
      <c r="I270" s="4">
        <v>13</v>
      </c>
      <c r="J270" s="4">
        <v>1</v>
      </c>
      <c r="K270" s="4">
        <v>14</v>
      </c>
      <c r="L270" s="4">
        <v>1</v>
      </c>
      <c r="M270" s="4">
        <v>14</v>
      </c>
      <c r="N270" s="4">
        <v>1</v>
      </c>
      <c r="O270" s="4">
        <v>14</v>
      </c>
      <c r="P270" s="4">
        <v>1</v>
      </c>
      <c r="Q270" s="4">
        <v>15</v>
      </c>
      <c r="R270" s="4">
        <v>1</v>
      </c>
    </row>
    <row r="271" spans="1:18" ht="30" x14ac:dyDescent="0.25">
      <c r="A271" s="156">
        <v>265</v>
      </c>
      <c r="B271" s="146" t="s">
        <v>739</v>
      </c>
      <c r="C271" s="11" t="s">
        <v>60</v>
      </c>
      <c r="D271" s="2">
        <v>44838</v>
      </c>
      <c r="E271" s="20">
        <v>1</v>
      </c>
      <c r="F271" s="13">
        <v>0</v>
      </c>
      <c r="G271" s="20">
        <v>1</v>
      </c>
      <c r="H271" s="13">
        <v>0</v>
      </c>
      <c r="I271" s="20">
        <v>1</v>
      </c>
      <c r="J271" s="13">
        <v>0</v>
      </c>
      <c r="K271" s="20">
        <v>1</v>
      </c>
      <c r="L271" s="13">
        <v>0</v>
      </c>
      <c r="M271" s="20">
        <v>1</v>
      </c>
      <c r="N271" s="13">
        <v>0</v>
      </c>
      <c r="O271" s="20">
        <v>1</v>
      </c>
      <c r="P271" s="13">
        <f>L271*1.05</f>
        <v>0</v>
      </c>
      <c r="Q271" s="20">
        <v>1</v>
      </c>
      <c r="R271" s="13">
        <f>N271*1.05</f>
        <v>0</v>
      </c>
    </row>
    <row r="272" spans="1:18" s="33" customFormat="1" x14ac:dyDescent="0.25">
      <c r="A272" s="156">
        <v>266</v>
      </c>
      <c r="B272" s="146" t="s">
        <v>457</v>
      </c>
      <c r="C272" s="3" t="s">
        <v>61</v>
      </c>
      <c r="D272" s="2">
        <v>25081</v>
      </c>
      <c r="E272" s="4">
        <v>4</v>
      </c>
      <c r="F272" s="4">
        <v>0</v>
      </c>
      <c r="G272" s="4">
        <v>5</v>
      </c>
      <c r="H272" s="4">
        <v>0</v>
      </c>
      <c r="I272" s="4">
        <v>5</v>
      </c>
      <c r="J272" s="4">
        <v>0</v>
      </c>
      <c r="K272" s="4">
        <v>5</v>
      </c>
      <c r="L272" s="4">
        <v>0</v>
      </c>
      <c r="M272" s="4">
        <v>5</v>
      </c>
      <c r="N272" s="4">
        <v>0</v>
      </c>
      <c r="O272" s="4">
        <v>5</v>
      </c>
      <c r="P272" s="4">
        <v>0</v>
      </c>
      <c r="Q272" s="4">
        <v>5</v>
      </c>
      <c r="R272" s="4">
        <v>0</v>
      </c>
    </row>
    <row r="273" spans="1:18" s="33" customFormat="1" x14ac:dyDescent="0.25">
      <c r="A273" s="156">
        <v>267</v>
      </c>
      <c r="B273" s="146" t="s">
        <v>741</v>
      </c>
      <c r="C273" s="11" t="s">
        <v>229</v>
      </c>
      <c r="D273" s="2">
        <v>25857</v>
      </c>
      <c r="E273" s="13">
        <v>13</v>
      </c>
      <c r="F273" s="13">
        <v>1</v>
      </c>
      <c r="G273" s="13">
        <v>14</v>
      </c>
      <c r="H273" s="13">
        <v>1</v>
      </c>
      <c r="I273" s="13">
        <v>14</v>
      </c>
      <c r="J273" s="13">
        <v>1</v>
      </c>
      <c r="K273" s="13">
        <v>15</v>
      </c>
      <c r="L273" s="13">
        <v>1</v>
      </c>
      <c r="M273" s="13">
        <v>15</v>
      </c>
      <c r="N273" s="13">
        <v>1</v>
      </c>
      <c r="O273" s="20">
        <v>16</v>
      </c>
      <c r="P273" s="13">
        <v>1</v>
      </c>
      <c r="Q273" s="20">
        <v>16</v>
      </c>
      <c r="R273" s="20">
        <v>1</v>
      </c>
    </row>
    <row r="274" spans="1:18" s="33" customFormat="1" ht="30" x14ac:dyDescent="0.25">
      <c r="A274" s="156">
        <v>268</v>
      </c>
      <c r="B274" s="146" t="s">
        <v>457</v>
      </c>
      <c r="C274" s="3" t="s">
        <v>756</v>
      </c>
      <c r="D274" s="2">
        <v>25865</v>
      </c>
      <c r="E274" s="4">
        <v>12</v>
      </c>
      <c r="F274" s="4">
        <v>1</v>
      </c>
      <c r="G274" s="4">
        <v>13</v>
      </c>
      <c r="H274" s="4">
        <v>1</v>
      </c>
      <c r="I274" s="4">
        <v>13</v>
      </c>
      <c r="J274" s="4">
        <v>1</v>
      </c>
      <c r="K274" s="4">
        <v>14</v>
      </c>
      <c r="L274" s="5">
        <v>1</v>
      </c>
      <c r="M274" s="5">
        <v>14</v>
      </c>
      <c r="N274" s="5">
        <v>1</v>
      </c>
      <c r="O274" s="5">
        <v>14</v>
      </c>
      <c r="P274" s="5">
        <v>1</v>
      </c>
      <c r="Q274" s="5">
        <v>15</v>
      </c>
      <c r="R274" s="5">
        <v>1</v>
      </c>
    </row>
    <row r="275" spans="1:18" x14ac:dyDescent="0.25">
      <c r="A275" s="156">
        <v>269</v>
      </c>
      <c r="B275" s="146" t="s">
        <v>747</v>
      </c>
      <c r="C275" s="11" t="s">
        <v>385</v>
      </c>
      <c r="D275" s="2">
        <v>26921</v>
      </c>
      <c r="E275" s="20">
        <v>13</v>
      </c>
      <c r="F275" s="13">
        <v>1</v>
      </c>
      <c r="G275" s="20">
        <v>14</v>
      </c>
      <c r="H275" s="20">
        <v>1</v>
      </c>
      <c r="I275" s="20">
        <v>14</v>
      </c>
      <c r="J275" s="20">
        <v>1</v>
      </c>
      <c r="K275" s="20">
        <v>15</v>
      </c>
      <c r="L275" s="20">
        <v>1</v>
      </c>
      <c r="M275" s="20">
        <v>15</v>
      </c>
      <c r="N275" s="20">
        <v>1</v>
      </c>
      <c r="O275" s="20">
        <v>16</v>
      </c>
      <c r="P275" s="20">
        <v>1</v>
      </c>
      <c r="Q275" s="20">
        <v>16</v>
      </c>
      <c r="R275" s="20">
        <v>1</v>
      </c>
    </row>
    <row r="276" spans="1:18" x14ac:dyDescent="0.25">
      <c r="A276" s="156">
        <v>270</v>
      </c>
      <c r="B276" s="146" t="s">
        <v>740</v>
      </c>
      <c r="C276" s="11" t="s">
        <v>274</v>
      </c>
      <c r="D276" s="2">
        <v>27099</v>
      </c>
      <c r="E276" s="20">
        <v>9</v>
      </c>
      <c r="F276" s="13">
        <v>1</v>
      </c>
      <c r="G276" s="20">
        <v>9</v>
      </c>
      <c r="H276" s="13">
        <v>1</v>
      </c>
      <c r="I276" s="20">
        <v>10</v>
      </c>
      <c r="J276" s="13">
        <v>1</v>
      </c>
      <c r="K276" s="20">
        <v>10</v>
      </c>
      <c r="L276" s="13">
        <v>1</v>
      </c>
      <c r="M276" s="20">
        <v>10</v>
      </c>
      <c r="N276" s="13">
        <v>1</v>
      </c>
      <c r="O276" s="20">
        <v>10</v>
      </c>
      <c r="P276" s="13">
        <v>1</v>
      </c>
      <c r="Q276" s="20">
        <v>11</v>
      </c>
      <c r="R276" s="13">
        <v>1</v>
      </c>
    </row>
    <row r="277" spans="1:18" x14ac:dyDescent="0.25">
      <c r="A277" s="156">
        <v>271</v>
      </c>
      <c r="B277" s="146" t="s">
        <v>421</v>
      </c>
      <c r="C277" s="3" t="s">
        <v>873</v>
      </c>
      <c r="D277" s="2">
        <v>27102</v>
      </c>
      <c r="E277" s="4"/>
      <c r="F277" s="4"/>
      <c r="G277" s="4"/>
      <c r="H277" s="4"/>
      <c r="I277" s="4"/>
      <c r="J277" s="4"/>
      <c r="K277" s="4"/>
      <c r="L277" s="4"/>
      <c r="M277" s="4">
        <v>1</v>
      </c>
      <c r="N277" s="4"/>
      <c r="O277" s="4"/>
      <c r="P277" s="4"/>
      <c r="Q277" s="4"/>
      <c r="R277" s="4"/>
    </row>
    <row r="278" spans="1:18" x14ac:dyDescent="0.25">
      <c r="A278" s="156">
        <v>272</v>
      </c>
      <c r="B278" s="146" t="s">
        <v>738</v>
      </c>
      <c r="C278" s="3" t="s">
        <v>62</v>
      </c>
      <c r="D278" s="2">
        <v>27221</v>
      </c>
      <c r="E278" s="4">
        <v>1</v>
      </c>
      <c r="F278" s="4">
        <v>0</v>
      </c>
      <c r="G278" s="4">
        <v>1</v>
      </c>
      <c r="H278" s="4">
        <v>0</v>
      </c>
      <c r="I278" s="4">
        <v>1</v>
      </c>
      <c r="J278" s="4">
        <v>0</v>
      </c>
      <c r="K278" s="4">
        <v>1</v>
      </c>
      <c r="L278" s="4">
        <v>0</v>
      </c>
      <c r="M278" s="4">
        <v>1</v>
      </c>
      <c r="N278" s="4">
        <v>0</v>
      </c>
      <c r="O278" s="4">
        <v>1</v>
      </c>
      <c r="P278" s="4">
        <v>0</v>
      </c>
      <c r="Q278" s="4">
        <v>1</v>
      </c>
      <c r="R278" s="4">
        <v>0</v>
      </c>
    </row>
    <row r="279" spans="1:18" x14ac:dyDescent="0.25">
      <c r="A279" s="156">
        <v>273</v>
      </c>
      <c r="B279" s="189" t="s">
        <v>235</v>
      </c>
      <c r="C279" s="189"/>
      <c r="D279" s="190"/>
      <c r="E279" s="15">
        <f>SUM(E240:E278)</f>
        <v>211</v>
      </c>
      <c r="F279" s="15">
        <f t="shared" ref="F279:R279" si="17">SUM(F240:F278)</f>
        <v>19</v>
      </c>
      <c r="G279" s="15">
        <f t="shared" si="17"/>
        <v>225</v>
      </c>
      <c r="H279" s="15">
        <f t="shared" si="17"/>
        <v>19</v>
      </c>
      <c r="I279" s="15">
        <f t="shared" si="17"/>
        <v>235</v>
      </c>
      <c r="J279" s="15">
        <f t="shared" si="17"/>
        <v>20</v>
      </c>
      <c r="K279" s="15">
        <f t="shared" si="17"/>
        <v>243</v>
      </c>
      <c r="L279" s="15">
        <f t="shared" si="17"/>
        <v>20</v>
      </c>
      <c r="M279" s="15">
        <f t="shared" si="17"/>
        <v>251</v>
      </c>
      <c r="N279" s="15">
        <f t="shared" si="17"/>
        <v>21</v>
      </c>
      <c r="O279" s="15">
        <f t="shared" si="17"/>
        <v>259</v>
      </c>
      <c r="P279" s="15">
        <f t="shared" si="17"/>
        <v>21</v>
      </c>
      <c r="Q279" s="15">
        <f t="shared" si="17"/>
        <v>261</v>
      </c>
      <c r="R279" s="15">
        <f t="shared" si="17"/>
        <v>21</v>
      </c>
    </row>
    <row r="280" spans="1:18" x14ac:dyDescent="0.25">
      <c r="A280" s="156">
        <v>274</v>
      </c>
      <c r="B280" s="179" t="s">
        <v>253</v>
      </c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80"/>
    </row>
    <row r="281" spans="1:18" x14ac:dyDescent="0.25">
      <c r="A281" s="156">
        <v>275</v>
      </c>
      <c r="B281" s="181" t="s">
        <v>893</v>
      </c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2"/>
    </row>
    <row r="282" spans="1:18" ht="30" x14ac:dyDescent="0.25">
      <c r="A282" s="156">
        <v>276</v>
      </c>
      <c r="B282" s="131" t="s">
        <v>870</v>
      </c>
      <c r="C282" s="61" t="s">
        <v>245</v>
      </c>
      <c r="D282" s="55">
        <v>10008</v>
      </c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>
        <v>5</v>
      </c>
      <c r="P282" s="47"/>
      <c r="Q282" s="47"/>
      <c r="R282" s="47"/>
    </row>
    <row r="283" spans="1:18" ht="16.5" customHeight="1" x14ac:dyDescent="0.25">
      <c r="A283" s="156">
        <v>277</v>
      </c>
      <c r="B283" s="146" t="s">
        <v>398</v>
      </c>
      <c r="C283" s="62" t="s">
        <v>6</v>
      </c>
      <c r="D283" s="2">
        <v>20336</v>
      </c>
      <c r="E283" s="2">
        <v>1</v>
      </c>
      <c r="F283" s="2">
        <v>1</v>
      </c>
      <c r="G283" s="2">
        <v>1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</row>
    <row r="284" spans="1:18" ht="30" x14ac:dyDescent="0.25">
      <c r="A284" s="156">
        <v>278</v>
      </c>
      <c r="B284" s="131" t="s">
        <v>225</v>
      </c>
      <c r="C284" s="61" t="s">
        <v>305</v>
      </c>
      <c r="D284" s="55">
        <v>22509</v>
      </c>
      <c r="E284" s="47">
        <v>0</v>
      </c>
      <c r="F284" s="47">
        <v>0</v>
      </c>
      <c r="G284" s="47">
        <v>0</v>
      </c>
      <c r="H284" s="47">
        <v>0</v>
      </c>
      <c r="I284" s="47">
        <v>1</v>
      </c>
      <c r="J284" s="47">
        <v>1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</row>
    <row r="285" spans="1:18" ht="30" x14ac:dyDescent="0.25">
      <c r="A285" s="156">
        <v>279</v>
      </c>
      <c r="B285" s="131" t="s">
        <v>211</v>
      </c>
      <c r="C285" s="61" t="s">
        <v>304</v>
      </c>
      <c r="D285" s="55">
        <v>42697</v>
      </c>
      <c r="E285" s="47">
        <v>1</v>
      </c>
      <c r="F285" s="47">
        <v>1</v>
      </c>
      <c r="G285" s="47">
        <v>1</v>
      </c>
      <c r="H285" s="47">
        <v>1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</row>
    <row r="286" spans="1:18" x14ac:dyDescent="0.25">
      <c r="A286" s="156">
        <v>280</v>
      </c>
      <c r="B286" s="131" t="s">
        <v>207</v>
      </c>
      <c r="C286" s="61" t="s">
        <v>299</v>
      </c>
      <c r="D286" s="55">
        <v>24138</v>
      </c>
      <c r="E286" s="47">
        <v>1</v>
      </c>
      <c r="F286" s="47">
        <v>1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</row>
    <row r="287" spans="1:18" x14ac:dyDescent="0.25">
      <c r="A287" s="156">
        <v>281</v>
      </c>
      <c r="B287" s="131" t="s">
        <v>210</v>
      </c>
      <c r="C287" s="61" t="s">
        <v>303</v>
      </c>
      <c r="D287" s="55">
        <v>42525</v>
      </c>
      <c r="E287" s="47">
        <v>1</v>
      </c>
      <c r="F287" s="47">
        <v>1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</row>
    <row r="288" spans="1:18" ht="45" x14ac:dyDescent="0.25">
      <c r="A288" s="156">
        <v>282</v>
      </c>
      <c r="B288" s="131" t="s">
        <v>231</v>
      </c>
      <c r="C288" s="61" t="s">
        <v>306</v>
      </c>
      <c r="D288" s="55">
        <v>22766</v>
      </c>
      <c r="E288" s="47">
        <v>2</v>
      </c>
      <c r="F288" s="47">
        <v>0</v>
      </c>
      <c r="G288" s="47">
        <v>1</v>
      </c>
      <c r="H288" s="47">
        <v>0</v>
      </c>
      <c r="I288" s="47">
        <v>1</v>
      </c>
      <c r="J288" s="47">
        <v>0</v>
      </c>
      <c r="K288" s="47">
        <v>1</v>
      </c>
      <c r="L288" s="47">
        <v>0</v>
      </c>
      <c r="M288" s="47">
        <v>1</v>
      </c>
      <c r="N288" s="47">
        <v>0</v>
      </c>
      <c r="O288" s="47">
        <v>1</v>
      </c>
      <c r="P288" s="47">
        <v>0</v>
      </c>
      <c r="Q288" s="47">
        <v>1</v>
      </c>
      <c r="R288" s="47">
        <v>0</v>
      </c>
    </row>
    <row r="289" spans="1:18" ht="15" customHeight="1" x14ac:dyDescent="0.25">
      <c r="A289" s="156">
        <v>283</v>
      </c>
      <c r="B289" s="131" t="s">
        <v>231</v>
      </c>
      <c r="C289" s="61" t="s">
        <v>307</v>
      </c>
      <c r="D289" s="55">
        <v>22766</v>
      </c>
      <c r="E289" s="47">
        <v>2</v>
      </c>
      <c r="F289" s="47">
        <v>0</v>
      </c>
      <c r="G289" s="47">
        <v>1</v>
      </c>
      <c r="H289" s="47">
        <v>0</v>
      </c>
      <c r="I289" s="47">
        <v>1</v>
      </c>
      <c r="J289" s="47">
        <v>0</v>
      </c>
      <c r="K289" s="47">
        <v>1</v>
      </c>
      <c r="L289" s="47">
        <v>0</v>
      </c>
      <c r="M289" s="47">
        <v>1</v>
      </c>
      <c r="N289" s="47">
        <v>0</v>
      </c>
      <c r="O289" s="47">
        <v>1</v>
      </c>
      <c r="P289" s="47">
        <v>0</v>
      </c>
      <c r="Q289" s="47">
        <v>1</v>
      </c>
      <c r="R289" s="47">
        <v>0</v>
      </c>
    </row>
    <row r="290" spans="1:18" x14ac:dyDescent="0.25">
      <c r="A290" s="156">
        <v>284</v>
      </c>
      <c r="B290" s="131" t="s">
        <v>225</v>
      </c>
      <c r="C290" s="61" t="s">
        <v>14</v>
      </c>
      <c r="D290" s="55">
        <v>23324</v>
      </c>
      <c r="E290" s="47">
        <v>1</v>
      </c>
      <c r="F290" s="47">
        <v>1</v>
      </c>
      <c r="G290" s="47">
        <v>1</v>
      </c>
      <c r="H290" s="47">
        <v>1</v>
      </c>
      <c r="I290" s="47">
        <v>1</v>
      </c>
      <c r="J290" s="47">
        <v>1</v>
      </c>
      <c r="K290" s="47">
        <v>1</v>
      </c>
      <c r="L290" s="47">
        <v>1</v>
      </c>
      <c r="M290" s="47">
        <v>1</v>
      </c>
      <c r="N290" s="47">
        <v>1</v>
      </c>
      <c r="O290" s="47">
        <v>1</v>
      </c>
      <c r="P290" s="47">
        <v>1</v>
      </c>
      <c r="Q290" s="47">
        <v>1</v>
      </c>
      <c r="R290" s="47">
        <v>1</v>
      </c>
    </row>
    <row r="291" spans="1:18" x14ac:dyDescent="0.25">
      <c r="A291" s="156">
        <v>285</v>
      </c>
      <c r="B291" s="131" t="s">
        <v>225</v>
      </c>
      <c r="C291" s="61" t="s">
        <v>300</v>
      </c>
      <c r="D291" s="55">
        <v>23336</v>
      </c>
      <c r="E291" s="47">
        <v>1</v>
      </c>
      <c r="F291" s="47">
        <v>1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</row>
    <row r="292" spans="1:18" x14ac:dyDescent="0.25">
      <c r="A292" s="156">
        <v>286</v>
      </c>
      <c r="B292" s="131" t="s">
        <v>867</v>
      </c>
      <c r="C292" s="61" t="s">
        <v>65</v>
      </c>
      <c r="D292" s="55">
        <v>25547</v>
      </c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>
        <v>5</v>
      </c>
      <c r="P292" s="47"/>
      <c r="Q292" s="47"/>
      <c r="R292" s="47"/>
    </row>
    <row r="293" spans="1:18" s="33" customFormat="1" x14ac:dyDescent="0.25">
      <c r="A293" s="156">
        <v>287</v>
      </c>
      <c r="B293" s="131" t="s">
        <v>210</v>
      </c>
      <c r="C293" s="61" t="s">
        <v>229</v>
      </c>
      <c r="D293" s="126">
        <v>25857</v>
      </c>
      <c r="E293" s="126">
        <v>1</v>
      </c>
      <c r="F293" s="126">
        <v>1</v>
      </c>
      <c r="G293" s="126">
        <v>0</v>
      </c>
      <c r="H293" s="126">
        <v>0</v>
      </c>
      <c r="I293" s="126">
        <v>0</v>
      </c>
      <c r="J293" s="126">
        <v>0</v>
      </c>
      <c r="K293" s="126">
        <v>1</v>
      </c>
      <c r="L293" s="126">
        <v>1</v>
      </c>
      <c r="M293" s="126">
        <v>0</v>
      </c>
      <c r="N293" s="126">
        <v>0</v>
      </c>
      <c r="O293" s="126">
        <v>0</v>
      </c>
      <c r="P293" s="126">
        <v>0</v>
      </c>
      <c r="Q293" s="126">
        <v>0</v>
      </c>
      <c r="R293" s="126">
        <v>0</v>
      </c>
    </row>
    <row r="294" spans="1:18" x14ac:dyDescent="0.25">
      <c r="A294" s="156">
        <v>288</v>
      </c>
      <c r="B294" s="131" t="s">
        <v>210</v>
      </c>
      <c r="C294" s="61" t="s">
        <v>301</v>
      </c>
      <c r="D294" s="55">
        <v>20080</v>
      </c>
      <c r="E294" s="47">
        <v>1</v>
      </c>
      <c r="F294" s="47">
        <v>1</v>
      </c>
      <c r="G294" s="47">
        <v>1</v>
      </c>
      <c r="H294" s="47">
        <v>1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</row>
    <row r="295" spans="1:18" x14ac:dyDescent="0.25">
      <c r="A295" s="156">
        <v>289</v>
      </c>
      <c r="B295" s="131" t="s">
        <v>869</v>
      </c>
      <c r="C295" s="19" t="s">
        <v>868</v>
      </c>
      <c r="D295" s="126">
        <v>18509</v>
      </c>
      <c r="E295" s="126"/>
      <c r="F295" s="126"/>
      <c r="G295" s="126"/>
      <c r="H295" s="126"/>
      <c r="I295" s="126"/>
      <c r="J295" s="126"/>
      <c r="K295" s="126"/>
      <c r="L295" s="126"/>
      <c r="M295" s="126">
        <v>5</v>
      </c>
      <c r="N295" s="126"/>
      <c r="O295" s="126"/>
      <c r="P295" s="126"/>
      <c r="Q295" s="126"/>
      <c r="R295" s="126"/>
    </row>
    <row r="296" spans="1:18" x14ac:dyDescent="0.25">
      <c r="A296" s="156">
        <v>290</v>
      </c>
      <c r="B296" s="131" t="s">
        <v>207</v>
      </c>
      <c r="C296" s="19" t="s">
        <v>302</v>
      </c>
      <c r="D296" s="126">
        <v>26691</v>
      </c>
      <c r="E296" s="126">
        <v>1</v>
      </c>
      <c r="F296" s="126">
        <v>1</v>
      </c>
      <c r="G296" s="126">
        <v>1</v>
      </c>
      <c r="H296" s="126">
        <v>1</v>
      </c>
      <c r="I296" s="126">
        <v>1</v>
      </c>
      <c r="J296" s="126">
        <v>1</v>
      </c>
      <c r="K296" s="126">
        <v>1</v>
      </c>
      <c r="L296" s="126">
        <v>1</v>
      </c>
      <c r="M296" s="126">
        <v>1</v>
      </c>
      <c r="N296" s="126">
        <v>1</v>
      </c>
      <c r="O296" s="126">
        <v>1</v>
      </c>
      <c r="P296" s="126">
        <v>1</v>
      </c>
      <c r="Q296" s="126">
        <v>1</v>
      </c>
      <c r="R296" s="126">
        <v>1</v>
      </c>
    </row>
    <row r="297" spans="1:18" x14ac:dyDescent="0.25">
      <c r="A297" s="156">
        <v>291</v>
      </c>
      <c r="B297" s="131" t="s">
        <v>398</v>
      </c>
      <c r="C297" s="19" t="s">
        <v>308</v>
      </c>
      <c r="D297" s="126">
        <v>27728</v>
      </c>
      <c r="E297" s="126">
        <v>1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26">
        <v>0</v>
      </c>
      <c r="Q297" s="126">
        <v>0</v>
      </c>
      <c r="R297" s="126">
        <v>0</v>
      </c>
    </row>
    <row r="298" spans="1:18" x14ac:dyDescent="0.25">
      <c r="A298" s="156">
        <v>292</v>
      </c>
      <c r="B298" s="193" t="s">
        <v>235</v>
      </c>
      <c r="C298" s="193"/>
      <c r="D298" s="194"/>
      <c r="E298" s="48">
        <f>SUM(E282:E297)</f>
        <v>14</v>
      </c>
      <c r="F298" s="127">
        <f t="shared" ref="F298:R298" si="18">SUM(F282:F297)</f>
        <v>9</v>
      </c>
      <c r="G298" s="127">
        <f t="shared" si="18"/>
        <v>7</v>
      </c>
      <c r="H298" s="127">
        <f t="shared" si="18"/>
        <v>5</v>
      </c>
      <c r="I298" s="127">
        <f t="shared" si="18"/>
        <v>5</v>
      </c>
      <c r="J298" s="127">
        <f t="shared" si="18"/>
        <v>3</v>
      </c>
      <c r="K298" s="127">
        <f t="shared" si="18"/>
        <v>5</v>
      </c>
      <c r="L298" s="127">
        <f t="shared" si="18"/>
        <v>3</v>
      </c>
      <c r="M298" s="127">
        <f t="shared" si="18"/>
        <v>9</v>
      </c>
      <c r="N298" s="127">
        <f t="shared" si="18"/>
        <v>2</v>
      </c>
      <c r="O298" s="127">
        <f t="shared" si="18"/>
        <v>14</v>
      </c>
      <c r="P298" s="127">
        <f t="shared" si="18"/>
        <v>2</v>
      </c>
      <c r="Q298" s="127">
        <f t="shared" si="18"/>
        <v>4</v>
      </c>
      <c r="R298" s="127">
        <f t="shared" si="18"/>
        <v>2</v>
      </c>
    </row>
    <row r="299" spans="1:18" ht="15.75" customHeight="1" x14ac:dyDescent="0.25">
      <c r="A299" s="156">
        <v>293</v>
      </c>
      <c r="B299" s="183" t="s">
        <v>223</v>
      </c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4"/>
    </row>
    <row r="300" spans="1:18" ht="16.5" customHeight="1" x14ac:dyDescent="0.25">
      <c r="A300" s="156">
        <v>294</v>
      </c>
      <c r="B300" s="181" t="s">
        <v>316</v>
      </c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2"/>
    </row>
    <row r="301" spans="1:18" ht="30" x14ac:dyDescent="0.25">
      <c r="A301" s="156">
        <v>295</v>
      </c>
      <c r="B301" s="131" t="s">
        <v>228</v>
      </c>
      <c r="C301" s="58" t="s">
        <v>66</v>
      </c>
      <c r="D301" s="74">
        <v>20063</v>
      </c>
      <c r="E301" s="74">
        <v>96</v>
      </c>
      <c r="F301" s="74">
        <v>12</v>
      </c>
      <c r="G301" s="80">
        <f t="shared" ref="G301:G310" si="19">ROUNDUP(E301+5%,0)</f>
        <v>97</v>
      </c>
      <c r="H301" s="80">
        <f t="shared" ref="H301:H310" si="20">ROUNDUP(F301+5%,0)</f>
        <v>13</v>
      </c>
      <c r="I301" s="74">
        <f t="shared" ref="I301:I310" si="21">ROUNDUP((G301+5%),0)</f>
        <v>98</v>
      </c>
      <c r="J301" s="74">
        <f t="shared" ref="J301:J310" si="22">ROUNDUP((H301+5%),0)</f>
        <v>14</v>
      </c>
      <c r="K301" s="74">
        <f t="shared" ref="K301:K310" si="23">ROUNDUP((I301+5%),0)</f>
        <v>99</v>
      </c>
      <c r="L301" s="74">
        <f t="shared" ref="L301:L310" si="24">ROUNDUP((J301+5%),0)</f>
        <v>15</v>
      </c>
      <c r="M301" s="74">
        <f t="shared" ref="M301:M310" si="25">ROUNDUP((K301+5%),0)</f>
        <v>100</v>
      </c>
      <c r="N301" s="74">
        <f t="shared" ref="N301:N310" si="26">ROUNDUP((L301+5%),0)</f>
        <v>16</v>
      </c>
      <c r="O301" s="74">
        <f t="shared" ref="O301:O310" si="27">ROUNDUP((M301+5%),0)</f>
        <v>101</v>
      </c>
      <c r="P301" s="74">
        <f t="shared" ref="P301:P310" si="28">ROUNDUP((N301+5%),0)</f>
        <v>17</v>
      </c>
      <c r="Q301" s="74">
        <f t="shared" ref="Q301:Q310" si="29">ROUNDUP((O301+5%),0)</f>
        <v>102</v>
      </c>
      <c r="R301" s="74">
        <f t="shared" ref="R301:R310" si="30">ROUNDUP((P301+5%),0)</f>
        <v>18</v>
      </c>
    </row>
    <row r="302" spans="1:18" x14ac:dyDescent="0.25">
      <c r="A302" s="156">
        <v>296</v>
      </c>
      <c r="B302" s="131" t="s">
        <v>398</v>
      </c>
      <c r="C302" s="58" t="s">
        <v>67</v>
      </c>
      <c r="D302" s="74">
        <v>20336</v>
      </c>
      <c r="E302" s="74">
        <v>6</v>
      </c>
      <c r="F302" s="74">
        <v>6</v>
      </c>
      <c r="G302" s="80">
        <f t="shared" si="19"/>
        <v>7</v>
      </c>
      <c r="H302" s="80">
        <f t="shared" si="20"/>
        <v>7</v>
      </c>
      <c r="I302" s="74">
        <f t="shared" si="21"/>
        <v>8</v>
      </c>
      <c r="J302" s="74">
        <f t="shared" si="22"/>
        <v>8</v>
      </c>
      <c r="K302" s="74">
        <f t="shared" si="23"/>
        <v>9</v>
      </c>
      <c r="L302" s="74">
        <f t="shared" si="24"/>
        <v>9</v>
      </c>
      <c r="M302" s="74">
        <f t="shared" si="25"/>
        <v>10</v>
      </c>
      <c r="N302" s="74">
        <f t="shared" si="26"/>
        <v>10</v>
      </c>
      <c r="O302" s="74">
        <f t="shared" si="27"/>
        <v>11</v>
      </c>
      <c r="P302" s="74">
        <f t="shared" si="28"/>
        <v>11</v>
      </c>
      <c r="Q302" s="74">
        <f t="shared" si="29"/>
        <v>12</v>
      </c>
      <c r="R302" s="74">
        <f t="shared" si="30"/>
        <v>12</v>
      </c>
    </row>
    <row r="303" spans="1:18" x14ac:dyDescent="0.25">
      <c r="A303" s="156">
        <v>297</v>
      </c>
      <c r="B303" s="131" t="s">
        <v>228</v>
      </c>
      <c r="C303" s="58" t="s">
        <v>68</v>
      </c>
      <c r="D303" s="74">
        <v>20606</v>
      </c>
      <c r="E303" s="74">
        <v>12</v>
      </c>
      <c r="F303" s="74">
        <v>0</v>
      </c>
      <c r="G303" s="80">
        <f t="shared" si="19"/>
        <v>13</v>
      </c>
      <c r="H303" s="80">
        <f t="shared" si="20"/>
        <v>1</v>
      </c>
      <c r="I303" s="74">
        <f t="shared" si="21"/>
        <v>14</v>
      </c>
      <c r="J303" s="74">
        <f t="shared" si="22"/>
        <v>2</v>
      </c>
      <c r="K303" s="74">
        <f t="shared" si="23"/>
        <v>15</v>
      </c>
      <c r="L303" s="74">
        <f t="shared" si="24"/>
        <v>3</v>
      </c>
      <c r="M303" s="74">
        <f t="shared" si="25"/>
        <v>16</v>
      </c>
      <c r="N303" s="74">
        <f t="shared" si="26"/>
        <v>4</v>
      </c>
      <c r="O303" s="74">
        <f t="shared" si="27"/>
        <v>17</v>
      </c>
      <c r="P303" s="74">
        <f t="shared" si="28"/>
        <v>5</v>
      </c>
      <c r="Q303" s="74">
        <f t="shared" si="29"/>
        <v>18</v>
      </c>
      <c r="R303" s="74">
        <f t="shared" si="30"/>
        <v>6</v>
      </c>
    </row>
    <row r="304" spans="1:18" s="33" customFormat="1" x14ac:dyDescent="0.25">
      <c r="A304" s="156">
        <v>298</v>
      </c>
      <c r="B304" s="146" t="s">
        <v>228</v>
      </c>
      <c r="C304" s="58" t="s">
        <v>710</v>
      </c>
      <c r="D304" s="74">
        <v>20889</v>
      </c>
      <c r="E304" s="74">
        <v>6</v>
      </c>
      <c r="F304" s="74">
        <v>0</v>
      </c>
      <c r="G304" s="80">
        <f t="shared" si="19"/>
        <v>7</v>
      </c>
      <c r="H304" s="80">
        <f t="shared" si="20"/>
        <v>1</v>
      </c>
      <c r="I304" s="74">
        <f t="shared" si="21"/>
        <v>8</v>
      </c>
      <c r="J304" s="74">
        <f t="shared" si="22"/>
        <v>2</v>
      </c>
      <c r="K304" s="74">
        <f t="shared" si="23"/>
        <v>9</v>
      </c>
      <c r="L304" s="74">
        <f t="shared" si="24"/>
        <v>3</v>
      </c>
      <c r="M304" s="74">
        <f t="shared" si="25"/>
        <v>10</v>
      </c>
      <c r="N304" s="74">
        <f t="shared" si="26"/>
        <v>4</v>
      </c>
      <c r="O304" s="74">
        <f t="shared" si="27"/>
        <v>11</v>
      </c>
      <c r="P304" s="74">
        <f t="shared" si="28"/>
        <v>5</v>
      </c>
      <c r="Q304" s="74">
        <f t="shared" si="29"/>
        <v>12</v>
      </c>
      <c r="R304" s="74">
        <f t="shared" si="30"/>
        <v>6</v>
      </c>
    </row>
    <row r="305" spans="1:18" ht="30" x14ac:dyDescent="0.25">
      <c r="A305" s="156">
        <v>299</v>
      </c>
      <c r="B305" s="146" t="s">
        <v>228</v>
      </c>
      <c r="C305" s="81" t="s">
        <v>69</v>
      </c>
      <c r="D305" s="21">
        <v>21353</v>
      </c>
      <c r="E305" s="74">
        <v>6</v>
      </c>
      <c r="F305" s="74">
        <v>0</v>
      </c>
      <c r="G305" s="80">
        <f t="shared" si="19"/>
        <v>7</v>
      </c>
      <c r="H305" s="80">
        <f t="shared" si="20"/>
        <v>1</v>
      </c>
      <c r="I305" s="74">
        <f t="shared" si="21"/>
        <v>8</v>
      </c>
      <c r="J305" s="74">
        <f t="shared" si="22"/>
        <v>2</v>
      </c>
      <c r="K305" s="74">
        <f t="shared" si="23"/>
        <v>9</v>
      </c>
      <c r="L305" s="74">
        <f t="shared" si="24"/>
        <v>3</v>
      </c>
      <c r="M305" s="74">
        <f t="shared" si="25"/>
        <v>10</v>
      </c>
      <c r="N305" s="74">
        <f t="shared" si="26"/>
        <v>4</v>
      </c>
      <c r="O305" s="74">
        <f t="shared" si="27"/>
        <v>11</v>
      </c>
      <c r="P305" s="74">
        <f t="shared" si="28"/>
        <v>5</v>
      </c>
      <c r="Q305" s="74">
        <f t="shared" si="29"/>
        <v>12</v>
      </c>
      <c r="R305" s="74">
        <f t="shared" si="30"/>
        <v>6</v>
      </c>
    </row>
    <row r="306" spans="1:18" ht="30" x14ac:dyDescent="0.25">
      <c r="A306" s="156">
        <v>300</v>
      </c>
      <c r="B306" s="146" t="s">
        <v>228</v>
      </c>
      <c r="C306" s="58" t="s">
        <v>709</v>
      </c>
      <c r="D306" s="74">
        <v>21495</v>
      </c>
      <c r="E306" s="74">
        <v>6</v>
      </c>
      <c r="F306" s="74">
        <v>6</v>
      </c>
      <c r="G306" s="80">
        <f t="shared" si="19"/>
        <v>7</v>
      </c>
      <c r="H306" s="80">
        <f t="shared" si="20"/>
        <v>7</v>
      </c>
      <c r="I306" s="74">
        <f t="shared" si="21"/>
        <v>8</v>
      </c>
      <c r="J306" s="74">
        <f t="shared" si="22"/>
        <v>8</v>
      </c>
      <c r="K306" s="74">
        <f t="shared" si="23"/>
        <v>9</v>
      </c>
      <c r="L306" s="74">
        <f t="shared" si="24"/>
        <v>9</v>
      </c>
      <c r="M306" s="74">
        <f t="shared" si="25"/>
        <v>10</v>
      </c>
      <c r="N306" s="74">
        <f t="shared" si="26"/>
        <v>10</v>
      </c>
      <c r="O306" s="74">
        <f t="shared" si="27"/>
        <v>11</v>
      </c>
      <c r="P306" s="74">
        <f t="shared" si="28"/>
        <v>11</v>
      </c>
      <c r="Q306" s="74">
        <f t="shared" si="29"/>
        <v>12</v>
      </c>
      <c r="R306" s="74">
        <f t="shared" si="30"/>
        <v>12</v>
      </c>
    </row>
    <row r="307" spans="1:18" x14ac:dyDescent="0.25">
      <c r="A307" s="156">
        <v>301</v>
      </c>
      <c r="B307" s="146" t="s">
        <v>228</v>
      </c>
      <c r="C307" s="58" t="s">
        <v>70</v>
      </c>
      <c r="D307" s="74">
        <v>41330</v>
      </c>
      <c r="E307" s="74">
        <v>6</v>
      </c>
      <c r="F307" s="74">
        <v>0</v>
      </c>
      <c r="G307" s="80">
        <f t="shared" si="19"/>
        <v>7</v>
      </c>
      <c r="H307" s="80">
        <f t="shared" si="20"/>
        <v>1</v>
      </c>
      <c r="I307" s="74">
        <f t="shared" si="21"/>
        <v>8</v>
      </c>
      <c r="J307" s="74">
        <f t="shared" si="22"/>
        <v>2</v>
      </c>
      <c r="K307" s="74">
        <f t="shared" si="23"/>
        <v>9</v>
      </c>
      <c r="L307" s="74">
        <f t="shared" si="24"/>
        <v>3</v>
      </c>
      <c r="M307" s="74">
        <f t="shared" si="25"/>
        <v>10</v>
      </c>
      <c r="N307" s="74">
        <f t="shared" si="26"/>
        <v>4</v>
      </c>
      <c r="O307" s="74">
        <f t="shared" si="27"/>
        <v>11</v>
      </c>
      <c r="P307" s="74">
        <f t="shared" si="28"/>
        <v>5</v>
      </c>
      <c r="Q307" s="74">
        <f t="shared" si="29"/>
        <v>12</v>
      </c>
      <c r="R307" s="74">
        <f t="shared" si="30"/>
        <v>6</v>
      </c>
    </row>
    <row r="308" spans="1:18" x14ac:dyDescent="0.25">
      <c r="A308" s="156">
        <v>302</v>
      </c>
      <c r="B308" s="149" t="s">
        <v>204</v>
      </c>
      <c r="C308" s="59" t="s">
        <v>72</v>
      </c>
      <c r="D308" s="2">
        <v>20758</v>
      </c>
      <c r="E308" s="2">
        <v>6</v>
      </c>
      <c r="F308" s="2">
        <v>6</v>
      </c>
      <c r="G308" s="4">
        <f t="shared" si="19"/>
        <v>7</v>
      </c>
      <c r="H308" s="4">
        <f t="shared" si="20"/>
        <v>7</v>
      </c>
      <c r="I308" s="2">
        <f t="shared" si="21"/>
        <v>8</v>
      </c>
      <c r="J308" s="2">
        <f t="shared" si="22"/>
        <v>8</v>
      </c>
      <c r="K308" s="2">
        <f t="shared" si="23"/>
        <v>9</v>
      </c>
      <c r="L308" s="2">
        <f t="shared" si="24"/>
        <v>9</v>
      </c>
      <c r="M308" s="2">
        <f t="shared" si="25"/>
        <v>10</v>
      </c>
      <c r="N308" s="2">
        <f t="shared" si="26"/>
        <v>10</v>
      </c>
      <c r="O308" s="2">
        <f t="shared" si="27"/>
        <v>11</v>
      </c>
      <c r="P308" s="2">
        <f t="shared" si="28"/>
        <v>11</v>
      </c>
      <c r="Q308" s="2">
        <f t="shared" si="29"/>
        <v>12</v>
      </c>
      <c r="R308" s="2">
        <f t="shared" si="30"/>
        <v>12</v>
      </c>
    </row>
    <row r="309" spans="1:18" x14ac:dyDescent="0.25">
      <c r="A309" s="156">
        <v>303</v>
      </c>
      <c r="B309" s="146" t="s">
        <v>228</v>
      </c>
      <c r="C309" s="58" t="s">
        <v>411</v>
      </c>
      <c r="D309" s="74">
        <v>24047</v>
      </c>
      <c r="E309" s="74">
        <v>54</v>
      </c>
      <c r="F309" s="74">
        <v>6</v>
      </c>
      <c r="G309" s="80">
        <f t="shared" si="19"/>
        <v>55</v>
      </c>
      <c r="H309" s="80">
        <f t="shared" si="20"/>
        <v>7</v>
      </c>
      <c r="I309" s="74">
        <f t="shared" si="21"/>
        <v>56</v>
      </c>
      <c r="J309" s="74">
        <f t="shared" si="22"/>
        <v>8</v>
      </c>
      <c r="K309" s="74">
        <f t="shared" si="23"/>
        <v>57</v>
      </c>
      <c r="L309" s="74">
        <f t="shared" si="24"/>
        <v>9</v>
      </c>
      <c r="M309" s="74">
        <f t="shared" si="25"/>
        <v>58</v>
      </c>
      <c r="N309" s="74">
        <f t="shared" si="26"/>
        <v>10</v>
      </c>
      <c r="O309" s="74">
        <f t="shared" si="27"/>
        <v>59</v>
      </c>
      <c r="P309" s="74">
        <f t="shared" si="28"/>
        <v>11</v>
      </c>
      <c r="Q309" s="74">
        <f t="shared" si="29"/>
        <v>60</v>
      </c>
      <c r="R309" s="74">
        <f t="shared" si="30"/>
        <v>12</v>
      </c>
    </row>
    <row r="310" spans="1:18" ht="30" x14ac:dyDescent="0.25">
      <c r="A310" s="156">
        <v>304</v>
      </c>
      <c r="B310" s="146" t="s">
        <v>228</v>
      </c>
      <c r="C310" s="58" t="s">
        <v>320</v>
      </c>
      <c r="D310" s="74">
        <v>24705</v>
      </c>
      <c r="E310" s="74">
        <v>6</v>
      </c>
      <c r="F310" s="74">
        <v>0</v>
      </c>
      <c r="G310" s="80">
        <f t="shared" si="19"/>
        <v>7</v>
      </c>
      <c r="H310" s="80">
        <f t="shared" si="20"/>
        <v>1</v>
      </c>
      <c r="I310" s="74">
        <f t="shared" si="21"/>
        <v>8</v>
      </c>
      <c r="J310" s="74">
        <f t="shared" si="22"/>
        <v>2</v>
      </c>
      <c r="K310" s="74">
        <f t="shared" si="23"/>
        <v>9</v>
      </c>
      <c r="L310" s="74">
        <f t="shared" si="24"/>
        <v>3</v>
      </c>
      <c r="M310" s="74">
        <f t="shared" si="25"/>
        <v>10</v>
      </c>
      <c r="N310" s="74">
        <f t="shared" si="26"/>
        <v>4</v>
      </c>
      <c r="O310" s="74">
        <f t="shared" si="27"/>
        <v>11</v>
      </c>
      <c r="P310" s="74">
        <f t="shared" si="28"/>
        <v>5</v>
      </c>
      <c r="Q310" s="74">
        <f t="shared" si="29"/>
        <v>12</v>
      </c>
      <c r="R310" s="74">
        <f t="shared" si="30"/>
        <v>6</v>
      </c>
    </row>
    <row r="311" spans="1:18" x14ac:dyDescent="0.25">
      <c r="A311" s="156">
        <v>305</v>
      </c>
      <c r="B311" s="189" t="s">
        <v>235</v>
      </c>
      <c r="C311" s="189"/>
      <c r="D311" s="190"/>
      <c r="E311" s="75">
        <f>SUM(E301:E310)</f>
        <v>204</v>
      </c>
      <c r="F311" s="127">
        <f t="shared" ref="F311:R311" si="31">SUM(F301:F310)</f>
        <v>36</v>
      </c>
      <c r="G311" s="127">
        <f t="shared" si="31"/>
        <v>214</v>
      </c>
      <c r="H311" s="127">
        <f t="shared" si="31"/>
        <v>46</v>
      </c>
      <c r="I311" s="127">
        <f t="shared" si="31"/>
        <v>224</v>
      </c>
      <c r="J311" s="127">
        <f t="shared" si="31"/>
        <v>56</v>
      </c>
      <c r="K311" s="127">
        <f t="shared" si="31"/>
        <v>234</v>
      </c>
      <c r="L311" s="127">
        <f t="shared" si="31"/>
        <v>66</v>
      </c>
      <c r="M311" s="127">
        <f t="shared" si="31"/>
        <v>244</v>
      </c>
      <c r="N311" s="127">
        <f t="shared" si="31"/>
        <v>76</v>
      </c>
      <c r="O311" s="127">
        <f t="shared" si="31"/>
        <v>254</v>
      </c>
      <c r="P311" s="127">
        <f t="shared" si="31"/>
        <v>86</v>
      </c>
      <c r="Q311" s="127">
        <f t="shared" si="31"/>
        <v>264</v>
      </c>
      <c r="R311" s="127">
        <f t="shared" si="31"/>
        <v>96</v>
      </c>
    </row>
    <row r="312" spans="1:18" x14ac:dyDescent="0.25">
      <c r="A312" s="158">
        <v>306</v>
      </c>
      <c r="B312" s="179" t="s">
        <v>79</v>
      </c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80"/>
    </row>
    <row r="313" spans="1:18" x14ac:dyDescent="0.25">
      <c r="A313" s="158">
        <v>307</v>
      </c>
      <c r="B313" s="181" t="s">
        <v>250</v>
      </c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2"/>
    </row>
    <row r="314" spans="1:18" ht="30" x14ac:dyDescent="0.25">
      <c r="A314" s="158">
        <v>308</v>
      </c>
      <c r="B314" s="135" t="s">
        <v>888</v>
      </c>
      <c r="C314" s="94" t="s">
        <v>887</v>
      </c>
      <c r="D314" s="52">
        <v>20437</v>
      </c>
      <c r="E314" s="50"/>
      <c r="F314" s="21"/>
      <c r="G314" s="21"/>
      <c r="H314" s="21"/>
      <c r="I314" s="21"/>
      <c r="J314" s="21"/>
      <c r="K314" s="21"/>
      <c r="L314" s="21"/>
      <c r="M314" s="21">
        <v>2</v>
      </c>
      <c r="N314" s="21"/>
      <c r="O314" s="21"/>
      <c r="P314" s="21"/>
      <c r="Q314" s="21"/>
      <c r="R314" s="21"/>
    </row>
    <row r="315" spans="1:18" x14ac:dyDescent="0.25">
      <c r="A315" s="158">
        <v>309</v>
      </c>
      <c r="B315" s="130" t="s">
        <v>399</v>
      </c>
      <c r="C315" s="51" t="s">
        <v>472</v>
      </c>
      <c r="D315" s="52">
        <v>21296</v>
      </c>
      <c r="E315" s="50"/>
      <c r="F315" s="21"/>
      <c r="G315" s="21"/>
      <c r="H315" s="21"/>
      <c r="I315" s="21">
        <v>1</v>
      </c>
      <c r="J315" s="21"/>
      <c r="K315" s="21"/>
      <c r="L315" s="21"/>
      <c r="M315" s="21">
        <v>1</v>
      </c>
      <c r="N315" s="21"/>
      <c r="O315" s="21"/>
      <c r="P315" s="21"/>
      <c r="Q315" s="21"/>
      <c r="R315" s="21"/>
    </row>
    <row r="316" spans="1:18" x14ac:dyDescent="0.25">
      <c r="A316" s="158">
        <v>310</v>
      </c>
      <c r="B316" s="130" t="s">
        <v>399</v>
      </c>
      <c r="C316" s="51" t="s">
        <v>475</v>
      </c>
      <c r="D316" s="52">
        <v>21795</v>
      </c>
      <c r="E316" s="50">
        <v>1</v>
      </c>
      <c r="F316" s="21"/>
      <c r="G316" s="21">
        <v>9</v>
      </c>
      <c r="H316" s="21"/>
      <c r="I316" s="21">
        <v>9</v>
      </c>
      <c r="J316" s="21"/>
      <c r="K316" s="21">
        <v>9</v>
      </c>
      <c r="L316" s="21"/>
      <c r="M316" s="21">
        <v>9</v>
      </c>
      <c r="N316" s="21"/>
      <c r="O316" s="21">
        <v>9</v>
      </c>
      <c r="P316" s="21"/>
      <c r="Q316" s="21">
        <v>9</v>
      </c>
      <c r="R316" s="21"/>
    </row>
    <row r="317" spans="1:18" x14ac:dyDescent="0.25">
      <c r="A317" s="158">
        <v>311</v>
      </c>
      <c r="B317" s="130" t="s">
        <v>399</v>
      </c>
      <c r="C317" s="51" t="s">
        <v>473</v>
      </c>
      <c r="D317" s="52">
        <v>21980</v>
      </c>
      <c r="E317" s="50"/>
      <c r="F317" s="21"/>
      <c r="G317" s="21">
        <v>2</v>
      </c>
      <c r="H317" s="21"/>
      <c r="I317" s="21"/>
      <c r="J317" s="21"/>
      <c r="K317" s="21">
        <v>2</v>
      </c>
      <c r="L317" s="21"/>
      <c r="M317" s="21"/>
      <c r="N317" s="21"/>
      <c r="O317" s="21">
        <v>2</v>
      </c>
      <c r="P317" s="21"/>
      <c r="Q317" s="21"/>
      <c r="R317" s="21"/>
    </row>
    <row r="318" spans="1:18" ht="30" x14ac:dyDescent="0.25">
      <c r="A318" s="158">
        <v>312</v>
      </c>
      <c r="B318" s="130" t="s">
        <v>224</v>
      </c>
      <c r="C318" s="51" t="s">
        <v>200</v>
      </c>
      <c r="D318" s="52">
        <v>14605</v>
      </c>
      <c r="E318" s="50">
        <v>1</v>
      </c>
      <c r="F318" s="21"/>
      <c r="G318" s="21"/>
      <c r="H318" s="21"/>
      <c r="I318" s="21"/>
      <c r="J318" s="21"/>
      <c r="K318" s="21">
        <v>1</v>
      </c>
      <c r="L318" s="21"/>
      <c r="M318" s="21"/>
      <c r="N318" s="21"/>
      <c r="O318" s="21"/>
      <c r="P318" s="21"/>
      <c r="Q318" s="21">
        <v>1</v>
      </c>
      <c r="R318" s="21"/>
    </row>
    <row r="319" spans="1:18" x14ac:dyDescent="0.25">
      <c r="A319" s="158">
        <v>313</v>
      </c>
      <c r="B319" s="130" t="s">
        <v>208</v>
      </c>
      <c r="C319" s="51" t="s">
        <v>73</v>
      </c>
      <c r="D319" s="52">
        <v>22824</v>
      </c>
      <c r="E319" s="50">
        <v>2</v>
      </c>
      <c r="F319" s="21"/>
      <c r="G319" s="21"/>
      <c r="H319" s="21"/>
      <c r="I319" s="21">
        <v>1</v>
      </c>
      <c r="J319" s="21"/>
      <c r="K319" s="21"/>
      <c r="L319" s="21"/>
      <c r="M319" s="21"/>
      <c r="N319" s="21"/>
      <c r="O319" s="21">
        <v>1</v>
      </c>
      <c r="P319" s="21"/>
      <c r="Q319" s="21"/>
      <c r="R319" s="21"/>
    </row>
    <row r="320" spans="1:18" x14ac:dyDescent="0.25">
      <c r="A320" s="158">
        <v>314</v>
      </c>
      <c r="B320" s="130" t="s">
        <v>291</v>
      </c>
      <c r="C320" s="51" t="s">
        <v>434</v>
      </c>
      <c r="D320" s="52">
        <v>27142</v>
      </c>
      <c r="E320" s="50">
        <v>1</v>
      </c>
      <c r="F320" s="21"/>
      <c r="G320" s="21">
        <v>1</v>
      </c>
      <c r="H320" s="21"/>
      <c r="I320" s="21"/>
      <c r="J320" s="21"/>
      <c r="K320" s="21"/>
      <c r="L320" s="21"/>
      <c r="M320" s="21">
        <v>1</v>
      </c>
      <c r="N320" s="21"/>
      <c r="O320" s="21"/>
      <c r="P320" s="21"/>
      <c r="Q320" s="21">
        <v>1</v>
      </c>
      <c r="R320" s="21"/>
    </row>
    <row r="321" spans="1:18" x14ac:dyDescent="0.25">
      <c r="A321" s="158">
        <v>315</v>
      </c>
      <c r="B321" s="130" t="s">
        <v>225</v>
      </c>
      <c r="C321" s="51" t="s">
        <v>480</v>
      </c>
      <c r="D321" s="52">
        <v>23327</v>
      </c>
      <c r="E321" s="50">
        <v>3</v>
      </c>
      <c r="F321" s="21"/>
      <c r="G321" s="21"/>
      <c r="H321" s="21"/>
      <c r="I321" s="21">
        <v>2</v>
      </c>
      <c r="J321" s="21"/>
      <c r="K321" s="21"/>
      <c r="L321" s="21"/>
      <c r="M321" s="21">
        <v>1</v>
      </c>
      <c r="N321" s="21"/>
      <c r="O321" s="21">
        <v>1</v>
      </c>
      <c r="P321" s="21"/>
      <c r="Q321" s="21"/>
      <c r="R321" s="21"/>
    </row>
    <row r="322" spans="1:18" x14ac:dyDescent="0.25">
      <c r="A322" s="158">
        <v>316</v>
      </c>
      <c r="B322" s="130" t="s">
        <v>399</v>
      </c>
      <c r="C322" s="51" t="s">
        <v>82</v>
      </c>
      <c r="D322" s="52">
        <v>23962</v>
      </c>
      <c r="E322" s="50">
        <v>12</v>
      </c>
      <c r="F322" s="21"/>
      <c r="G322" s="21">
        <v>18</v>
      </c>
      <c r="H322" s="21"/>
      <c r="I322" s="21">
        <v>14</v>
      </c>
      <c r="J322" s="21"/>
      <c r="K322" s="21">
        <v>15</v>
      </c>
      <c r="L322" s="21"/>
      <c r="M322" s="21">
        <v>15</v>
      </c>
      <c r="N322" s="21"/>
      <c r="O322" s="21">
        <v>15</v>
      </c>
      <c r="P322" s="21"/>
      <c r="Q322" s="21">
        <v>18</v>
      </c>
      <c r="R322" s="21"/>
    </row>
    <row r="323" spans="1:18" x14ac:dyDescent="0.25">
      <c r="A323" s="158">
        <v>317</v>
      </c>
      <c r="B323" s="130" t="s">
        <v>225</v>
      </c>
      <c r="C323" s="51" t="s">
        <v>20</v>
      </c>
      <c r="D323" s="52">
        <v>24112</v>
      </c>
      <c r="E323" s="50">
        <v>2</v>
      </c>
      <c r="F323" s="21"/>
      <c r="G323" s="21"/>
      <c r="H323" s="21"/>
      <c r="I323" s="21"/>
      <c r="J323" s="21"/>
      <c r="K323" s="21">
        <v>2</v>
      </c>
      <c r="L323" s="21"/>
      <c r="M323" s="21"/>
      <c r="N323" s="21"/>
      <c r="O323" s="21"/>
      <c r="P323" s="21"/>
      <c r="Q323" s="21">
        <v>2</v>
      </c>
      <c r="R323" s="21"/>
    </row>
    <row r="324" spans="1:18" ht="30" x14ac:dyDescent="0.25">
      <c r="A324" s="158">
        <v>318</v>
      </c>
      <c r="B324" s="130" t="s">
        <v>207</v>
      </c>
      <c r="C324" s="51" t="s">
        <v>21</v>
      </c>
      <c r="D324" s="52">
        <v>24141</v>
      </c>
      <c r="E324" s="50">
        <v>1</v>
      </c>
      <c r="F324" s="21"/>
      <c r="G324" s="21"/>
      <c r="H324" s="21"/>
      <c r="I324" s="21">
        <v>1</v>
      </c>
      <c r="J324" s="21"/>
      <c r="K324" s="21"/>
      <c r="L324" s="21"/>
      <c r="M324" s="21">
        <v>1</v>
      </c>
      <c r="N324" s="21"/>
      <c r="O324" s="21"/>
      <c r="P324" s="21"/>
      <c r="Q324" s="21">
        <v>1</v>
      </c>
      <c r="R324" s="21"/>
    </row>
    <row r="325" spans="1:18" x14ac:dyDescent="0.25">
      <c r="A325" s="158">
        <v>319</v>
      </c>
      <c r="B325" s="130" t="s">
        <v>225</v>
      </c>
      <c r="C325" s="51" t="s">
        <v>24</v>
      </c>
      <c r="D325" s="52">
        <v>24180</v>
      </c>
      <c r="E325" s="50">
        <v>1</v>
      </c>
      <c r="F325" s="21"/>
      <c r="G325" s="21"/>
      <c r="H325" s="21"/>
      <c r="I325" s="21">
        <v>1</v>
      </c>
      <c r="J325" s="21"/>
      <c r="K325" s="21"/>
      <c r="L325" s="21"/>
      <c r="M325" s="21"/>
      <c r="N325" s="21"/>
      <c r="O325" s="21">
        <v>1</v>
      </c>
      <c r="P325" s="21"/>
      <c r="Q325" s="21"/>
      <c r="R325" s="21"/>
    </row>
    <row r="326" spans="1:18" x14ac:dyDescent="0.25">
      <c r="A326" s="158">
        <v>320</v>
      </c>
      <c r="B326" s="130" t="s">
        <v>224</v>
      </c>
      <c r="C326" s="51" t="s">
        <v>27</v>
      </c>
      <c r="D326" s="52">
        <v>24163</v>
      </c>
      <c r="E326" s="50">
        <v>1</v>
      </c>
      <c r="F326" s="21"/>
      <c r="G326" s="21"/>
      <c r="H326" s="21"/>
      <c r="I326" s="21"/>
      <c r="J326" s="21"/>
      <c r="K326" s="21">
        <v>1</v>
      </c>
      <c r="L326" s="21"/>
      <c r="M326" s="21"/>
      <c r="N326" s="21"/>
      <c r="O326" s="21"/>
      <c r="P326" s="21"/>
      <c r="Q326" s="21">
        <v>1</v>
      </c>
      <c r="R326" s="21"/>
    </row>
    <row r="327" spans="1:18" x14ac:dyDescent="0.25">
      <c r="A327" s="158">
        <v>321</v>
      </c>
      <c r="B327" s="130" t="s">
        <v>399</v>
      </c>
      <c r="C327" s="51" t="s">
        <v>450</v>
      </c>
      <c r="D327" s="52">
        <v>24400</v>
      </c>
      <c r="E327" s="50"/>
      <c r="F327" s="21"/>
      <c r="G327" s="21">
        <v>1</v>
      </c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45" x14ac:dyDescent="0.25">
      <c r="A328" s="158">
        <v>322</v>
      </c>
      <c r="B328" s="130" t="s">
        <v>398</v>
      </c>
      <c r="C328" s="51" t="s">
        <v>477</v>
      </c>
      <c r="D328" s="52">
        <v>24693</v>
      </c>
      <c r="E328" s="50"/>
      <c r="F328" s="21"/>
      <c r="G328" s="21">
        <v>1</v>
      </c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ht="30.75" customHeight="1" x14ac:dyDescent="0.25">
      <c r="A329" s="158">
        <v>323</v>
      </c>
      <c r="B329" s="130" t="s">
        <v>398</v>
      </c>
      <c r="C329" s="51" t="s">
        <v>471</v>
      </c>
      <c r="D329" s="52">
        <v>24695</v>
      </c>
      <c r="E329" s="50"/>
      <c r="F329" s="21"/>
      <c r="G329" s="21">
        <v>1</v>
      </c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1:18" ht="15" customHeight="1" x14ac:dyDescent="0.25">
      <c r="A330" s="158">
        <v>324</v>
      </c>
      <c r="B330" s="130" t="s">
        <v>399</v>
      </c>
      <c r="C330" s="51" t="s">
        <v>84</v>
      </c>
      <c r="D330" s="52">
        <v>25478</v>
      </c>
      <c r="E330" s="50">
        <v>57</v>
      </c>
      <c r="F330" s="21"/>
      <c r="G330" s="21">
        <v>61</v>
      </c>
      <c r="H330" s="21"/>
      <c r="I330" s="21">
        <v>61</v>
      </c>
      <c r="J330" s="21"/>
      <c r="K330" s="21">
        <v>56</v>
      </c>
      <c r="L330" s="21"/>
      <c r="M330" s="21">
        <v>52</v>
      </c>
      <c r="N330" s="21"/>
      <c r="O330" s="21">
        <v>52</v>
      </c>
      <c r="P330" s="21"/>
      <c r="Q330" s="21">
        <v>53</v>
      </c>
      <c r="R330" s="21"/>
    </row>
    <row r="331" spans="1:18" x14ac:dyDescent="0.25">
      <c r="A331" s="158">
        <v>325</v>
      </c>
      <c r="B331" s="130" t="s">
        <v>399</v>
      </c>
      <c r="C331" s="51" t="s">
        <v>85</v>
      </c>
      <c r="D331" s="52">
        <v>25487</v>
      </c>
      <c r="E331" s="50">
        <v>5</v>
      </c>
      <c r="F331" s="21"/>
      <c r="G331" s="21">
        <v>10</v>
      </c>
      <c r="H331" s="21"/>
      <c r="I331" s="21">
        <v>12</v>
      </c>
      <c r="J331" s="21"/>
      <c r="K331" s="21">
        <v>8</v>
      </c>
      <c r="L331" s="21"/>
      <c r="M331" s="21">
        <v>7</v>
      </c>
      <c r="N331" s="21"/>
      <c r="O331" s="21">
        <v>7</v>
      </c>
      <c r="P331" s="21"/>
      <c r="Q331" s="21">
        <v>9</v>
      </c>
      <c r="R331" s="21"/>
    </row>
    <row r="332" spans="1:18" x14ac:dyDescent="0.25">
      <c r="A332" s="158">
        <v>326</v>
      </c>
      <c r="B332" s="130" t="s">
        <v>399</v>
      </c>
      <c r="C332" s="51" t="s">
        <v>86</v>
      </c>
      <c r="D332" s="52">
        <v>25481</v>
      </c>
      <c r="E332" s="50">
        <v>9</v>
      </c>
      <c r="F332" s="21"/>
      <c r="G332" s="21">
        <v>13</v>
      </c>
      <c r="H332" s="21"/>
      <c r="I332" s="21">
        <v>10</v>
      </c>
      <c r="J332" s="21"/>
      <c r="K332" s="21">
        <v>7</v>
      </c>
      <c r="L332" s="21"/>
      <c r="M332" s="21">
        <v>7</v>
      </c>
      <c r="N332" s="21"/>
      <c r="O332" s="21">
        <v>7</v>
      </c>
      <c r="P332" s="21"/>
      <c r="Q332" s="21">
        <v>8</v>
      </c>
      <c r="R332" s="21"/>
    </row>
    <row r="333" spans="1:18" x14ac:dyDescent="0.25">
      <c r="A333" s="158">
        <v>327</v>
      </c>
      <c r="B333" s="130" t="s">
        <v>399</v>
      </c>
      <c r="C333" s="51" t="s">
        <v>87</v>
      </c>
      <c r="D333" s="52">
        <v>25484</v>
      </c>
      <c r="E333" s="50">
        <v>21</v>
      </c>
      <c r="F333" s="21"/>
      <c r="G333" s="21">
        <v>29</v>
      </c>
      <c r="H333" s="21"/>
      <c r="I333" s="21">
        <v>23</v>
      </c>
      <c r="J333" s="21"/>
      <c r="K333" s="21">
        <v>24</v>
      </c>
      <c r="L333" s="21"/>
      <c r="M333" s="21">
        <v>22</v>
      </c>
      <c r="N333" s="21"/>
      <c r="O333" s="21">
        <v>23</v>
      </c>
      <c r="P333" s="21"/>
      <c r="Q333" s="21">
        <v>23</v>
      </c>
      <c r="R333" s="21"/>
    </row>
    <row r="334" spans="1:18" x14ac:dyDescent="0.25">
      <c r="A334" s="158">
        <v>328</v>
      </c>
      <c r="B334" s="130" t="s">
        <v>399</v>
      </c>
      <c r="C334" s="51" t="s">
        <v>187</v>
      </c>
      <c r="D334" s="52">
        <v>25812</v>
      </c>
      <c r="E334" s="50">
        <v>8</v>
      </c>
      <c r="F334" s="21"/>
      <c r="G334" s="21">
        <v>15</v>
      </c>
      <c r="H334" s="21"/>
      <c r="I334" s="21">
        <v>8</v>
      </c>
      <c r="J334" s="21"/>
      <c r="K334" s="21">
        <v>8</v>
      </c>
      <c r="L334" s="21"/>
      <c r="M334" s="21">
        <v>12</v>
      </c>
      <c r="N334" s="21"/>
      <c r="O334" s="21">
        <v>8</v>
      </c>
      <c r="P334" s="21"/>
      <c r="Q334" s="21">
        <v>13</v>
      </c>
      <c r="R334" s="21"/>
    </row>
    <row r="335" spans="1:18" ht="30" x14ac:dyDescent="0.25">
      <c r="A335" s="158">
        <v>329</v>
      </c>
      <c r="B335" s="130" t="s">
        <v>399</v>
      </c>
      <c r="C335" s="51" t="s">
        <v>476</v>
      </c>
      <c r="D335" s="52">
        <v>25812</v>
      </c>
      <c r="E335" s="50">
        <v>6</v>
      </c>
      <c r="F335" s="21"/>
      <c r="G335" s="21">
        <v>9</v>
      </c>
      <c r="H335" s="21"/>
      <c r="I335" s="21">
        <v>10</v>
      </c>
      <c r="J335" s="21"/>
      <c r="K335" s="21">
        <v>10</v>
      </c>
      <c r="L335" s="21"/>
      <c r="M335" s="21">
        <v>10</v>
      </c>
      <c r="N335" s="21"/>
      <c r="O335" s="21">
        <v>11</v>
      </c>
      <c r="P335" s="21"/>
      <c r="Q335" s="21">
        <v>9</v>
      </c>
      <c r="R335" s="21"/>
    </row>
    <row r="336" spans="1:18" x14ac:dyDescent="0.25">
      <c r="A336" s="158">
        <v>330</v>
      </c>
      <c r="B336" s="132" t="s">
        <v>210</v>
      </c>
      <c r="C336" s="11" t="s">
        <v>229</v>
      </c>
      <c r="D336" s="21">
        <v>25857</v>
      </c>
      <c r="E336" s="21">
        <v>2</v>
      </c>
      <c r="F336" s="21"/>
      <c r="G336" s="21"/>
      <c r="H336" s="21"/>
      <c r="I336" s="21">
        <v>1</v>
      </c>
      <c r="J336" s="21"/>
      <c r="K336" s="21">
        <v>1</v>
      </c>
      <c r="L336" s="21"/>
      <c r="M336" s="21">
        <v>1</v>
      </c>
      <c r="N336" s="21"/>
      <c r="O336" s="21"/>
      <c r="P336" s="21"/>
      <c r="Q336" s="21">
        <v>1</v>
      </c>
      <c r="R336" s="21"/>
    </row>
    <row r="337" spans="1:18" x14ac:dyDescent="0.25">
      <c r="A337" s="158">
        <v>331</v>
      </c>
      <c r="B337" s="131" t="s">
        <v>399</v>
      </c>
      <c r="C337" s="51" t="s">
        <v>474</v>
      </c>
      <c r="D337" s="52">
        <v>25876</v>
      </c>
      <c r="E337" s="21">
        <v>1</v>
      </c>
      <c r="F337" s="21"/>
      <c r="G337" s="21">
        <v>3</v>
      </c>
      <c r="H337" s="21"/>
      <c r="I337" s="21">
        <v>2</v>
      </c>
      <c r="J337" s="21"/>
      <c r="K337" s="21">
        <v>2</v>
      </c>
      <c r="L337" s="21"/>
      <c r="M337" s="21">
        <v>2</v>
      </c>
      <c r="N337" s="21"/>
      <c r="O337" s="21">
        <v>2</v>
      </c>
      <c r="P337" s="21"/>
      <c r="Q337" s="21">
        <v>2</v>
      </c>
      <c r="R337" s="21"/>
    </row>
    <row r="338" spans="1:18" x14ac:dyDescent="0.25">
      <c r="A338" s="158">
        <v>332</v>
      </c>
      <c r="B338" s="131" t="s">
        <v>227</v>
      </c>
      <c r="C338" s="51" t="s">
        <v>478</v>
      </c>
      <c r="D338" s="52">
        <v>17564</v>
      </c>
      <c r="E338" s="21">
        <v>1</v>
      </c>
      <c r="F338" s="21"/>
      <c r="G338" s="21"/>
      <c r="H338" s="21"/>
      <c r="I338" s="21">
        <v>2</v>
      </c>
      <c r="J338" s="21"/>
      <c r="K338" s="21"/>
      <c r="L338" s="21"/>
      <c r="M338" s="21"/>
      <c r="N338" s="21"/>
      <c r="O338" s="21">
        <v>1</v>
      </c>
      <c r="P338" s="21"/>
      <c r="Q338" s="21"/>
      <c r="R338" s="21"/>
    </row>
    <row r="339" spans="1:18" x14ac:dyDescent="0.25">
      <c r="A339" s="158">
        <v>333</v>
      </c>
      <c r="B339" s="131" t="s">
        <v>399</v>
      </c>
      <c r="C339" s="51" t="s">
        <v>88</v>
      </c>
      <c r="D339" s="52">
        <v>27244</v>
      </c>
      <c r="E339" s="21">
        <v>14</v>
      </c>
      <c r="F339" s="21"/>
      <c r="G339" s="21">
        <v>15</v>
      </c>
      <c r="H339" s="21"/>
      <c r="I339" s="21">
        <v>15</v>
      </c>
      <c r="J339" s="21"/>
      <c r="K339" s="21">
        <v>14</v>
      </c>
      <c r="L339" s="21"/>
      <c r="M339" s="21">
        <v>15</v>
      </c>
      <c r="N339" s="21"/>
      <c r="O339" s="21">
        <v>14</v>
      </c>
      <c r="P339" s="21"/>
      <c r="Q339" s="21">
        <v>14</v>
      </c>
      <c r="R339" s="21"/>
    </row>
    <row r="340" spans="1:18" x14ac:dyDescent="0.25">
      <c r="A340" s="158">
        <v>334</v>
      </c>
      <c r="B340" s="131" t="s">
        <v>399</v>
      </c>
      <c r="C340" s="51" t="s">
        <v>89</v>
      </c>
      <c r="D340" s="52">
        <v>27244</v>
      </c>
      <c r="E340" s="21">
        <v>2</v>
      </c>
      <c r="F340" s="21"/>
      <c r="G340" s="21">
        <v>10</v>
      </c>
      <c r="H340" s="21"/>
      <c r="I340" s="21">
        <v>10</v>
      </c>
      <c r="J340" s="21"/>
      <c r="K340" s="21">
        <v>9</v>
      </c>
      <c r="L340" s="21"/>
      <c r="M340" s="21">
        <v>8</v>
      </c>
      <c r="N340" s="21"/>
      <c r="O340" s="21">
        <v>10</v>
      </c>
      <c r="P340" s="21"/>
      <c r="Q340" s="21">
        <v>11</v>
      </c>
      <c r="R340" s="21"/>
    </row>
    <row r="341" spans="1:18" x14ac:dyDescent="0.25">
      <c r="A341" s="158">
        <v>335</v>
      </c>
      <c r="B341" s="131" t="s">
        <v>399</v>
      </c>
      <c r="C341" s="51" t="s">
        <v>90</v>
      </c>
      <c r="D341" s="52">
        <v>27244</v>
      </c>
      <c r="E341" s="21">
        <v>5</v>
      </c>
      <c r="F341" s="21"/>
      <c r="G341" s="21">
        <v>9</v>
      </c>
      <c r="H341" s="21"/>
      <c r="I341" s="21">
        <v>6</v>
      </c>
      <c r="J341" s="21"/>
      <c r="K341" s="21">
        <v>4</v>
      </c>
      <c r="L341" s="21"/>
      <c r="M341" s="21">
        <v>4</v>
      </c>
      <c r="N341" s="21"/>
      <c r="O341" s="21">
        <v>5</v>
      </c>
      <c r="P341" s="21"/>
      <c r="Q341" s="21">
        <v>4</v>
      </c>
      <c r="R341" s="21"/>
    </row>
    <row r="342" spans="1:18" x14ac:dyDescent="0.25">
      <c r="A342" s="158">
        <v>336</v>
      </c>
      <c r="B342" s="132" t="s">
        <v>888</v>
      </c>
      <c r="C342" s="11" t="s">
        <v>889</v>
      </c>
      <c r="D342" s="21">
        <v>27244</v>
      </c>
      <c r="E342" s="21"/>
      <c r="F342" s="21"/>
      <c r="G342" s="21"/>
      <c r="H342" s="21"/>
      <c r="I342" s="21"/>
      <c r="J342" s="21"/>
      <c r="K342" s="21"/>
      <c r="L342" s="21"/>
      <c r="M342" s="21">
        <v>1</v>
      </c>
      <c r="N342" s="21"/>
      <c r="O342" s="21"/>
      <c r="P342" s="21"/>
      <c r="Q342" s="21"/>
      <c r="R342" s="21"/>
    </row>
    <row r="343" spans="1:18" x14ac:dyDescent="0.25">
      <c r="A343" s="158">
        <v>337</v>
      </c>
      <c r="B343" s="131" t="s">
        <v>399</v>
      </c>
      <c r="C343" s="51" t="s">
        <v>91</v>
      </c>
      <c r="D343" s="52">
        <v>27244</v>
      </c>
      <c r="E343" s="21">
        <v>8</v>
      </c>
      <c r="F343" s="21"/>
      <c r="G343" s="21">
        <v>17</v>
      </c>
      <c r="H343" s="21"/>
      <c r="I343" s="21">
        <v>22</v>
      </c>
      <c r="J343" s="21"/>
      <c r="K343" s="21">
        <v>23</v>
      </c>
      <c r="L343" s="21"/>
      <c r="M343" s="21">
        <v>23</v>
      </c>
      <c r="N343" s="21"/>
      <c r="O343" s="21">
        <v>19</v>
      </c>
      <c r="P343" s="21"/>
      <c r="Q343" s="21">
        <v>20</v>
      </c>
      <c r="R343" s="21"/>
    </row>
    <row r="344" spans="1:18" x14ac:dyDescent="0.25">
      <c r="A344" s="158">
        <v>338</v>
      </c>
      <c r="B344" s="131" t="s">
        <v>399</v>
      </c>
      <c r="C344" s="51" t="s">
        <v>92</v>
      </c>
      <c r="D344" s="52">
        <v>27244</v>
      </c>
      <c r="E344" s="21">
        <v>8</v>
      </c>
      <c r="F344" s="21"/>
      <c r="G344" s="21">
        <v>12</v>
      </c>
      <c r="H344" s="21"/>
      <c r="I344" s="21">
        <v>16</v>
      </c>
      <c r="J344" s="21"/>
      <c r="K344" s="21">
        <v>17</v>
      </c>
      <c r="L344" s="21"/>
      <c r="M344" s="21">
        <v>16</v>
      </c>
      <c r="N344" s="21"/>
      <c r="O344" s="21">
        <v>14</v>
      </c>
      <c r="P344" s="21"/>
      <c r="Q344" s="21">
        <v>15</v>
      </c>
      <c r="R344" s="21"/>
    </row>
    <row r="345" spans="1:18" x14ac:dyDescent="0.25">
      <c r="A345" s="158">
        <v>339</v>
      </c>
      <c r="B345" s="131" t="s">
        <v>399</v>
      </c>
      <c r="C345" s="51" t="s">
        <v>93</v>
      </c>
      <c r="D345" s="52">
        <v>27244</v>
      </c>
      <c r="E345" s="21">
        <v>4</v>
      </c>
      <c r="F345" s="21"/>
      <c r="G345" s="21">
        <v>9</v>
      </c>
      <c r="H345" s="21"/>
      <c r="I345" s="21">
        <v>14</v>
      </c>
      <c r="J345" s="21"/>
      <c r="K345" s="21">
        <v>14</v>
      </c>
      <c r="L345" s="21"/>
      <c r="M345" s="21">
        <v>14</v>
      </c>
      <c r="N345" s="21"/>
      <c r="O345" s="21">
        <v>12</v>
      </c>
      <c r="P345" s="21"/>
      <c r="Q345" s="21">
        <v>11</v>
      </c>
      <c r="R345" s="21"/>
    </row>
    <row r="346" spans="1:18" x14ac:dyDescent="0.25">
      <c r="A346" s="158">
        <v>340</v>
      </c>
      <c r="B346" s="131" t="s">
        <v>399</v>
      </c>
      <c r="C346" s="51" t="s">
        <v>94</v>
      </c>
      <c r="D346" s="52">
        <v>27244</v>
      </c>
      <c r="E346" s="21">
        <v>21</v>
      </c>
      <c r="F346" s="21"/>
      <c r="G346" s="21">
        <v>32</v>
      </c>
      <c r="H346" s="21"/>
      <c r="I346" s="21">
        <v>29</v>
      </c>
      <c r="J346" s="21"/>
      <c r="K346" s="21">
        <v>28</v>
      </c>
      <c r="L346" s="21"/>
      <c r="M346" s="21">
        <v>29</v>
      </c>
      <c r="N346" s="21"/>
      <c r="O346" s="21">
        <v>26</v>
      </c>
      <c r="P346" s="21"/>
      <c r="Q346" s="21">
        <v>23</v>
      </c>
      <c r="R346" s="21"/>
    </row>
    <row r="347" spans="1:18" x14ac:dyDescent="0.25">
      <c r="A347" s="158">
        <v>341</v>
      </c>
      <c r="B347" s="131" t="s">
        <v>399</v>
      </c>
      <c r="C347" s="51" t="s">
        <v>95</v>
      </c>
      <c r="D347" s="52">
        <v>27244</v>
      </c>
      <c r="E347" s="21">
        <v>5</v>
      </c>
      <c r="F347" s="21"/>
      <c r="G347" s="21">
        <v>12</v>
      </c>
      <c r="H347" s="21"/>
      <c r="I347" s="21">
        <v>14</v>
      </c>
      <c r="J347" s="21"/>
      <c r="K347" s="21">
        <v>11</v>
      </c>
      <c r="L347" s="21"/>
      <c r="M347" s="21">
        <v>10</v>
      </c>
      <c r="N347" s="21"/>
      <c r="O347" s="21">
        <v>9</v>
      </c>
      <c r="P347" s="21"/>
      <c r="Q347" s="21">
        <v>9</v>
      </c>
      <c r="R347" s="21"/>
    </row>
    <row r="348" spans="1:18" x14ac:dyDescent="0.25">
      <c r="A348" s="158">
        <v>342</v>
      </c>
      <c r="B348" s="131" t="s">
        <v>399</v>
      </c>
      <c r="C348" s="51" t="s">
        <v>97</v>
      </c>
      <c r="D348" s="52">
        <v>27244</v>
      </c>
      <c r="E348" s="21">
        <v>6</v>
      </c>
      <c r="F348" s="21"/>
      <c r="G348" s="21">
        <v>11</v>
      </c>
      <c r="H348" s="21"/>
      <c r="I348" s="21">
        <v>6</v>
      </c>
      <c r="J348" s="21"/>
      <c r="K348" s="21">
        <v>8</v>
      </c>
      <c r="L348" s="21"/>
      <c r="M348" s="21">
        <v>7</v>
      </c>
      <c r="N348" s="21"/>
      <c r="O348" s="21">
        <v>9</v>
      </c>
      <c r="P348" s="21"/>
      <c r="Q348" s="21">
        <v>7</v>
      </c>
      <c r="R348" s="21"/>
    </row>
    <row r="349" spans="1:18" x14ac:dyDescent="0.25">
      <c r="A349" s="158">
        <v>343</v>
      </c>
      <c r="B349" s="131" t="s">
        <v>399</v>
      </c>
      <c r="C349" s="51" t="s">
        <v>469</v>
      </c>
      <c r="D349" s="52">
        <v>27244</v>
      </c>
      <c r="E349" s="21">
        <v>2</v>
      </c>
      <c r="F349" s="21"/>
      <c r="G349" s="21">
        <v>1</v>
      </c>
      <c r="H349" s="21"/>
      <c r="I349" s="21">
        <v>1</v>
      </c>
      <c r="J349" s="21"/>
      <c r="K349" s="21">
        <v>3</v>
      </c>
      <c r="L349" s="21"/>
      <c r="M349" s="21">
        <v>4</v>
      </c>
      <c r="N349" s="21"/>
      <c r="O349" s="21">
        <v>2</v>
      </c>
      <c r="P349" s="21"/>
      <c r="Q349" s="21">
        <v>4</v>
      </c>
      <c r="R349" s="21"/>
    </row>
    <row r="350" spans="1:18" ht="15.75" customHeight="1" x14ac:dyDescent="0.25">
      <c r="A350" s="158">
        <v>344</v>
      </c>
      <c r="B350" s="131" t="s">
        <v>399</v>
      </c>
      <c r="C350" s="51" t="s">
        <v>98</v>
      </c>
      <c r="D350" s="52">
        <v>27244</v>
      </c>
      <c r="E350" s="21">
        <v>13</v>
      </c>
      <c r="F350" s="21"/>
      <c r="G350" s="21">
        <v>18</v>
      </c>
      <c r="H350" s="21"/>
      <c r="I350" s="21">
        <v>26</v>
      </c>
      <c r="J350" s="21"/>
      <c r="K350" s="21">
        <v>27</v>
      </c>
      <c r="L350" s="21"/>
      <c r="M350" s="21">
        <v>30</v>
      </c>
      <c r="N350" s="21"/>
      <c r="O350" s="21">
        <v>23</v>
      </c>
      <c r="P350" s="21"/>
      <c r="Q350" s="21">
        <v>22</v>
      </c>
      <c r="R350" s="21"/>
    </row>
    <row r="351" spans="1:18" x14ac:dyDescent="0.25">
      <c r="A351" s="158">
        <v>345</v>
      </c>
      <c r="B351" s="131" t="s">
        <v>399</v>
      </c>
      <c r="C351" s="51" t="s">
        <v>99</v>
      </c>
      <c r="D351" s="52">
        <v>27244</v>
      </c>
      <c r="E351" s="21">
        <v>7</v>
      </c>
      <c r="F351" s="21"/>
      <c r="G351" s="21">
        <v>9</v>
      </c>
      <c r="H351" s="21"/>
      <c r="I351" s="21">
        <v>8</v>
      </c>
      <c r="J351" s="21"/>
      <c r="K351" s="21">
        <v>8</v>
      </c>
      <c r="L351" s="21"/>
      <c r="M351" s="21">
        <v>4</v>
      </c>
      <c r="N351" s="21"/>
      <c r="O351" s="21">
        <v>4</v>
      </c>
      <c r="P351" s="21"/>
      <c r="Q351" s="21">
        <v>5</v>
      </c>
      <c r="R351" s="21"/>
    </row>
    <row r="352" spans="1:18" x14ac:dyDescent="0.25">
      <c r="A352" s="158">
        <v>346</v>
      </c>
      <c r="B352" s="131" t="s">
        <v>399</v>
      </c>
      <c r="C352" s="51" t="s">
        <v>100</v>
      </c>
      <c r="D352" s="52">
        <v>27244</v>
      </c>
      <c r="E352" s="21">
        <v>12</v>
      </c>
      <c r="F352" s="21"/>
      <c r="G352" s="21">
        <v>21</v>
      </c>
      <c r="H352" s="21"/>
      <c r="I352" s="21">
        <v>12</v>
      </c>
      <c r="J352" s="21"/>
      <c r="K352" s="21">
        <v>13</v>
      </c>
      <c r="L352" s="21"/>
      <c r="M352" s="21">
        <v>14</v>
      </c>
      <c r="N352" s="21"/>
      <c r="O352" s="21">
        <v>12</v>
      </c>
      <c r="P352" s="21"/>
      <c r="Q352" s="21">
        <v>12</v>
      </c>
      <c r="R352" s="21"/>
    </row>
    <row r="353" spans="1:18" x14ac:dyDescent="0.25">
      <c r="A353" s="158">
        <v>347</v>
      </c>
      <c r="B353" s="131" t="s">
        <v>399</v>
      </c>
      <c r="C353" s="51" t="s">
        <v>102</v>
      </c>
      <c r="D353" s="52">
        <v>27244</v>
      </c>
      <c r="E353" s="21">
        <v>8</v>
      </c>
      <c r="F353" s="21"/>
      <c r="G353" s="21">
        <v>9</v>
      </c>
      <c r="H353" s="21"/>
      <c r="I353" s="21">
        <v>9</v>
      </c>
      <c r="J353" s="21"/>
      <c r="K353" s="21">
        <v>12</v>
      </c>
      <c r="L353" s="21"/>
      <c r="M353" s="21">
        <v>9</v>
      </c>
      <c r="N353" s="21"/>
      <c r="O353" s="21">
        <v>11</v>
      </c>
      <c r="P353" s="21"/>
      <c r="Q353" s="21">
        <v>11</v>
      </c>
      <c r="R353" s="21"/>
    </row>
    <row r="354" spans="1:18" x14ac:dyDescent="0.25">
      <c r="A354" s="158">
        <v>348</v>
      </c>
      <c r="B354" s="131" t="s">
        <v>399</v>
      </c>
      <c r="C354" s="51" t="s">
        <v>102</v>
      </c>
      <c r="D354" s="52">
        <v>27244</v>
      </c>
      <c r="E354" s="21">
        <v>1</v>
      </c>
      <c r="F354" s="21"/>
      <c r="G354" s="21"/>
      <c r="H354" s="21"/>
      <c r="I354" s="21"/>
      <c r="J354" s="21"/>
      <c r="K354" s="21"/>
      <c r="L354" s="21"/>
      <c r="M354" s="21">
        <v>1</v>
      </c>
      <c r="N354" s="21"/>
      <c r="O354" s="21"/>
      <c r="P354" s="21"/>
      <c r="Q354" s="21"/>
      <c r="R354" s="21"/>
    </row>
    <row r="355" spans="1:18" x14ac:dyDescent="0.25">
      <c r="A355" s="158">
        <v>349</v>
      </c>
      <c r="B355" s="131" t="s">
        <v>399</v>
      </c>
      <c r="C355" s="51" t="s">
        <v>295</v>
      </c>
      <c r="D355" s="52">
        <v>27247</v>
      </c>
      <c r="E355" s="21">
        <v>7</v>
      </c>
      <c r="F355" s="21"/>
      <c r="G355" s="21">
        <v>14</v>
      </c>
      <c r="H355" s="21"/>
      <c r="I355" s="21">
        <v>18</v>
      </c>
      <c r="J355" s="21"/>
      <c r="K355" s="21">
        <v>9</v>
      </c>
      <c r="L355" s="21"/>
      <c r="M355" s="21">
        <v>9</v>
      </c>
      <c r="N355" s="21"/>
      <c r="O355" s="21">
        <v>9</v>
      </c>
      <c r="P355" s="21"/>
      <c r="Q355" s="21">
        <v>9</v>
      </c>
      <c r="R355" s="21"/>
    </row>
    <row r="356" spans="1:18" x14ac:dyDescent="0.25">
      <c r="A356" s="158">
        <v>350</v>
      </c>
      <c r="B356" s="131" t="s">
        <v>399</v>
      </c>
      <c r="C356" s="51" t="s">
        <v>296</v>
      </c>
      <c r="D356" s="52">
        <v>27250</v>
      </c>
      <c r="E356" s="21">
        <v>13</v>
      </c>
      <c r="F356" s="21"/>
      <c r="G356" s="21">
        <v>19</v>
      </c>
      <c r="H356" s="21"/>
      <c r="I356" s="21">
        <v>15</v>
      </c>
      <c r="J356" s="21"/>
      <c r="K356" s="21">
        <v>9</v>
      </c>
      <c r="L356" s="21"/>
      <c r="M356" s="21">
        <v>8</v>
      </c>
      <c r="N356" s="21"/>
      <c r="O356" s="21">
        <v>8</v>
      </c>
      <c r="P356" s="21"/>
      <c r="Q356" s="21">
        <v>8</v>
      </c>
      <c r="R356" s="21"/>
    </row>
    <row r="357" spans="1:18" x14ac:dyDescent="0.25">
      <c r="A357" s="158">
        <v>351</v>
      </c>
      <c r="B357" s="131" t="s">
        <v>224</v>
      </c>
      <c r="C357" s="51" t="s">
        <v>31</v>
      </c>
      <c r="D357" s="52">
        <v>27817</v>
      </c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1:18" x14ac:dyDescent="0.25">
      <c r="A358" s="158">
        <v>352</v>
      </c>
      <c r="B358" s="131" t="s">
        <v>225</v>
      </c>
      <c r="C358" s="51" t="s">
        <v>479</v>
      </c>
      <c r="D358" s="52">
        <v>27819</v>
      </c>
      <c r="E358" s="21">
        <v>1</v>
      </c>
      <c r="F358" s="21"/>
      <c r="G358" s="21"/>
      <c r="H358" s="21"/>
      <c r="I358" s="21"/>
      <c r="J358" s="21"/>
      <c r="K358" s="21">
        <v>1</v>
      </c>
      <c r="L358" s="21"/>
      <c r="M358" s="21"/>
      <c r="N358" s="21"/>
      <c r="O358" s="21"/>
      <c r="P358" s="21"/>
      <c r="Q358" s="21">
        <v>1</v>
      </c>
      <c r="R358" s="21"/>
    </row>
    <row r="359" spans="1:18" x14ac:dyDescent="0.25">
      <c r="A359" s="158">
        <v>353</v>
      </c>
      <c r="B359" s="189" t="s">
        <v>235</v>
      </c>
      <c r="C359" s="189"/>
      <c r="D359" s="190"/>
      <c r="E359" s="22">
        <f>SUM(E314:E358)</f>
        <v>272</v>
      </c>
      <c r="F359" s="22">
        <f t="shared" ref="F359:R359" si="32">SUM(F314:F358)</f>
        <v>0</v>
      </c>
      <c r="G359" s="22">
        <f t="shared" si="32"/>
        <v>391</v>
      </c>
      <c r="H359" s="22">
        <f t="shared" si="32"/>
        <v>0</v>
      </c>
      <c r="I359" s="22">
        <f t="shared" si="32"/>
        <v>379</v>
      </c>
      <c r="J359" s="22">
        <f t="shared" si="32"/>
        <v>0</v>
      </c>
      <c r="K359" s="22">
        <f t="shared" si="32"/>
        <v>356</v>
      </c>
      <c r="L359" s="22">
        <f t="shared" si="32"/>
        <v>0</v>
      </c>
      <c r="M359" s="22">
        <f t="shared" si="32"/>
        <v>349</v>
      </c>
      <c r="N359" s="22">
        <f t="shared" si="32"/>
        <v>0</v>
      </c>
      <c r="O359" s="22">
        <f t="shared" si="32"/>
        <v>327</v>
      </c>
      <c r="P359" s="22">
        <f t="shared" si="32"/>
        <v>0</v>
      </c>
      <c r="Q359" s="22">
        <f t="shared" si="32"/>
        <v>337</v>
      </c>
      <c r="R359" s="22">
        <f t="shared" si="32"/>
        <v>0</v>
      </c>
    </row>
    <row r="360" spans="1:18" x14ac:dyDescent="0.25">
      <c r="A360" s="158">
        <v>354</v>
      </c>
      <c r="B360" s="179" t="s">
        <v>103</v>
      </c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80"/>
    </row>
    <row r="361" spans="1:18" x14ac:dyDescent="0.25">
      <c r="A361" s="158">
        <v>355</v>
      </c>
      <c r="B361" s="181" t="s">
        <v>254</v>
      </c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2"/>
    </row>
    <row r="362" spans="1:18" x14ac:dyDescent="0.25">
      <c r="A362" s="158">
        <v>356</v>
      </c>
      <c r="B362" s="155" t="s">
        <v>732</v>
      </c>
      <c r="C362" s="167" t="s">
        <v>917</v>
      </c>
      <c r="D362" s="168"/>
      <c r="E362" s="169">
        <v>1</v>
      </c>
      <c r="F362" s="169"/>
      <c r="G362" s="169">
        <v>1</v>
      </c>
      <c r="H362" s="169"/>
      <c r="I362" s="169">
        <v>0</v>
      </c>
      <c r="J362" s="169"/>
      <c r="K362" s="169">
        <v>1</v>
      </c>
      <c r="L362" s="169"/>
      <c r="M362" s="169">
        <v>1</v>
      </c>
      <c r="N362" s="169"/>
      <c r="O362" s="169">
        <v>0</v>
      </c>
      <c r="P362" s="170"/>
      <c r="Q362" s="169">
        <v>1</v>
      </c>
      <c r="R362" s="171"/>
    </row>
    <row r="363" spans="1:18" x14ac:dyDescent="0.25">
      <c r="A363" s="158">
        <v>357</v>
      </c>
      <c r="B363" s="155" t="s">
        <v>732</v>
      </c>
      <c r="C363" s="166" t="s">
        <v>104</v>
      </c>
      <c r="D363" s="162">
        <v>20455</v>
      </c>
      <c r="E363" s="163">
        <v>3</v>
      </c>
      <c r="F363" s="163"/>
      <c r="G363" s="163">
        <v>2</v>
      </c>
      <c r="H363" s="163"/>
      <c r="I363" s="163">
        <v>2</v>
      </c>
      <c r="J363" s="163"/>
      <c r="K363" s="163">
        <v>2</v>
      </c>
      <c r="L363" s="163"/>
      <c r="M363" s="163">
        <v>2</v>
      </c>
      <c r="N363" s="163"/>
      <c r="O363" s="163">
        <v>2</v>
      </c>
      <c r="P363" s="164"/>
      <c r="Q363" s="163">
        <v>2</v>
      </c>
      <c r="R363" s="165"/>
    </row>
    <row r="364" spans="1:18" x14ac:dyDescent="0.25">
      <c r="A364" s="158">
        <v>358</v>
      </c>
      <c r="B364" s="155" t="s">
        <v>732</v>
      </c>
      <c r="C364" s="167" t="s">
        <v>906</v>
      </c>
      <c r="D364" s="168"/>
      <c r="E364" s="169">
        <v>7</v>
      </c>
      <c r="F364" s="169"/>
      <c r="G364" s="169">
        <v>1</v>
      </c>
      <c r="H364" s="169"/>
      <c r="I364" s="169">
        <v>1</v>
      </c>
      <c r="J364" s="169"/>
      <c r="K364" s="169">
        <v>1</v>
      </c>
      <c r="L364" s="169"/>
      <c r="M364" s="169">
        <v>1</v>
      </c>
      <c r="N364" s="169"/>
      <c r="O364" s="169">
        <v>1</v>
      </c>
      <c r="P364" s="170"/>
      <c r="Q364" s="169">
        <v>1</v>
      </c>
      <c r="R364" s="171"/>
    </row>
    <row r="365" spans="1:18" x14ac:dyDescent="0.25">
      <c r="A365" s="158">
        <v>359</v>
      </c>
      <c r="B365" s="155" t="s">
        <v>732</v>
      </c>
      <c r="C365" s="167" t="s">
        <v>920</v>
      </c>
      <c r="D365" s="168"/>
      <c r="E365" s="169">
        <v>1</v>
      </c>
      <c r="F365" s="169"/>
      <c r="G365" s="169">
        <v>1</v>
      </c>
      <c r="H365" s="169"/>
      <c r="I365" s="169">
        <v>1</v>
      </c>
      <c r="J365" s="169"/>
      <c r="K365" s="169">
        <v>1</v>
      </c>
      <c r="L365" s="169"/>
      <c r="M365" s="169">
        <v>1</v>
      </c>
      <c r="N365" s="169"/>
      <c r="O365" s="169">
        <v>1</v>
      </c>
      <c r="P365" s="170"/>
      <c r="Q365" s="169">
        <v>1</v>
      </c>
      <c r="R365" s="171"/>
    </row>
    <row r="366" spans="1:18" x14ac:dyDescent="0.25">
      <c r="A366" s="158">
        <v>360</v>
      </c>
      <c r="B366" s="155" t="s">
        <v>732</v>
      </c>
      <c r="C366" s="167" t="s">
        <v>919</v>
      </c>
      <c r="D366" s="168"/>
      <c r="E366" s="169">
        <v>2</v>
      </c>
      <c r="F366" s="169"/>
      <c r="G366" s="169">
        <v>1</v>
      </c>
      <c r="H366" s="169"/>
      <c r="I366" s="169">
        <v>1</v>
      </c>
      <c r="J366" s="169"/>
      <c r="K366" s="169">
        <v>1</v>
      </c>
      <c r="L366" s="169"/>
      <c r="M366" s="169">
        <v>1</v>
      </c>
      <c r="N366" s="169"/>
      <c r="O366" s="169">
        <v>1</v>
      </c>
      <c r="P366" s="170"/>
      <c r="Q366" s="169">
        <v>1</v>
      </c>
      <c r="R366" s="171"/>
    </row>
    <row r="367" spans="1:18" x14ac:dyDescent="0.25">
      <c r="A367" s="158">
        <v>361</v>
      </c>
      <c r="B367" s="155" t="s">
        <v>732</v>
      </c>
      <c r="C367" s="167" t="s">
        <v>105</v>
      </c>
      <c r="D367" s="168">
        <v>20480</v>
      </c>
      <c r="E367" s="169">
        <v>5</v>
      </c>
      <c r="F367" s="169"/>
      <c r="G367" s="169">
        <v>5</v>
      </c>
      <c r="H367" s="169"/>
      <c r="I367" s="169">
        <v>5</v>
      </c>
      <c r="J367" s="169"/>
      <c r="K367" s="169">
        <v>5</v>
      </c>
      <c r="L367" s="169"/>
      <c r="M367" s="169">
        <v>5</v>
      </c>
      <c r="N367" s="169"/>
      <c r="O367" s="169">
        <v>5</v>
      </c>
      <c r="P367" s="170"/>
      <c r="Q367" s="169">
        <v>5</v>
      </c>
      <c r="R367" s="171"/>
    </row>
    <row r="368" spans="1:18" x14ac:dyDescent="0.25">
      <c r="A368" s="158">
        <v>362</v>
      </c>
      <c r="B368" s="155" t="s">
        <v>732</v>
      </c>
      <c r="C368" s="167" t="s">
        <v>912</v>
      </c>
      <c r="D368" s="168"/>
      <c r="E368" s="169">
        <v>6</v>
      </c>
      <c r="F368" s="169"/>
      <c r="G368" s="169">
        <v>5</v>
      </c>
      <c r="H368" s="169"/>
      <c r="I368" s="169">
        <v>3</v>
      </c>
      <c r="J368" s="169"/>
      <c r="K368" s="169">
        <v>2</v>
      </c>
      <c r="L368" s="169"/>
      <c r="M368" s="169">
        <v>2</v>
      </c>
      <c r="N368" s="169"/>
      <c r="O368" s="169">
        <v>2</v>
      </c>
      <c r="P368" s="170"/>
      <c r="Q368" s="169">
        <v>1</v>
      </c>
      <c r="R368" s="171"/>
    </row>
    <row r="369" spans="1:18" x14ac:dyDescent="0.25">
      <c r="A369" s="158">
        <v>363</v>
      </c>
      <c r="B369" s="155" t="s">
        <v>732</v>
      </c>
      <c r="C369" s="167" t="s">
        <v>923</v>
      </c>
      <c r="D369" s="168"/>
      <c r="E369" s="169">
        <v>2</v>
      </c>
      <c r="F369" s="169"/>
      <c r="G369" s="169">
        <v>1</v>
      </c>
      <c r="H369" s="169"/>
      <c r="I369" s="169">
        <v>1</v>
      </c>
      <c r="J369" s="169"/>
      <c r="K369" s="169">
        <v>1</v>
      </c>
      <c r="L369" s="169"/>
      <c r="M369" s="169">
        <v>1</v>
      </c>
      <c r="N369" s="169" t="s">
        <v>902</v>
      </c>
      <c r="O369" s="169">
        <v>1</v>
      </c>
      <c r="P369" s="170"/>
      <c r="Q369" s="169">
        <v>1</v>
      </c>
      <c r="R369" s="171"/>
    </row>
    <row r="370" spans="1:18" x14ac:dyDescent="0.25">
      <c r="A370" s="158">
        <v>364</v>
      </c>
      <c r="B370" s="155" t="s">
        <v>732</v>
      </c>
      <c r="C370" s="167" t="s">
        <v>907</v>
      </c>
      <c r="D370" s="168"/>
      <c r="E370" s="169">
        <v>7</v>
      </c>
      <c r="F370" s="169"/>
      <c r="G370" s="169">
        <v>8</v>
      </c>
      <c r="H370" s="169"/>
      <c r="I370" s="169">
        <v>6</v>
      </c>
      <c r="J370" s="169"/>
      <c r="K370" s="169">
        <v>5</v>
      </c>
      <c r="L370" s="169"/>
      <c r="M370" s="169">
        <v>5</v>
      </c>
      <c r="N370" s="169"/>
      <c r="O370" s="169">
        <v>4</v>
      </c>
      <c r="P370" s="170"/>
      <c r="Q370" s="169">
        <v>3</v>
      </c>
      <c r="R370" s="171"/>
    </row>
    <row r="371" spans="1:18" x14ac:dyDescent="0.25">
      <c r="A371" s="158">
        <v>365</v>
      </c>
      <c r="B371" s="155" t="s">
        <v>732</v>
      </c>
      <c r="C371" s="161" t="s">
        <v>903</v>
      </c>
      <c r="D371" s="162"/>
      <c r="E371" s="163">
        <v>3</v>
      </c>
      <c r="F371" s="163"/>
      <c r="G371" s="163">
        <v>2</v>
      </c>
      <c r="H371" s="163"/>
      <c r="I371" s="163">
        <v>3</v>
      </c>
      <c r="J371" s="163"/>
      <c r="K371" s="163">
        <v>3</v>
      </c>
      <c r="L371" s="163"/>
      <c r="M371" s="163">
        <v>2</v>
      </c>
      <c r="N371" s="163"/>
      <c r="O371" s="163">
        <v>2</v>
      </c>
      <c r="P371" s="164"/>
      <c r="Q371" s="163">
        <v>2</v>
      </c>
      <c r="R371" s="165"/>
    </row>
    <row r="372" spans="1:18" x14ac:dyDescent="0.25">
      <c r="A372" s="158">
        <v>366</v>
      </c>
      <c r="B372" s="155" t="s">
        <v>732</v>
      </c>
      <c r="C372" s="166" t="s">
        <v>925</v>
      </c>
      <c r="D372" s="162" t="s">
        <v>902</v>
      </c>
      <c r="E372" s="163">
        <v>13</v>
      </c>
      <c r="F372" s="163"/>
      <c r="G372" s="163">
        <v>12</v>
      </c>
      <c r="H372" s="163"/>
      <c r="I372" s="163">
        <v>10</v>
      </c>
      <c r="J372" s="163"/>
      <c r="K372" s="163">
        <v>10</v>
      </c>
      <c r="L372" s="163"/>
      <c r="M372" s="163">
        <v>10</v>
      </c>
      <c r="N372" s="163"/>
      <c r="O372" s="163">
        <v>9</v>
      </c>
      <c r="P372" s="164"/>
      <c r="Q372" s="163">
        <v>7</v>
      </c>
      <c r="R372" s="165"/>
    </row>
    <row r="373" spans="1:18" x14ac:dyDescent="0.25">
      <c r="A373" s="158">
        <v>367</v>
      </c>
      <c r="B373" s="155" t="s">
        <v>732</v>
      </c>
      <c r="C373" s="167" t="s">
        <v>910</v>
      </c>
      <c r="D373" s="168"/>
      <c r="E373" s="169">
        <v>6</v>
      </c>
      <c r="F373" s="169"/>
      <c r="G373" s="169">
        <v>5</v>
      </c>
      <c r="H373" s="169"/>
      <c r="I373" s="169">
        <v>3</v>
      </c>
      <c r="J373" s="169"/>
      <c r="K373" s="169">
        <v>2</v>
      </c>
      <c r="L373" s="169"/>
      <c r="M373" s="169">
        <v>2</v>
      </c>
      <c r="N373" s="169"/>
      <c r="O373" s="169">
        <v>1</v>
      </c>
      <c r="P373" s="170"/>
      <c r="Q373" s="169">
        <v>1</v>
      </c>
      <c r="R373" s="171"/>
    </row>
    <row r="374" spans="1:18" x14ac:dyDescent="0.25">
      <c r="A374" s="158">
        <v>368</v>
      </c>
      <c r="B374" s="155" t="s">
        <v>732</v>
      </c>
      <c r="C374" s="167" t="s">
        <v>924</v>
      </c>
      <c r="D374" s="168"/>
      <c r="E374" s="169">
        <v>12</v>
      </c>
      <c r="F374" s="169"/>
      <c r="G374" s="169">
        <v>10</v>
      </c>
      <c r="H374" s="169"/>
      <c r="I374" s="169">
        <v>8</v>
      </c>
      <c r="J374" s="169"/>
      <c r="K374" s="169">
        <v>8</v>
      </c>
      <c r="L374" s="169"/>
      <c r="M374" s="169">
        <v>7</v>
      </c>
      <c r="N374" s="169"/>
      <c r="O374" s="169">
        <v>5</v>
      </c>
      <c r="P374" s="170"/>
      <c r="Q374" s="169">
        <v>3</v>
      </c>
      <c r="R374" s="171"/>
    </row>
    <row r="375" spans="1:18" x14ac:dyDescent="0.25">
      <c r="A375" s="158">
        <v>369</v>
      </c>
      <c r="B375" s="155" t="s">
        <v>732</v>
      </c>
      <c r="C375" s="167" t="s">
        <v>321</v>
      </c>
      <c r="D375" s="168"/>
      <c r="E375" s="169">
        <v>37</v>
      </c>
      <c r="F375" s="169"/>
      <c r="G375" s="169">
        <v>30</v>
      </c>
      <c r="H375" s="169"/>
      <c r="I375" s="169">
        <v>24</v>
      </c>
      <c r="J375" s="169"/>
      <c r="K375" s="169">
        <v>19</v>
      </c>
      <c r="L375" s="169"/>
      <c r="M375" s="169">
        <v>10</v>
      </c>
      <c r="N375" s="169"/>
      <c r="O375" s="169">
        <v>8</v>
      </c>
      <c r="P375" s="170"/>
      <c r="Q375" s="169">
        <v>5</v>
      </c>
      <c r="R375" s="171"/>
    </row>
    <row r="376" spans="1:18" x14ac:dyDescent="0.25">
      <c r="A376" s="158">
        <v>370</v>
      </c>
      <c r="B376" s="155" t="s">
        <v>732</v>
      </c>
      <c r="C376" s="167" t="s">
        <v>909</v>
      </c>
      <c r="D376" s="168"/>
      <c r="E376" s="169">
        <v>7</v>
      </c>
      <c r="F376" s="169"/>
      <c r="G376" s="169">
        <v>2</v>
      </c>
      <c r="H376" s="169"/>
      <c r="I376" s="169">
        <v>2</v>
      </c>
      <c r="J376" s="169"/>
      <c r="K376" s="169">
        <v>1</v>
      </c>
      <c r="L376" s="169"/>
      <c r="M376" s="169">
        <v>1</v>
      </c>
      <c r="N376" s="169"/>
      <c r="O376" s="169">
        <v>1</v>
      </c>
      <c r="P376" s="170"/>
      <c r="Q376" s="169">
        <v>1</v>
      </c>
      <c r="R376" s="171"/>
    </row>
    <row r="377" spans="1:18" x14ac:dyDescent="0.25">
      <c r="A377" s="158">
        <v>371</v>
      </c>
      <c r="B377" s="155" t="s">
        <v>732</v>
      </c>
      <c r="C377" s="167" t="s">
        <v>922</v>
      </c>
      <c r="D377" s="168"/>
      <c r="E377" s="169">
        <v>14</v>
      </c>
      <c r="F377" s="169"/>
      <c r="G377" s="169">
        <v>10</v>
      </c>
      <c r="H377" s="169"/>
      <c r="I377" s="169">
        <v>9</v>
      </c>
      <c r="J377" s="169"/>
      <c r="K377" s="169">
        <v>8</v>
      </c>
      <c r="L377" s="169"/>
      <c r="M377" s="169">
        <v>7</v>
      </c>
      <c r="N377" s="169"/>
      <c r="O377" s="169">
        <v>6</v>
      </c>
      <c r="P377" s="170"/>
      <c r="Q377" s="169">
        <v>5</v>
      </c>
      <c r="R377" s="171"/>
    </row>
    <row r="378" spans="1:18" x14ac:dyDescent="0.25">
      <c r="A378" s="158">
        <v>372</v>
      </c>
      <c r="B378" s="155" t="s">
        <v>732</v>
      </c>
      <c r="C378" s="167" t="s">
        <v>908</v>
      </c>
      <c r="D378" s="168"/>
      <c r="E378" s="169">
        <v>5</v>
      </c>
      <c r="F378" s="169"/>
      <c r="G378" s="169">
        <v>0</v>
      </c>
      <c r="H378" s="169"/>
      <c r="I378" s="169">
        <v>1</v>
      </c>
      <c r="J378" s="169"/>
      <c r="K378" s="169">
        <v>1</v>
      </c>
      <c r="L378" s="169"/>
      <c r="M378" s="169">
        <v>1</v>
      </c>
      <c r="N378" s="169"/>
      <c r="O378" s="169">
        <v>1</v>
      </c>
      <c r="P378" s="170"/>
      <c r="Q378" s="169">
        <v>1</v>
      </c>
      <c r="R378" s="171"/>
    </row>
    <row r="379" spans="1:18" x14ac:dyDescent="0.25">
      <c r="A379" s="158">
        <v>373</v>
      </c>
      <c r="B379" s="155" t="s">
        <v>732</v>
      </c>
      <c r="C379" s="167" t="s">
        <v>778</v>
      </c>
      <c r="D379" s="168"/>
      <c r="E379" s="169">
        <v>15</v>
      </c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70"/>
      <c r="Q379" s="169"/>
      <c r="R379" s="171"/>
    </row>
    <row r="380" spans="1:18" x14ac:dyDescent="0.25">
      <c r="A380" s="158">
        <v>374</v>
      </c>
      <c r="B380" s="155" t="s">
        <v>732</v>
      </c>
      <c r="C380" s="167" t="s">
        <v>106</v>
      </c>
      <c r="D380" s="168">
        <v>20458</v>
      </c>
      <c r="E380" s="169">
        <v>9</v>
      </c>
      <c r="F380" s="169"/>
      <c r="G380" s="169">
        <v>4</v>
      </c>
      <c r="H380" s="169"/>
      <c r="I380" s="169">
        <v>4</v>
      </c>
      <c r="J380" s="169"/>
      <c r="K380" s="169">
        <v>4</v>
      </c>
      <c r="L380" s="169"/>
      <c r="M380" s="169">
        <v>3</v>
      </c>
      <c r="N380" s="169"/>
      <c r="O380" s="169">
        <v>3</v>
      </c>
      <c r="P380" s="170"/>
      <c r="Q380" s="169">
        <v>1</v>
      </c>
      <c r="R380" s="171"/>
    </row>
    <row r="381" spans="1:18" x14ac:dyDescent="0.25">
      <c r="A381" s="158">
        <v>375</v>
      </c>
      <c r="B381" s="155" t="s">
        <v>732</v>
      </c>
      <c r="C381" s="167" t="s">
        <v>258</v>
      </c>
      <c r="D381" s="168"/>
      <c r="E381" s="169">
        <v>4</v>
      </c>
      <c r="F381" s="169"/>
      <c r="G381" s="169">
        <v>4</v>
      </c>
      <c r="H381" s="169"/>
      <c r="I381" s="169">
        <v>4</v>
      </c>
      <c r="J381" s="169"/>
      <c r="K381" s="169">
        <v>4</v>
      </c>
      <c r="L381" s="169"/>
      <c r="M381" s="169">
        <v>4</v>
      </c>
      <c r="N381" s="169"/>
      <c r="O381" s="169">
        <v>3</v>
      </c>
      <c r="P381" s="170"/>
      <c r="Q381" s="169">
        <v>3</v>
      </c>
      <c r="R381" s="171"/>
    </row>
    <row r="382" spans="1:18" x14ac:dyDescent="0.25">
      <c r="A382" s="158">
        <v>376</v>
      </c>
      <c r="B382" s="155" t="s">
        <v>732</v>
      </c>
      <c r="C382" s="167" t="s">
        <v>107</v>
      </c>
      <c r="D382" s="168">
        <v>20465</v>
      </c>
      <c r="E382" s="169">
        <v>2</v>
      </c>
      <c r="F382" s="169"/>
      <c r="G382" s="169">
        <v>1</v>
      </c>
      <c r="H382" s="169"/>
      <c r="I382" s="169">
        <v>1</v>
      </c>
      <c r="J382" s="169"/>
      <c r="K382" s="169">
        <v>1</v>
      </c>
      <c r="L382" s="169"/>
      <c r="M382" s="169">
        <v>1</v>
      </c>
      <c r="N382" s="169"/>
      <c r="O382" s="169">
        <v>1</v>
      </c>
      <c r="P382" s="170"/>
      <c r="Q382" s="169">
        <v>1</v>
      </c>
      <c r="R382" s="171"/>
    </row>
    <row r="383" spans="1:18" x14ac:dyDescent="0.25">
      <c r="A383" s="158">
        <v>377</v>
      </c>
      <c r="B383" s="155" t="s">
        <v>732</v>
      </c>
      <c r="C383" s="167" t="s">
        <v>911</v>
      </c>
      <c r="D383" s="168"/>
      <c r="E383" s="169">
        <v>1</v>
      </c>
      <c r="F383" s="169"/>
      <c r="G383" s="169">
        <v>0</v>
      </c>
      <c r="H383" s="169"/>
      <c r="I383" s="169">
        <v>0</v>
      </c>
      <c r="J383" s="169"/>
      <c r="K383" s="169">
        <v>0</v>
      </c>
      <c r="L383" s="169"/>
      <c r="M383" s="169">
        <v>0</v>
      </c>
      <c r="N383" s="169"/>
      <c r="O383" s="169">
        <v>0</v>
      </c>
      <c r="P383" s="170"/>
      <c r="Q383" s="169">
        <v>0</v>
      </c>
      <c r="R383" s="171"/>
    </row>
    <row r="384" spans="1:18" x14ac:dyDescent="0.25">
      <c r="A384" s="158">
        <v>378</v>
      </c>
      <c r="B384" s="155" t="s">
        <v>732</v>
      </c>
      <c r="C384" s="167" t="s">
        <v>904</v>
      </c>
      <c r="D384" s="168"/>
      <c r="E384" s="169">
        <v>2</v>
      </c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70"/>
      <c r="Q384" s="169"/>
      <c r="R384" s="171"/>
    </row>
    <row r="385" spans="1:18" x14ac:dyDescent="0.25">
      <c r="A385" s="158">
        <v>379</v>
      </c>
      <c r="B385" s="155" t="s">
        <v>732</v>
      </c>
      <c r="C385" s="166" t="s">
        <v>905</v>
      </c>
      <c r="D385" s="162"/>
      <c r="E385" s="163">
        <v>19</v>
      </c>
      <c r="F385" s="163"/>
      <c r="G385" s="163">
        <v>15</v>
      </c>
      <c r="H385" s="163"/>
      <c r="I385" s="163">
        <v>2</v>
      </c>
      <c r="J385" s="163"/>
      <c r="K385" s="163">
        <v>2</v>
      </c>
      <c r="L385" s="163"/>
      <c r="M385" s="163">
        <v>1</v>
      </c>
      <c r="N385" s="163"/>
      <c r="O385" s="163">
        <v>1</v>
      </c>
      <c r="P385" s="164"/>
      <c r="Q385" s="163">
        <v>1</v>
      </c>
      <c r="R385" s="165"/>
    </row>
    <row r="386" spans="1:18" x14ac:dyDescent="0.25">
      <c r="A386" s="158">
        <v>380</v>
      </c>
      <c r="B386" s="155" t="s">
        <v>732</v>
      </c>
      <c r="C386" s="167" t="s">
        <v>914</v>
      </c>
      <c r="D386" s="168"/>
      <c r="E386" s="169">
        <v>3</v>
      </c>
      <c r="F386" s="169"/>
      <c r="G386" s="169">
        <v>3</v>
      </c>
      <c r="H386" s="169"/>
      <c r="I386" s="169">
        <v>3</v>
      </c>
      <c r="J386" s="169"/>
      <c r="K386" s="169">
        <v>2</v>
      </c>
      <c r="L386" s="169"/>
      <c r="M386" s="169">
        <v>1</v>
      </c>
      <c r="N386" s="169"/>
      <c r="O386" s="169">
        <v>1</v>
      </c>
      <c r="P386" s="170"/>
      <c r="Q386" s="169">
        <v>1</v>
      </c>
      <c r="R386" s="171"/>
    </row>
    <row r="387" spans="1:18" x14ac:dyDescent="0.25">
      <c r="A387" s="158">
        <v>381</v>
      </c>
      <c r="B387" s="155" t="s">
        <v>732</v>
      </c>
      <c r="C387" s="167" t="s">
        <v>853</v>
      </c>
      <c r="D387" s="168"/>
      <c r="E387" s="169">
        <v>14</v>
      </c>
      <c r="F387" s="169"/>
      <c r="G387" s="169">
        <v>12</v>
      </c>
      <c r="H387" s="169"/>
      <c r="I387" s="169">
        <v>10</v>
      </c>
      <c r="J387" s="169"/>
      <c r="K387" s="169">
        <v>5</v>
      </c>
      <c r="L387" s="169"/>
      <c r="M387" s="169">
        <v>5</v>
      </c>
      <c r="N387" s="169"/>
      <c r="O387" s="169">
        <v>5</v>
      </c>
      <c r="P387" s="170"/>
      <c r="Q387" s="169">
        <v>3</v>
      </c>
      <c r="R387" s="171"/>
    </row>
    <row r="388" spans="1:18" x14ac:dyDescent="0.25">
      <c r="A388" s="158">
        <v>382</v>
      </c>
      <c r="B388" s="155" t="s">
        <v>732</v>
      </c>
      <c r="C388" s="167" t="s">
        <v>108</v>
      </c>
      <c r="D388" s="168">
        <v>20475</v>
      </c>
      <c r="E388" s="169">
        <v>17</v>
      </c>
      <c r="F388" s="169"/>
      <c r="G388" s="169">
        <v>10</v>
      </c>
      <c r="H388" s="169"/>
      <c r="I388" s="169">
        <v>5</v>
      </c>
      <c r="J388" s="169"/>
      <c r="K388" s="169">
        <v>6</v>
      </c>
      <c r="L388" s="169"/>
      <c r="M388" s="169">
        <v>1</v>
      </c>
      <c r="N388" s="169"/>
      <c r="O388" s="169">
        <v>1</v>
      </c>
      <c r="P388" s="170"/>
      <c r="Q388" s="169">
        <v>1</v>
      </c>
      <c r="R388" s="171"/>
    </row>
    <row r="389" spans="1:18" x14ac:dyDescent="0.25">
      <c r="A389" s="158">
        <v>383</v>
      </c>
      <c r="B389" s="155" t="s">
        <v>732</v>
      </c>
      <c r="C389" s="167" t="s">
        <v>913</v>
      </c>
      <c r="D389" s="168"/>
      <c r="E389" s="169">
        <v>3</v>
      </c>
      <c r="F389" s="169"/>
      <c r="G389" s="169">
        <v>3</v>
      </c>
      <c r="H389" s="169"/>
      <c r="I389" s="169">
        <v>2</v>
      </c>
      <c r="J389" s="169"/>
      <c r="K389" s="169">
        <v>1</v>
      </c>
      <c r="L389" s="169"/>
      <c r="M389" s="169">
        <v>1</v>
      </c>
      <c r="N389" s="169"/>
      <c r="O389" s="169">
        <v>1</v>
      </c>
      <c r="P389" s="170"/>
      <c r="Q389" s="169">
        <v>1</v>
      </c>
      <c r="R389" s="171"/>
    </row>
    <row r="390" spans="1:18" x14ac:dyDescent="0.25">
      <c r="A390" s="158">
        <v>384</v>
      </c>
      <c r="B390" s="155" t="s">
        <v>732</v>
      </c>
      <c r="C390" s="167" t="s">
        <v>918</v>
      </c>
      <c r="D390" s="168"/>
      <c r="E390" s="169">
        <v>2</v>
      </c>
      <c r="F390" s="169"/>
      <c r="G390" s="169">
        <v>2</v>
      </c>
      <c r="H390" s="169"/>
      <c r="I390" s="169">
        <v>2</v>
      </c>
      <c r="J390" s="169"/>
      <c r="K390" s="169">
        <v>1</v>
      </c>
      <c r="L390" s="169"/>
      <c r="M390" s="169">
        <v>1</v>
      </c>
      <c r="N390" s="169"/>
      <c r="O390" s="169">
        <v>1</v>
      </c>
      <c r="P390" s="170"/>
      <c r="Q390" s="169">
        <v>1</v>
      </c>
      <c r="R390" s="171"/>
    </row>
    <row r="391" spans="1:18" x14ac:dyDescent="0.25">
      <c r="A391" s="158">
        <v>385</v>
      </c>
      <c r="B391" s="155" t="s">
        <v>732</v>
      </c>
      <c r="C391" s="167" t="s">
        <v>921</v>
      </c>
      <c r="D391" s="168"/>
      <c r="E391" s="169">
        <v>2</v>
      </c>
      <c r="F391" s="169"/>
      <c r="G391" s="169">
        <v>2</v>
      </c>
      <c r="H391" s="169"/>
      <c r="I391" s="169">
        <v>1</v>
      </c>
      <c r="J391" s="169"/>
      <c r="K391" s="169">
        <v>1</v>
      </c>
      <c r="L391" s="169"/>
      <c r="M391" s="169">
        <v>0</v>
      </c>
      <c r="N391" s="169"/>
      <c r="O391" s="169">
        <v>1</v>
      </c>
      <c r="P391" s="170"/>
      <c r="Q391" s="169">
        <v>0</v>
      </c>
      <c r="R391" s="171"/>
    </row>
    <row r="392" spans="1:18" x14ac:dyDescent="0.25">
      <c r="A392" s="158">
        <v>386</v>
      </c>
      <c r="B392" s="155" t="s">
        <v>732</v>
      </c>
      <c r="C392" s="167" t="s">
        <v>915</v>
      </c>
      <c r="D392" s="168"/>
      <c r="E392" s="169">
        <v>2</v>
      </c>
      <c r="F392" s="169"/>
      <c r="G392" s="169">
        <v>1</v>
      </c>
      <c r="H392" s="169"/>
      <c r="I392" s="169">
        <v>1</v>
      </c>
      <c r="J392" s="169"/>
      <c r="K392" s="169">
        <v>1</v>
      </c>
      <c r="L392" s="169"/>
      <c r="M392" s="169">
        <v>1</v>
      </c>
      <c r="N392" s="169"/>
      <c r="O392" s="169">
        <v>1</v>
      </c>
      <c r="P392" s="170"/>
      <c r="Q392" s="169">
        <v>1</v>
      </c>
      <c r="R392" s="171"/>
    </row>
    <row r="393" spans="1:18" x14ac:dyDescent="0.25">
      <c r="A393" s="158">
        <v>387</v>
      </c>
      <c r="B393" s="155" t="s">
        <v>732</v>
      </c>
      <c r="C393" s="167" t="s">
        <v>916</v>
      </c>
      <c r="D393" s="168"/>
      <c r="E393" s="169">
        <v>2</v>
      </c>
      <c r="F393" s="169"/>
      <c r="G393" s="169">
        <v>2</v>
      </c>
      <c r="H393" s="169"/>
      <c r="I393" s="169">
        <v>1</v>
      </c>
      <c r="J393" s="169"/>
      <c r="K393" s="169">
        <v>1</v>
      </c>
      <c r="L393" s="169"/>
      <c r="M393" s="169">
        <v>1</v>
      </c>
      <c r="N393" s="169"/>
      <c r="O393" s="169">
        <v>0</v>
      </c>
      <c r="P393" s="170"/>
      <c r="Q393" s="169">
        <v>0</v>
      </c>
      <c r="R393" s="171"/>
    </row>
    <row r="394" spans="1:18" x14ac:dyDescent="0.25">
      <c r="A394" s="158">
        <v>388</v>
      </c>
      <c r="B394" s="189" t="s">
        <v>235</v>
      </c>
      <c r="C394" s="189"/>
      <c r="D394" s="190"/>
      <c r="E394" s="157">
        <f>SUM(E362:E393)</f>
        <v>228</v>
      </c>
      <c r="F394" s="157">
        <f t="shared" ref="F394:R394" si="33">SUM(F362:F393)</f>
        <v>0</v>
      </c>
      <c r="G394" s="157">
        <f t="shared" si="33"/>
        <v>155</v>
      </c>
      <c r="H394" s="157">
        <f t="shared" si="33"/>
        <v>0</v>
      </c>
      <c r="I394" s="157">
        <f t="shared" si="33"/>
        <v>116</v>
      </c>
      <c r="J394" s="157">
        <f t="shared" si="33"/>
        <v>0</v>
      </c>
      <c r="K394" s="157">
        <f t="shared" si="33"/>
        <v>100</v>
      </c>
      <c r="L394" s="157">
        <f t="shared" si="33"/>
        <v>0</v>
      </c>
      <c r="M394" s="157">
        <f t="shared" si="33"/>
        <v>79</v>
      </c>
      <c r="N394" s="157">
        <f t="shared" si="33"/>
        <v>0</v>
      </c>
      <c r="O394" s="157">
        <f t="shared" si="33"/>
        <v>69</v>
      </c>
      <c r="P394" s="157">
        <f t="shared" si="33"/>
        <v>0</v>
      </c>
      <c r="Q394" s="157">
        <f t="shared" si="33"/>
        <v>55</v>
      </c>
      <c r="R394" s="157">
        <f t="shared" si="33"/>
        <v>0</v>
      </c>
    </row>
    <row r="395" spans="1:18" x14ac:dyDescent="0.25">
      <c r="A395" s="158">
        <v>389</v>
      </c>
      <c r="B395" s="179" t="s">
        <v>185</v>
      </c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80"/>
    </row>
    <row r="396" spans="1:18" x14ac:dyDescent="0.25">
      <c r="A396" s="158">
        <v>390</v>
      </c>
      <c r="B396" s="181" t="s">
        <v>255</v>
      </c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2"/>
    </row>
    <row r="397" spans="1:18" x14ac:dyDescent="0.25">
      <c r="A397" s="158">
        <v>391</v>
      </c>
      <c r="B397" s="131" t="s">
        <v>498</v>
      </c>
      <c r="C397" s="61" t="s">
        <v>7</v>
      </c>
      <c r="D397" s="85">
        <v>20425</v>
      </c>
      <c r="E397" s="85">
        <v>6</v>
      </c>
      <c r="F397" s="85"/>
      <c r="G397" s="85">
        <v>4</v>
      </c>
      <c r="H397" s="85"/>
      <c r="I397" s="85"/>
      <c r="J397" s="85"/>
      <c r="K397" s="85"/>
      <c r="L397" s="85"/>
      <c r="M397" s="85">
        <v>1</v>
      </c>
      <c r="N397" s="85"/>
      <c r="O397" s="85">
        <v>5</v>
      </c>
      <c r="P397" s="85"/>
      <c r="Q397" s="85"/>
      <c r="R397" s="85"/>
    </row>
    <row r="398" spans="1:18" x14ac:dyDescent="0.25">
      <c r="A398" s="158">
        <v>392</v>
      </c>
      <c r="B398" s="189" t="s">
        <v>235</v>
      </c>
      <c r="C398" s="189"/>
      <c r="D398" s="190"/>
      <c r="E398" s="86">
        <f t="shared" ref="E398:R398" si="34">SUM(E397:E397)</f>
        <v>6</v>
      </c>
      <c r="F398" s="86">
        <f t="shared" si="34"/>
        <v>0</v>
      </c>
      <c r="G398" s="86">
        <f t="shared" si="34"/>
        <v>4</v>
      </c>
      <c r="H398" s="86">
        <f t="shared" si="34"/>
        <v>0</v>
      </c>
      <c r="I398" s="86">
        <f t="shared" si="34"/>
        <v>0</v>
      </c>
      <c r="J398" s="86">
        <f t="shared" si="34"/>
        <v>0</v>
      </c>
      <c r="K398" s="86">
        <f t="shared" si="34"/>
        <v>0</v>
      </c>
      <c r="L398" s="86">
        <f t="shared" si="34"/>
        <v>0</v>
      </c>
      <c r="M398" s="86">
        <f t="shared" si="34"/>
        <v>1</v>
      </c>
      <c r="N398" s="86">
        <f t="shared" si="34"/>
        <v>0</v>
      </c>
      <c r="O398" s="86">
        <f t="shared" si="34"/>
        <v>5</v>
      </c>
      <c r="P398" s="86">
        <f t="shared" si="34"/>
        <v>0</v>
      </c>
      <c r="Q398" s="86">
        <f t="shared" si="34"/>
        <v>0</v>
      </c>
      <c r="R398" s="86">
        <f t="shared" si="34"/>
        <v>0</v>
      </c>
    </row>
    <row r="399" spans="1:18" ht="15" customHeight="1" x14ac:dyDescent="0.25">
      <c r="A399" s="158">
        <v>393</v>
      </c>
      <c r="B399" s="183" t="s">
        <v>885</v>
      </c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4"/>
    </row>
    <row r="400" spans="1:18" ht="15" customHeight="1" x14ac:dyDescent="0.25">
      <c r="A400" s="158">
        <v>394</v>
      </c>
      <c r="B400" s="187" t="s">
        <v>791</v>
      </c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8"/>
    </row>
    <row r="401" spans="1:18" x14ac:dyDescent="0.25">
      <c r="A401" s="158">
        <v>395</v>
      </c>
      <c r="B401" s="132" t="s">
        <v>423</v>
      </c>
      <c r="C401" s="19" t="s">
        <v>402</v>
      </c>
      <c r="D401" s="55">
        <v>20196</v>
      </c>
      <c r="E401" s="34">
        <v>1</v>
      </c>
      <c r="F401" s="34"/>
      <c r="G401" s="34">
        <v>1</v>
      </c>
      <c r="H401" s="34"/>
      <c r="I401" s="34"/>
      <c r="J401" s="34"/>
      <c r="K401" s="34"/>
      <c r="L401" s="34"/>
      <c r="M401" s="34"/>
      <c r="N401" s="34"/>
      <c r="O401" s="34"/>
      <c r="P401" s="34"/>
      <c r="Q401" s="34">
        <v>1</v>
      </c>
      <c r="R401" s="34"/>
    </row>
    <row r="402" spans="1:18" ht="30" x14ac:dyDescent="0.25">
      <c r="A402" s="158">
        <v>396</v>
      </c>
      <c r="B402" s="132" t="s">
        <v>210</v>
      </c>
      <c r="C402" s="19" t="s">
        <v>796</v>
      </c>
      <c r="D402" s="55">
        <v>26579</v>
      </c>
      <c r="E402" s="96">
        <v>1</v>
      </c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x14ac:dyDescent="0.25">
      <c r="A403" s="158">
        <v>397</v>
      </c>
      <c r="B403" s="132" t="s">
        <v>424</v>
      </c>
      <c r="C403" s="19" t="s">
        <v>49</v>
      </c>
      <c r="D403" s="95">
        <v>20674</v>
      </c>
      <c r="E403" s="95">
        <v>1</v>
      </c>
      <c r="F403" s="95"/>
      <c r="G403" s="95">
        <v>1</v>
      </c>
      <c r="H403" s="95"/>
      <c r="I403" s="95"/>
      <c r="J403" s="95"/>
      <c r="K403" s="95"/>
      <c r="L403" s="95"/>
      <c r="M403" s="95"/>
      <c r="N403" s="95"/>
      <c r="O403" s="95"/>
      <c r="P403" s="95"/>
      <c r="Q403" s="95">
        <v>1</v>
      </c>
      <c r="R403" s="95"/>
    </row>
    <row r="404" spans="1:18" x14ac:dyDescent="0.25">
      <c r="A404" s="158">
        <v>398</v>
      </c>
      <c r="B404" s="132" t="s">
        <v>396</v>
      </c>
      <c r="C404" s="19" t="s">
        <v>417</v>
      </c>
      <c r="D404" s="95">
        <v>21047</v>
      </c>
      <c r="E404" s="95">
        <v>2</v>
      </c>
      <c r="F404" s="95"/>
      <c r="G404" s="95">
        <v>2</v>
      </c>
      <c r="H404" s="95"/>
      <c r="I404" s="95">
        <v>1</v>
      </c>
      <c r="J404" s="95"/>
      <c r="K404" s="95">
        <v>1</v>
      </c>
      <c r="L404" s="95"/>
      <c r="M404" s="95">
        <v>1</v>
      </c>
      <c r="N404" s="95"/>
      <c r="O404" s="95">
        <v>1</v>
      </c>
      <c r="P404" s="95"/>
      <c r="Q404" s="95">
        <v>1</v>
      </c>
      <c r="R404" s="95"/>
    </row>
    <row r="405" spans="1:18" ht="30" x14ac:dyDescent="0.25">
      <c r="A405" s="158">
        <v>399</v>
      </c>
      <c r="B405" s="132" t="s">
        <v>405</v>
      </c>
      <c r="C405" s="19" t="s">
        <v>403</v>
      </c>
      <c r="D405" s="95">
        <v>33235</v>
      </c>
      <c r="E405" s="95"/>
      <c r="F405" s="95"/>
      <c r="G405" s="95"/>
      <c r="H405" s="95"/>
      <c r="I405" s="95"/>
      <c r="J405" s="95"/>
      <c r="K405" s="95">
        <v>1</v>
      </c>
      <c r="L405" s="95"/>
      <c r="M405" s="95"/>
      <c r="N405" s="95"/>
      <c r="O405" s="95"/>
      <c r="P405" s="95"/>
      <c r="Q405" s="95"/>
      <c r="R405" s="95"/>
    </row>
    <row r="406" spans="1:18" ht="33" customHeight="1" x14ac:dyDescent="0.25">
      <c r="A406" s="158">
        <v>400</v>
      </c>
      <c r="B406" s="132" t="s">
        <v>408</v>
      </c>
      <c r="C406" s="19" t="s">
        <v>404</v>
      </c>
      <c r="D406" s="95">
        <v>24705</v>
      </c>
      <c r="E406" s="95">
        <v>1</v>
      </c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1:18" ht="30" x14ac:dyDescent="0.25">
      <c r="A407" s="158">
        <v>401</v>
      </c>
      <c r="B407" s="132" t="s">
        <v>211</v>
      </c>
      <c r="C407" s="19" t="s">
        <v>792</v>
      </c>
      <c r="D407" s="95">
        <v>25120</v>
      </c>
      <c r="E407" s="96">
        <v>1</v>
      </c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1:18" x14ac:dyDescent="0.25">
      <c r="A408" s="158">
        <v>402</v>
      </c>
      <c r="B408" s="132" t="s">
        <v>209</v>
      </c>
      <c r="C408" s="19" t="s">
        <v>459</v>
      </c>
      <c r="D408" s="95">
        <v>22860</v>
      </c>
      <c r="E408" s="95">
        <v>1</v>
      </c>
      <c r="F408" s="95"/>
      <c r="G408" s="95">
        <v>1</v>
      </c>
      <c r="H408" s="95"/>
      <c r="I408" s="95">
        <v>1</v>
      </c>
      <c r="J408" s="95"/>
      <c r="K408" s="95">
        <v>1</v>
      </c>
      <c r="L408" s="95"/>
      <c r="M408" s="95"/>
      <c r="N408" s="95"/>
      <c r="O408" s="95"/>
      <c r="P408" s="95"/>
      <c r="Q408" s="95"/>
      <c r="R408" s="95"/>
    </row>
    <row r="409" spans="1:18" x14ac:dyDescent="0.25">
      <c r="A409" s="158">
        <v>403</v>
      </c>
      <c r="B409" s="132" t="s">
        <v>421</v>
      </c>
      <c r="C409" s="19" t="s">
        <v>36</v>
      </c>
      <c r="D409" s="55">
        <v>22446</v>
      </c>
      <c r="E409" s="34">
        <v>4</v>
      </c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1:18" x14ac:dyDescent="0.25">
      <c r="A410" s="158">
        <v>404</v>
      </c>
      <c r="B410" s="132" t="s">
        <v>422</v>
      </c>
      <c r="C410" s="19" t="s">
        <v>36</v>
      </c>
      <c r="D410" s="55">
        <v>22446</v>
      </c>
      <c r="E410" s="34">
        <v>4</v>
      </c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1:18" x14ac:dyDescent="0.25">
      <c r="A411" s="158">
        <v>405</v>
      </c>
      <c r="B411" s="132" t="s">
        <v>455</v>
      </c>
      <c r="C411" s="19" t="s">
        <v>460</v>
      </c>
      <c r="D411" s="55">
        <v>22446</v>
      </c>
      <c r="E411" s="34">
        <v>2</v>
      </c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1:18" x14ac:dyDescent="0.25">
      <c r="A412" s="158">
        <v>406</v>
      </c>
      <c r="B412" s="132" t="s">
        <v>420</v>
      </c>
      <c r="C412" s="19" t="s">
        <v>38</v>
      </c>
      <c r="D412" s="55">
        <v>22572</v>
      </c>
      <c r="E412" s="34">
        <v>3</v>
      </c>
      <c r="F412" s="34"/>
      <c r="G412" s="34">
        <v>1</v>
      </c>
      <c r="H412" s="34"/>
      <c r="I412" s="34">
        <v>1</v>
      </c>
      <c r="J412" s="34"/>
      <c r="K412" s="34">
        <v>1</v>
      </c>
      <c r="L412" s="34"/>
      <c r="M412" s="34"/>
      <c r="N412" s="34"/>
      <c r="O412" s="34"/>
      <c r="P412" s="34"/>
      <c r="Q412" s="34">
        <v>2</v>
      </c>
      <c r="R412" s="34"/>
    </row>
    <row r="413" spans="1:18" x14ac:dyDescent="0.25">
      <c r="A413" s="158">
        <v>407</v>
      </c>
      <c r="B413" s="132" t="s">
        <v>204</v>
      </c>
      <c r="C413" s="19" t="s">
        <v>397</v>
      </c>
      <c r="D413" s="55">
        <v>23509</v>
      </c>
      <c r="E413" s="34">
        <v>1</v>
      </c>
      <c r="F413" s="34"/>
      <c r="G413" s="34"/>
      <c r="H413" s="34"/>
      <c r="I413" s="34"/>
      <c r="J413" s="34"/>
      <c r="K413" s="34"/>
      <c r="L413" s="34"/>
      <c r="M413" s="34">
        <v>1</v>
      </c>
      <c r="N413" s="34"/>
      <c r="O413" s="34"/>
      <c r="P413" s="34"/>
      <c r="Q413" s="34"/>
      <c r="R413" s="34"/>
    </row>
    <row r="414" spans="1:18" x14ac:dyDescent="0.25">
      <c r="A414" s="158">
        <v>408</v>
      </c>
      <c r="B414" s="132" t="s">
        <v>398</v>
      </c>
      <c r="C414" s="19" t="s">
        <v>397</v>
      </c>
      <c r="D414" s="55">
        <v>23509</v>
      </c>
      <c r="E414" s="34">
        <v>2</v>
      </c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>
        <v>1</v>
      </c>
      <c r="R414" s="34"/>
    </row>
    <row r="415" spans="1:18" x14ac:dyDescent="0.25">
      <c r="A415" s="158">
        <v>409</v>
      </c>
      <c r="B415" s="132" t="s">
        <v>396</v>
      </c>
      <c r="C415" s="19" t="s">
        <v>397</v>
      </c>
      <c r="D415" s="55">
        <v>23509</v>
      </c>
      <c r="E415" s="34">
        <v>1</v>
      </c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1:18" x14ac:dyDescent="0.25">
      <c r="A416" s="158">
        <v>410</v>
      </c>
      <c r="B416" s="132" t="s">
        <v>451</v>
      </c>
      <c r="C416" s="19" t="s">
        <v>453</v>
      </c>
      <c r="D416" s="55">
        <v>27728</v>
      </c>
      <c r="E416" s="34">
        <v>2</v>
      </c>
      <c r="F416" s="34"/>
      <c r="G416" s="34">
        <v>2</v>
      </c>
      <c r="H416" s="34"/>
      <c r="I416" s="34">
        <v>2</v>
      </c>
      <c r="J416" s="34"/>
      <c r="K416" s="34">
        <v>2</v>
      </c>
      <c r="L416" s="34"/>
      <c r="M416" s="34">
        <v>2</v>
      </c>
      <c r="N416" s="34"/>
      <c r="O416" s="34">
        <v>2</v>
      </c>
      <c r="P416" s="34"/>
      <c r="Q416" s="34">
        <v>2</v>
      </c>
      <c r="R416" s="34"/>
    </row>
    <row r="417" spans="1:18" x14ac:dyDescent="0.25">
      <c r="A417" s="158">
        <v>411</v>
      </c>
      <c r="B417" s="132" t="s">
        <v>406</v>
      </c>
      <c r="C417" s="19" t="s">
        <v>401</v>
      </c>
      <c r="D417" s="55">
        <v>24060</v>
      </c>
      <c r="E417" s="34"/>
      <c r="F417" s="34"/>
      <c r="G417" s="34">
        <v>1</v>
      </c>
      <c r="H417" s="34"/>
      <c r="I417" s="34">
        <v>1</v>
      </c>
      <c r="J417" s="34"/>
      <c r="K417" s="34">
        <v>1</v>
      </c>
      <c r="L417" s="34"/>
      <c r="M417" s="34">
        <v>1</v>
      </c>
      <c r="N417" s="34"/>
      <c r="O417" s="34">
        <v>2</v>
      </c>
      <c r="P417" s="34"/>
      <c r="Q417" s="34">
        <v>1</v>
      </c>
      <c r="R417" s="34"/>
    </row>
    <row r="418" spans="1:18" x14ac:dyDescent="0.25">
      <c r="A418" s="158">
        <v>412</v>
      </c>
      <c r="B418" s="132" t="s">
        <v>407</v>
      </c>
      <c r="C418" s="19" t="s">
        <v>411</v>
      </c>
      <c r="D418" s="55">
        <v>24060</v>
      </c>
      <c r="E418" s="34"/>
      <c r="F418" s="34"/>
      <c r="G418" s="34">
        <v>2</v>
      </c>
      <c r="H418" s="34"/>
      <c r="I418" s="34"/>
      <c r="J418" s="34"/>
      <c r="K418" s="34"/>
      <c r="L418" s="34"/>
      <c r="M418" s="34"/>
      <c r="N418" s="34"/>
      <c r="O418" s="34">
        <v>2</v>
      </c>
      <c r="P418" s="34"/>
      <c r="Q418" s="34"/>
      <c r="R418" s="34"/>
    </row>
    <row r="419" spans="1:18" ht="30" x14ac:dyDescent="0.25">
      <c r="A419" s="158">
        <v>413</v>
      </c>
      <c r="B419" s="132" t="s">
        <v>398</v>
      </c>
      <c r="C419" s="19" t="s">
        <v>793</v>
      </c>
      <c r="D419" s="55">
        <v>24487</v>
      </c>
      <c r="E419" s="96">
        <v>1</v>
      </c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ht="15.75" customHeight="1" x14ac:dyDescent="0.25">
      <c r="A420" s="158">
        <v>414</v>
      </c>
      <c r="B420" s="132" t="s">
        <v>211</v>
      </c>
      <c r="C420" s="19" t="s">
        <v>794</v>
      </c>
      <c r="D420" s="55">
        <v>24549</v>
      </c>
      <c r="E420" s="96">
        <v>1</v>
      </c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1:18" x14ac:dyDescent="0.25">
      <c r="A421" s="158">
        <v>415</v>
      </c>
      <c r="B421" s="132" t="s">
        <v>406</v>
      </c>
      <c r="C421" s="19" t="s">
        <v>418</v>
      </c>
      <c r="D421" s="55">
        <v>24705</v>
      </c>
      <c r="E421" s="34">
        <v>2</v>
      </c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1:18" x14ac:dyDescent="0.25">
      <c r="A422" s="158">
        <v>416</v>
      </c>
      <c r="B422" s="132" t="s">
        <v>399</v>
      </c>
      <c r="C422" s="19" t="s">
        <v>454</v>
      </c>
      <c r="D422" s="55">
        <v>24693</v>
      </c>
      <c r="E422" s="34">
        <v>1</v>
      </c>
      <c r="F422" s="34"/>
      <c r="G422" s="34">
        <v>1</v>
      </c>
      <c r="H422" s="34"/>
      <c r="I422" s="34">
        <v>1</v>
      </c>
      <c r="J422" s="34"/>
      <c r="K422" s="34">
        <v>1</v>
      </c>
      <c r="L422" s="34"/>
      <c r="M422" s="34">
        <v>1</v>
      </c>
      <c r="N422" s="34"/>
      <c r="O422" s="34">
        <v>1</v>
      </c>
      <c r="P422" s="34"/>
      <c r="Q422" s="34">
        <v>1</v>
      </c>
      <c r="R422" s="34"/>
    </row>
    <row r="423" spans="1:18" x14ac:dyDescent="0.25">
      <c r="A423" s="158">
        <v>417</v>
      </c>
      <c r="B423" s="132" t="s">
        <v>421</v>
      </c>
      <c r="C423" s="19" t="s">
        <v>383</v>
      </c>
      <c r="D423" s="55">
        <v>24681</v>
      </c>
      <c r="E423" s="34">
        <v>1</v>
      </c>
      <c r="F423" s="34"/>
      <c r="G423" s="34">
        <v>1</v>
      </c>
      <c r="H423" s="34"/>
      <c r="I423" s="34">
        <v>1</v>
      </c>
      <c r="J423" s="34"/>
      <c r="K423" s="34">
        <v>1</v>
      </c>
      <c r="L423" s="34"/>
      <c r="M423" s="34">
        <v>1</v>
      </c>
      <c r="N423" s="34"/>
      <c r="O423" s="34">
        <v>1</v>
      </c>
      <c r="P423" s="34"/>
      <c r="Q423" s="34">
        <v>1</v>
      </c>
      <c r="R423" s="34"/>
    </row>
    <row r="424" spans="1:18" x14ac:dyDescent="0.25">
      <c r="A424" s="158">
        <v>418</v>
      </c>
      <c r="B424" s="132" t="s">
        <v>457</v>
      </c>
      <c r="C424" s="19" t="s">
        <v>383</v>
      </c>
      <c r="D424" s="55">
        <v>24681</v>
      </c>
      <c r="E424" s="34">
        <v>1</v>
      </c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1:18" ht="30" x14ac:dyDescent="0.25">
      <c r="A425" s="158">
        <v>419</v>
      </c>
      <c r="B425" s="131" t="s">
        <v>406</v>
      </c>
      <c r="C425" s="14" t="s">
        <v>410</v>
      </c>
      <c r="D425" s="96">
        <v>24705</v>
      </c>
      <c r="E425" s="36"/>
      <c r="F425" s="36"/>
      <c r="G425" s="36">
        <v>1</v>
      </c>
      <c r="H425" s="36"/>
      <c r="I425" s="36"/>
      <c r="J425" s="36"/>
      <c r="K425" s="36"/>
      <c r="L425" s="36"/>
      <c r="M425" s="36"/>
      <c r="N425" s="36"/>
      <c r="O425" s="36"/>
      <c r="P425" s="36"/>
      <c r="Q425" s="36">
        <v>1</v>
      </c>
      <c r="R425" s="36"/>
    </row>
    <row r="426" spans="1:18" x14ac:dyDescent="0.25">
      <c r="A426" s="158">
        <v>420</v>
      </c>
      <c r="B426" s="132" t="s">
        <v>211</v>
      </c>
      <c r="C426" s="19" t="s">
        <v>795</v>
      </c>
      <c r="D426" s="55">
        <v>24826</v>
      </c>
      <c r="E426" s="96">
        <v>3</v>
      </c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</row>
    <row r="427" spans="1:18" x14ac:dyDescent="0.25">
      <c r="A427" s="158">
        <v>421</v>
      </c>
      <c r="B427" s="132" t="s">
        <v>396</v>
      </c>
      <c r="C427" s="19" t="s">
        <v>394</v>
      </c>
      <c r="D427" s="55">
        <v>25565</v>
      </c>
      <c r="E427" s="36"/>
      <c r="F427" s="36"/>
      <c r="G427" s="36">
        <v>1</v>
      </c>
      <c r="H427" s="36"/>
      <c r="I427" s="36">
        <v>2</v>
      </c>
      <c r="J427" s="36"/>
      <c r="K427" s="36">
        <v>1</v>
      </c>
      <c r="L427" s="36"/>
      <c r="M427" s="36"/>
      <c r="N427" s="36"/>
      <c r="O427" s="36">
        <v>1</v>
      </c>
      <c r="P427" s="36"/>
      <c r="Q427" s="36"/>
      <c r="R427" s="36"/>
    </row>
    <row r="428" spans="1:18" x14ac:dyDescent="0.25">
      <c r="A428" s="158">
        <v>422</v>
      </c>
      <c r="B428" s="132" t="s">
        <v>396</v>
      </c>
      <c r="C428" s="19" t="s">
        <v>393</v>
      </c>
      <c r="D428" s="55">
        <v>26416</v>
      </c>
      <c r="E428" s="36">
        <v>2</v>
      </c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</row>
    <row r="429" spans="1:18" x14ac:dyDescent="0.25">
      <c r="A429" s="158">
        <v>423</v>
      </c>
      <c r="B429" s="132" t="s">
        <v>416</v>
      </c>
      <c r="C429" s="19" t="s">
        <v>400</v>
      </c>
      <c r="D429" s="55">
        <v>26480</v>
      </c>
      <c r="E429" s="36">
        <v>1</v>
      </c>
      <c r="F429" s="36"/>
      <c r="G429" s="36"/>
      <c r="H429" s="36"/>
      <c r="I429" s="36"/>
      <c r="J429" s="36"/>
      <c r="K429" s="36"/>
      <c r="L429" s="36"/>
      <c r="M429" s="36"/>
      <c r="N429" s="36"/>
      <c r="O429" s="36">
        <v>1</v>
      </c>
      <c r="P429" s="36"/>
      <c r="Q429" s="36"/>
      <c r="R429" s="36"/>
    </row>
    <row r="430" spans="1:18" x14ac:dyDescent="0.25">
      <c r="A430" s="158">
        <v>424</v>
      </c>
      <c r="B430" s="132" t="s">
        <v>399</v>
      </c>
      <c r="C430" s="19" t="s">
        <v>400</v>
      </c>
      <c r="D430" s="55">
        <v>26480</v>
      </c>
      <c r="E430" s="36">
        <v>2</v>
      </c>
      <c r="F430" s="36"/>
      <c r="G430" s="36">
        <v>1</v>
      </c>
      <c r="H430" s="36"/>
      <c r="I430" s="36">
        <v>1</v>
      </c>
      <c r="J430" s="36"/>
      <c r="K430" s="36">
        <v>1</v>
      </c>
      <c r="L430" s="36"/>
      <c r="M430" s="36">
        <v>1</v>
      </c>
      <c r="N430" s="36"/>
      <c r="O430" s="36">
        <v>1</v>
      </c>
      <c r="P430" s="36"/>
      <c r="Q430" s="36">
        <v>1</v>
      </c>
      <c r="R430" s="36"/>
    </row>
    <row r="431" spans="1:18" ht="30" x14ac:dyDescent="0.25">
      <c r="A431" s="158">
        <v>425</v>
      </c>
      <c r="B431" s="132" t="s">
        <v>451</v>
      </c>
      <c r="C431" s="19" t="s">
        <v>452</v>
      </c>
      <c r="D431" s="55">
        <v>27728</v>
      </c>
      <c r="E431" s="46">
        <v>1</v>
      </c>
      <c r="F431" s="46"/>
      <c r="G431" s="46">
        <v>1</v>
      </c>
      <c r="H431" s="46"/>
      <c r="I431" s="46">
        <v>1</v>
      </c>
      <c r="J431" s="46"/>
      <c r="K431" s="46">
        <v>1</v>
      </c>
      <c r="L431" s="46"/>
      <c r="M431" s="46">
        <v>1</v>
      </c>
      <c r="N431" s="46"/>
      <c r="O431" s="46">
        <v>1</v>
      </c>
      <c r="P431" s="46"/>
      <c r="Q431" s="46">
        <v>1</v>
      </c>
      <c r="R431" s="46"/>
    </row>
    <row r="432" spans="1:18" x14ac:dyDescent="0.25">
      <c r="A432" s="158">
        <v>426</v>
      </c>
      <c r="B432" s="132" t="s">
        <v>420</v>
      </c>
      <c r="C432" s="19" t="s">
        <v>277</v>
      </c>
      <c r="D432" s="55">
        <v>20889</v>
      </c>
      <c r="E432" s="46">
        <v>1</v>
      </c>
      <c r="F432" s="46"/>
      <c r="G432" s="46"/>
      <c r="H432" s="46"/>
      <c r="I432" s="46">
        <v>1</v>
      </c>
      <c r="J432" s="46"/>
      <c r="K432" s="46"/>
      <c r="L432" s="46"/>
      <c r="M432" s="46">
        <v>1</v>
      </c>
      <c r="N432" s="46"/>
      <c r="O432" s="46"/>
      <c r="P432" s="46"/>
      <c r="Q432" s="46">
        <v>1</v>
      </c>
      <c r="R432" s="46"/>
    </row>
    <row r="433" spans="1:18" x14ac:dyDescent="0.25">
      <c r="A433" s="158">
        <v>427</v>
      </c>
      <c r="B433" s="132" t="s">
        <v>396</v>
      </c>
      <c r="C433" s="19" t="s">
        <v>277</v>
      </c>
      <c r="D433" s="55">
        <v>26541</v>
      </c>
      <c r="E433" s="46"/>
      <c r="F433" s="46"/>
      <c r="G433" s="46">
        <v>1</v>
      </c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</row>
    <row r="434" spans="1:18" x14ac:dyDescent="0.25">
      <c r="A434" s="158">
        <v>428</v>
      </c>
      <c r="B434" s="132" t="s">
        <v>211</v>
      </c>
      <c r="C434" s="19" t="s">
        <v>797</v>
      </c>
      <c r="D434" s="55">
        <v>26577</v>
      </c>
      <c r="E434" s="96">
        <v>2</v>
      </c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</row>
    <row r="435" spans="1:18" x14ac:dyDescent="0.25">
      <c r="A435" s="158">
        <v>429</v>
      </c>
      <c r="B435" s="132" t="s">
        <v>398</v>
      </c>
      <c r="C435" s="19" t="s">
        <v>461</v>
      </c>
      <c r="D435" s="55">
        <v>33235</v>
      </c>
      <c r="E435" s="46">
        <v>1</v>
      </c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</row>
    <row r="436" spans="1:18" ht="30" x14ac:dyDescent="0.25">
      <c r="A436" s="158">
        <v>430</v>
      </c>
      <c r="B436" s="132" t="s">
        <v>406</v>
      </c>
      <c r="C436" s="19" t="s">
        <v>409</v>
      </c>
      <c r="D436" s="55">
        <v>25474</v>
      </c>
      <c r="E436" s="46"/>
      <c r="F436" s="46"/>
      <c r="G436" s="46">
        <v>2</v>
      </c>
      <c r="H436" s="46"/>
      <c r="I436" s="46"/>
      <c r="J436" s="46"/>
      <c r="K436" s="46"/>
      <c r="L436" s="46"/>
      <c r="M436" s="46"/>
      <c r="N436" s="46"/>
      <c r="O436" s="46">
        <v>1</v>
      </c>
      <c r="P436" s="46"/>
      <c r="Q436" s="46">
        <v>1</v>
      </c>
      <c r="R436" s="46"/>
    </row>
    <row r="437" spans="1:18" ht="30" x14ac:dyDescent="0.25">
      <c r="A437" s="158">
        <v>431</v>
      </c>
      <c r="B437" s="132" t="s">
        <v>318</v>
      </c>
      <c r="C437" s="19" t="s">
        <v>458</v>
      </c>
      <c r="D437" s="55" t="s">
        <v>462</v>
      </c>
      <c r="E437" s="46">
        <v>2</v>
      </c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</row>
    <row r="438" spans="1:18" x14ac:dyDescent="0.25">
      <c r="A438" s="158">
        <v>432</v>
      </c>
      <c r="B438" s="132" t="s">
        <v>398</v>
      </c>
      <c r="C438" s="19" t="s">
        <v>308</v>
      </c>
      <c r="D438" s="55">
        <v>27728</v>
      </c>
      <c r="E438" s="46">
        <v>3</v>
      </c>
      <c r="F438" s="46"/>
      <c r="G438" s="46">
        <v>3</v>
      </c>
      <c r="H438" s="46"/>
      <c r="I438" s="46">
        <v>3</v>
      </c>
      <c r="J438" s="46"/>
      <c r="K438" s="46">
        <v>2</v>
      </c>
      <c r="L438" s="46"/>
      <c r="M438" s="46">
        <v>2</v>
      </c>
      <c r="N438" s="46"/>
      <c r="O438" s="46">
        <v>2</v>
      </c>
      <c r="P438" s="46"/>
      <c r="Q438" s="46">
        <v>2</v>
      </c>
      <c r="R438" s="46"/>
    </row>
    <row r="439" spans="1:18" x14ac:dyDescent="0.25">
      <c r="A439" s="158">
        <v>433</v>
      </c>
      <c r="B439" s="132" t="s">
        <v>456</v>
      </c>
      <c r="C439" s="19" t="s">
        <v>259</v>
      </c>
      <c r="D439" s="55">
        <v>27759</v>
      </c>
      <c r="E439" s="46">
        <v>1</v>
      </c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</row>
    <row r="440" spans="1:18" x14ac:dyDescent="0.25">
      <c r="A440" s="158">
        <v>434</v>
      </c>
      <c r="B440" s="132" t="s">
        <v>396</v>
      </c>
      <c r="C440" s="19" t="s">
        <v>395</v>
      </c>
      <c r="D440" s="55">
        <v>27779</v>
      </c>
      <c r="E440" s="46">
        <v>1</v>
      </c>
      <c r="F440" s="46"/>
      <c r="G440" s="46">
        <v>2</v>
      </c>
      <c r="H440" s="46"/>
      <c r="I440" s="46"/>
      <c r="J440" s="46"/>
      <c r="K440" s="46">
        <v>1</v>
      </c>
      <c r="L440" s="46"/>
      <c r="M440" s="46">
        <v>4</v>
      </c>
      <c r="N440" s="46"/>
      <c r="O440" s="46">
        <v>1</v>
      </c>
      <c r="P440" s="46"/>
      <c r="Q440" s="46"/>
      <c r="R440" s="46"/>
    </row>
    <row r="441" spans="1:18" x14ac:dyDescent="0.25">
      <c r="A441" s="158">
        <v>435</v>
      </c>
      <c r="B441" s="132" t="s">
        <v>407</v>
      </c>
      <c r="C441" s="19" t="s">
        <v>78</v>
      </c>
      <c r="D441" s="55">
        <v>27931</v>
      </c>
      <c r="E441" s="46"/>
      <c r="F441" s="46"/>
      <c r="G441" s="46">
        <v>1</v>
      </c>
      <c r="H441" s="46"/>
      <c r="I441" s="46">
        <v>1</v>
      </c>
      <c r="J441" s="46"/>
      <c r="K441" s="46">
        <v>1</v>
      </c>
      <c r="L441" s="46"/>
      <c r="M441" s="46">
        <v>1</v>
      </c>
      <c r="N441" s="46"/>
      <c r="O441" s="46">
        <v>1</v>
      </c>
      <c r="P441" s="46"/>
      <c r="Q441" s="46">
        <v>1</v>
      </c>
      <c r="R441" s="46"/>
    </row>
    <row r="442" spans="1:18" x14ac:dyDescent="0.25">
      <c r="A442" s="158">
        <v>436</v>
      </c>
      <c r="B442" s="185" t="s">
        <v>9</v>
      </c>
      <c r="C442" s="185"/>
      <c r="D442" s="185"/>
      <c r="E442" s="160">
        <f>SUM(E401:E441)</f>
        <v>54</v>
      </c>
      <c r="F442" s="160">
        <f t="shared" ref="F442:R442" si="35">SUM(F401:F441)</f>
        <v>0</v>
      </c>
      <c r="G442" s="160">
        <f t="shared" si="35"/>
        <v>26</v>
      </c>
      <c r="H442" s="160">
        <f t="shared" si="35"/>
        <v>0</v>
      </c>
      <c r="I442" s="160">
        <f t="shared" si="35"/>
        <v>17</v>
      </c>
      <c r="J442" s="160">
        <f t="shared" si="35"/>
        <v>0</v>
      </c>
      <c r="K442" s="160">
        <f t="shared" si="35"/>
        <v>16</v>
      </c>
      <c r="L442" s="160">
        <f t="shared" si="35"/>
        <v>0</v>
      </c>
      <c r="M442" s="160">
        <f t="shared" si="35"/>
        <v>17</v>
      </c>
      <c r="N442" s="160">
        <f t="shared" si="35"/>
        <v>0</v>
      </c>
      <c r="O442" s="160">
        <f t="shared" si="35"/>
        <v>18</v>
      </c>
      <c r="P442" s="160">
        <f t="shared" si="35"/>
        <v>0</v>
      </c>
      <c r="Q442" s="160">
        <f t="shared" si="35"/>
        <v>19</v>
      </c>
      <c r="R442" s="160">
        <f t="shared" si="35"/>
        <v>0</v>
      </c>
    </row>
    <row r="443" spans="1:18" x14ac:dyDescent="0.25">
      <c r="A443" s="158">
        <v>437</v>
      </c>
      <c r="B443" s="181" t="s">
        <v>734</v>
      </c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2"/>
    </row>
    <row r="444" spans="1:18" x14ac:dyDescent="0.25">
      <c r="A444" s="158">
        <v>438</v>
      </c>
      <c r="B444" s="136" t="s">
        <v>210</v>
      </c>
      <c r="C444" s="19" t="s">
        <v>735</v>
      </c>
      <c r="D444" s="77">
        <v>40067</v>
      </c>
      <c r="E444" s="77">
        <v>2</v>
      </c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</row>
    <row r="445" spans="1:18" ht="30" x14ac:dyDescent="0.25">
      <c r="A445" s="158">
        <v>439</v>
      </c>
      <c r="B445" s="136" t="s">
        <v>210</v>
      </c>
      <c r="C445" s="19" t="s">
        <v>184</v>
      </c>
      <c r="D445" s="77">
        <v>40070</v>
      </c>
      <c r="E445" s="77">
        <v>1</v>
      </c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</row>
    <row r="446" spans="1:18" x14ac:dyDescent="0.25">
      <c r="A446" s="158">
        <v>440</v>
      </c>
      <c r="B446" s="136" t="s">
        <v>210</v>
      </c>
      <c r="C446" s="19" t="s">
        <v>229</v>
      </c>
      <c r="D446" s="77">
        <v>25857</v>
      </c>
      <c r="E446" s="77">
        <v>1</v>
      </c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</row>
    <row r="447" spans="1:18" x14ac:dyDescent="0.25">
      <c r="A447" s="158">
        <v>441</v>
      </c>
      <c r="B447" s="185" t="s">
        <v>9</v>
      </c>
      <c r="C447" s="185"/>
      <c r="D447" s="185"/>
      <c r="E447" s="160">
        <f>SUM(E444:E446)</f>
        <v>4</v>
      </c>
      <c r="F447" s="160">
        <f t="shared" ref="F447:R447" si="36">SUM(F444:F446)</f>
        <v>0</v>
      </c>
      <c r="G447" s="160">
        <f t="shared" si="36"/>
        <v>0</v>
      </c>
      <c r="H447" s="160">
        <f t="shared" si="36"/>
        <v>0</v>
      </c>
      <c r="I447" s="160">
        <f t="shared" si="36"/>
        <v>0</v>
      </c>
      <c r="J447" s="160">
        <f t="shared" si="36"/>
        <v>0</v>
      </c>
      <c r="K447" s="160">
        <f t="shared" si="36"/>
        <v>0</v>
      </c>
      <c r="L447" s="160">
        <f t="shared" si="36"/>
        <v>0</v>
      </c>
      <c r="M447" s="160">
        <f t="shared" si="36"/>
        <v>0</v>
      </c>
      <c r="N447" s="160">
        <f t="shared" si="36"/>
        <v>0</v>
      </c>
      <c r="O447" s="160">
        <f t="shared" si="36"/>
        <v>0</v>
      </c>
      <c r="P447" s="160">
        <f t="shared" si="36"/>
        <v>0</v>
      </c>
      <c r="Q447" s="160">
        <f t="shared" si="36"/>
        <v>0</v>
      </c>
      <c r="R447" s="160">
        <f t="shared" si="36"/>
        <v>0</v>
      </c>
    </row>
    <row r="448" spans="1:18" x14ac:dyDescent="0.25">
      <c r="A448" s="158">
        <v>442</v>
      </c>
      <c r="B448" s="189" t="s">
        <v>235</v>
      </c>
      <c r="C448" s="189"/>
      <c r="D448" s="190"/>
      <c r="E448" s="40">
        <f>SUM(E442,E447)</f>
        <v>58</v>
      </c>
      <c r="F448" s="159">
        <f t="shared" ref="F448:R448" si="37">SUM(F442,F447)</f>
        <v>0</v>
      </c>
      <c r="G448" s="159">
        <f t="shared" si="37"/>
        <v>26</v>
      </c>
      <c r="H448" s="159">
        <f t="shared" si="37"/>
        <v>0</v>
      </c>
      <c r="I448" s="159">
        <f t="shared" si="37"/>
        <v>17</v>
      </c>
      <c r="J448" s="159">
        <f t="shared" si="37"/>
        <v>0</v>
      </c>
      <c r="K448" s="159">
        <f t="shared" si="37"/>
        <v>16</v>
      </c>
      <c r="L448" s="159">
        <f t="shared" si="37"/>
        <v>0</v>
      </c>
      <c r="M448" s="159">
        <f t="shared" si="37"/>
        <v>17</v>
      </c>
      <c r="N448" s="159">
        <f t="shared" si="37"/>
        <v>0</v>
      </c>
      <c r="O448" s="159">
        <f t="shared" si="37"/>
        <v>18</v>
      </c>
      <c r="P448" s="159">
        <f t="shared" si="37"/>
        <v>0</v>
      </c>
      <c r="Q448" s="159">
        <f t="shared" si="37"/>
        <v>19</v>
      </c>
      <c r="R448" s="159">
        <f t="shared" si="37"/>
        <v>0</v>
      </c>
    </row>
    <row r="449" spans="1:18" x14ac:dyDescent="0.25">
      <c r="A449" s="158">
        <v>443</v>
      </c>
      <c r="B449" s="179" t="s">
        <v>865</v>
      </c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80"/>
    </row>
    <row r="450" spans="1:18" x14ac:dyDescent="0.25">
      <c r="A450" s="158">
        <v>444</v>
      </c>
      <c r="B450" s="181" t="s">
        <v>772</v>
      </c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2"/>
    </row>
    <row r="451" spans="1:18" x14ac:dyDescent="0.25">
      <c r="A451" s="158">
        <v>445</v>
      </c>
      <c r="B451" s="146" t="s">
        <v>781</v>
      </c>
      <c r="C451" s="11" t="s">
        <v>778</v>
      </c>
      <c r="D451" s="84">
        <v>20458</v>
      </c>
      <c r="E451" s="84">
        <v>1</v>
      </c>
      <c r="F451" s="84"/>
      <c r="G451" s="84">
        <v>1</v>
      </c>
      <c r="H451" s="84"/>
      <c r="I451" s="84">
        <v>1</v>
      </c>
      <c r="J451" s="84"/>
      <c r="K451" s="84">
        <v>1</v>
      </c>
      <c r="L451" s="84"/>
      <c r="M451" s="84">
        <v>1</v>
      </c>
      <c r="N451" s="84"/>
      <c r="O451" s="84">
        <v>1</v>
      </c>
      <c r="P451" s="84"/>
      <c r="Q451" s="84">
        <v>1</v>
      </c>
      <c r="R451" s="84"/>
    </row>
    <row r="452" spans="1:18" x14ac:dyDescent="0.25">
      <c r="A452" s="158">
        <v>446</v>
      </c>
      <c r="B452" s="131" t="s">
        <v>732</v>
      </c>
      <c r="C452" s="3" t="s">
        <v>258</v>
      </c>
      <c r="D452" s="2">
        <v>20465</v>
      </c>
      <c r="E452" s="2">
        <v>1</v>
      </c>
      <c r="F452" s="2"/>
      <c r="G452" s="2">
        <v>1</v>
      </c>
      <c r="H452" s="2"/>
      <c r="I452" s="2">
        <v>1</v>
      </c>
      <c r="J452" s="2"/>
      <c r="K452" s="2">
        <v>1</v>
      </c>
      <c r="L452" s="2"/>
      <c r="M452" s="2">
        <v>1</v>
      </c>
      <c r="N452" s="2"/>
      <c r="O452" s="2">
        <v>1</v>
      </c>
      <c r="P452" s="2"/>
      <c r="Q452" s="2">
        <v>1</v>
      </c>
      <c r="R452" s="2"/>
    </row>
    <row r="453" spans="1:18" ht="30" x14ac:dyDescent="0.25">
      <c r="A453" s="158">
        <v>447</v>
      </c>
      <c r="B453" s="131" t="s">
        <v>732</v>
      </c>
      <c r="C453" s="59" t="s">
        <v>788</v>
      </c>
      <c r="D453" s="103">
        <v>20475</v>
      </c>
      <c r="E453" s="2">
        <v>3</v>
      </c>
      <c r="F453" s="2"/>
      <c r="G453" s="2">
        <v>3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5">
      <c r="A454" s="158">
        <v>448</v>
      </c>
      <c r="B454" s="131" t="s">
        <v>211</v>
      </c>
      <c r="C454" s="81" t="s">
        <v>775</v>
      </c>
      <c r="D454" s="83">
        <v>22562</v>
      </c>
      <c r="E454" s="84">
        <v>1</v>
      </c>
      <c r="F454" s="84"/>
      <c r="G454" s="84">
        <v>1</v>
      </c>
      <c r="H454" s="84"/>
      <c r="I454" s="84">
        <v>1</v>
      </c>
      <c r="J454" s="84"/>
      <c r="K454" s="84">
        <v>1</v>
      </c>
      <c r="L454" s="84"/>
      <c r="M454" s="84">
        <v>1</v>
      </c>
      <c r="N454" s="84"/>
      <c r="O454" s="84">
        <v>1</v>
      </c>
      <c r="P454" s="84"/>
      <c r="Q454" s="84">
        <v>1</v>
      </c>
      <c r="R454" s="84"/>
    </row>
    <row r="455" spans="1:18" x14ac:dyDescent="0.25">
      <c r="A455" s="158">
        <v>449</v>
      </c>
      <c r="B455" s="131" t="s">
        <v>399</v>
      </c>
      <c r="C455" s="81" t="s">
        <v>323</v>
      </c>
      <c r="D455" s="83">
        <v>23736</v>
      </c>
      <c r="E455" s="84">
        <v>1</v>
      </c>
      <c r="F455" s="84"/>
      <c r="G455" s="84">
        <v>1</v>
      </c>
      <c r="H455" s="84"/>
      <c r="I455" s="84">
        <v>1</v>
      </c>
      <c r="J455" s="84"/>
      <c r="K455" s="84">
        <v>1</v>
      </c>
      <c r="L455" s="84"/>
      <c r="M455" s="84">
        <v>1</v>
      </c>
      <c r="N455" s="84"/>
      <c r="O455" s="84">
        <v>1</v>
      </c>
      <c r="P455" s="84"/>
      <c r="Q455" s="84">
        <v>1</v>
      </c>
      <c r="R455" s="84"/>
    </row>
    <row r="456" spans="1:18" ht="30" customHeight="1" x14ac:dyDescent="0.25">
      <c r="A456" s="158">
        <v>450</v>
      </c>
      <c r="B456" s="146" t="s">
        <v>398</v>
      </c>
      <c r="C456" s="81" t="s">
        <v>774</v>
      </c>
      <c r="D456" s="83"/>
      <c r="E456" s="84">
        <v>1</v>
      </c>
      <c r="F456" s="84"/>
      <c r="G456" s="84">
        <v>1</v>
      </c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x14ac:dyDescent="0.25">
      <c r="A457" s="158">
        <v>451</v>
      </c>
      <c r="B457" s="131" t="s">
        <v>399</v>
      </c>
      <c r="C457" s="81" t="s">
        <v>87</v>
      </c>
      <c r="D457" s="83">
        <v>25484</v>
      </c>
      <c r="E457" s="84">
        <v>1</v>
      </c>
      <c r="F457" s="84"/>
      <c r="G457" s="84">
        <v>1</v>
      </c>
      <c r="H457" s="84"/>
      <c r="I457" s="84">
        <v>1</v>
      </c>
      <c r="J457" s="84"/>
      <c r="K457" s="84">
        <v>1</v>
      </c>
      <c r="L457" s="84"/>
      <c r="M457" s="84">
        <v>1</v>
      </c>
      <c r="N457" s="84"/>
      <c r="O457" s="84">
        <v>1</v>
      </c>
      <c r="P457" s="84"/>
      <c r="Q457" s="84">
        <v>1</v>
      </c>
      <c r="R457" s="84"/>
    </row>
    <row r="458" spans="1:18" x14ac:dyDescent="0.25">
      <c r="A458" s="158">
        <v>452</v>
      </c>
      <c r="B458" s="131" t="s">
        <v>779</v>
      </c>
      <c r="C458" s="81" t="s">
        <v>322</v>
      </c>
      <c r="D458" s="83">
        <v>25883</v>
      </c>
      <c r="E458" s="84">
        <v>4</v>
      </c>
      <c r="F458" s="84"/>
      <c r="G458" s="84">
        <v>4</v>
      </c>
      <c r="H458" s="84"/>
      <c r="I458" s="84"/>
      <c r="J458" s="84"/>
      <c r="K458" s="84"/>
      <c r="L458" s="84"/>
      <c r="M458" s="84">
        <v>1</v>
      </c>
      <c r="N458" s="84"/>
      <c r="O458" s="84"/>
      <c r="P458" s="84"/>
      <c r="Q458" s="84"/>
      <c r="R458" s="84"/>
    </row>
    <row r="459" spans="1:18" x14ac:dyDescent="0.25">
      <c r="A459" s="158">
        <v>453</v>
      </c>
      <c r="B459" s="131" t="s">
        <v>780</v>
      </c>
      <c r="C459" s="81" t="s">
        <v>324</v>
      </c>
      <c r="D459" s="83">
        <v>25487</v>
      </c>
      <c r="E459" s="84">
        <v>1</v>
      </c>
      <c r="F459" s="84"/>
      <c r="G459" s="84">
        <v>1</v>
      </c>
      <c r="H459" s="84"/>
      <c r="I459" s="84">
        <v>1</v>
      </c>
      <c r="J459" s="84"/>
      <c r="K459" s="84">
        <v>1</v>
      </c>
      <c r="L459" s="84"/>
      <c r="M459" s="84">
        <v>1</v>
      </c>
      <c r="N459" s="84"/>
      <c r="O459" s="84">
        <v>1</v>
      </c>
      <c r="P459" s="84"/>
      <c r="Q459" s="84">
        <v>1</v>
      </c>
      <c r="R459" s="84"/>
    </row>
    <row r="460" spans="1:18" x14ac:dyDescent="0.25">
      <c r="A460" s="158">
        <v>454</v>
      </c>
      <c r="B460" s="131" t="s">
        <v>211</v>
      </c>
      <c r="C460" s="81" t="s">
        <v>326</v>
      </c>
      <c r="D460" s="83">
        <v>26577</v>
      </c>
      <c r="E460" s="84">
        <v>1</v>
      </c>
      <c r="F460" s="84"/>
      <c r="G460" s="84">
        <v>1</v>
      </c>
      <c r="H460" s="84"/>
      <c r="I460" s="84">
        <v>1</v>
      </c>
      <c r="J460" s="84"/>
      <c r="K460" s="84">
        <v>1</v>
      </c>
      <c r="L460" s="84"/>
      <c r="M460" s="84">
        <v>1</v>
      </c>
      <c r="N460" s="84"/>
      <c r="O460" s="84">
        <v>1</v>
      </c>
      <c r="P460" s="84"/>
      <c r="Q460" s="84">
        <v>1</v>
      </c>
      <c r="R460" s="84"/>
    </row>
    <row r="461" spans="1:18" x14ac:dyDescent="0.25">
      <c r="A461" s="158">
        <v>455</v>
      </c>
      <c r="B461" s="131" t="s">
        <v>773</v>
      </c>
      <c r="C461" s="61" t="s">
        <v>428</v>
      </c>
      <c r="D461" s="82">
        <v>26579</v>
      </c>
      <c r="E461" s="85">
        <v>1</v>
      </c>
      <c r="F461" s="85"/>
      <c r="G461" s="85">
        <v>1</v>
      </c>
      <c r="H461" s="85"/>
      <c r="I461" s="85">
        <v>1</v>
      </c>
      <c r="J461" s="85"/>
      <c r="K461" s="85">
        <v>1</v>
      </c>
      <c r="L461" s="85"/>
      <c r="M461" s="85">
        <v>1</v>
      </c>
      <c r="N461" s="85"/>
      <c r="O461" s="85">
        <v>1</v>
      </c>
      <c r="P461" s="85"/>
      <c r="Q461" s="85">
        <v>1</v>
      </c>
      <c r="R461" s="85"/>
    </row>
    <row r="462" spans="1:18" x14ac:dyDescent="0.25">
      <c r="A462" s="158">
        <v>456</v>
      </c>
      <c r="B462" s="131" t="s">
        <v>398</v>
      </c>
      <c r="C462" s="61" t="s">
        <v>272</v>
      </c>
      <c r="D462" s="82">
        <v>26583</v>
      </c>
      <c r="E462" s="85">
        <v>1</v>
      </c>
      <c r="F462" s="85"/>
      <c r="G462" s="85">
        <v>1</v>
      </c>
      <c r="H462" s="85"/>
      <c r="I462" s="85">
        <v>1</v>
      </c>
      <c r="J462" s="85"/>
      <c r="K462" s="85">
        <v>1</v>
      </c>
      <c r="L462" s="85"/>
      <c r="M462" s="85">
        <v>1</v>
      </c>
      <c r="N462" s="85"/>
      <c r="O462" s="85">
        <v>1</v>
      </c>
      <c r="P462" s="85"/>
      <c r="Q462" s="85">
        <v>1</v>
      </c>
      <c r="R462" s="85"/>
    </row>
    <row r="463" spans="1:18" x14ac:dyDescent="0.25">
      <c r="A463" s="158">
        <v>457</v>
      </c>
      <c r="B463" s="131" t="s">
        <v>211</v>
      </c>
      <c r="C463" s="81" t="s">
        <v>776</v>
      </c>
      <c r="D463" s="83">
        <v>22659</v>
      </c>
      <c r="E463" s="84">
        <v>1</v>
      </c>
      <c r="F463" s="84"/>
      <c r="G463" s="84">
        <v>1</v>
      </c>
      <c r="H463" s="84"/>
      <c r="I463" s="84">
        <v>1</v>
      </c>
      <c r="J463" s="84"/>
      <c r="K463" s="84">
        <v>1</v>
      </c>
      <c r="L463" s="84"/>
      <c r="M463" s="84">
        <v>1</v>
      </c>
      <c r="N463" s="84"/>
      <c r="O463" s="84">
        <v>1</v>
      </c>
      <c r="P463" s="84"/>
      <c r="Q463" s="84">
        <v>1</v>
      </c>
      <c r="R463" s="84"/>
    </row>
    <row r="464" spans="1:18" x14ac:dyDescent="0.25">
      <c r="A464" s="158">
        <v>458</v>
      </c>
      <c r="B464" s="131" t="s">
        <v>777</v>
      </c>
      <c r="C464" s="81" t="s">
        <v>109</v>
      </c>
      <c r="D464" s="83">
        <v>26588</v>
      </c>
      <c r="E464" s="84">
        <v>3</v>
      </c>
      <c r="F464" s="84"/>
      <c r="G464" s="84">
        <v>3</v>
      </c>
      <c r="H464" s="84"/>
      <c r="I464" s="84">
        <v>3</v>
      </c>
      <c r="J464" s="84"/>
      <c r="K464" s="84">
        <v>3</v>
      </c>
      <c r="L464" s="84"/>
      <c r="M464" s="84">
        <v>4</v>
      </c>
      <c r="N464" s="84"/>
      <c r="O464" s="84">
        <v>3</v>
      </c>
      <c r="P464" s="84"/>
      <c r="Q464" s="84">
        <v>3</v>
      </c>
      <c r="R464" s="84"/>
    </row>
    <row r="465" spans="1:18" s="33" customFormat="1" x14ac:dyDescent="0.25">
      <c r="A465" s="158">
        <v>459</v>
      </c>
      <c r="B465" s="131" t="s">
        <v>398</v>
      </c>
      <c r="C465" s="59" t="s">
        <v>308</v>
      </c>
      <c r="D465" s="103">
        <v>27728</v>
      </c>
      <c r="E465" s="2">
        <v>1</v>
      </c>
      <c r="F465" s="2"/>
      <c r="G465" s="2">
        <v>1</v>
      </c>
      <c r="H465" s="2"/>
      <c r="I465" s="2">
        <v>1</v>
      </c>
      <c r="J465" s="2"/>
      <c r="K465" s="2">
        <v>1</v>
      </c>
      <c r="L465" s="2"/>
      <c r="M465" s="2">
        <v>1</v>
      </c>
      <c r="N465" s="2"/>
      <c r="O465" s="2">
        <v>1</v>
      </c>
      <c r="P465" s="2"/>
      <c r="Q465" s="2">
        <v>1</v>
      </c>
      <c r="R465" s="2"/>
    </row>
    <row r="466" spans="1:18" x14ac:dyDescent="0.25">
      <c r="A466" s="158">
        <v>460</v>
      </c>
      <c r="B466" s="131" t="s">
        <v>396</v>
      </c>
      <c r="C466" s="81" t="s">
        <v>78</v>
      </c>
      <c r="D466" s="83">
        <v>27931</v>
      </c>
      <c r="E466" s="84">
        <v>2</v>
      </c>
      <c r="F466" s="84"/>
      <c r="G466" s="84">
        <v>2</v>
      </c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x14ac:dyDescent="0.25">
      <c r="A467" s="158">
        <v>461</v>
      </c>
      <c r="B467" s="189" t="s">
        <v>235</v>
      </c>
      <c r="C467" s="189"/>
      <c r="D467" s="190"/>
      <c r="E467" s="87">
        <f>SUM(E451:E466)</f>
        <v>24</v>
      </c>
      <c r="F467" s="127">
        <f t="shared" ref="F467:R467" si="38">SUM(F451:F466)</f>
        <v>0</v>
      </c>
      <c r="G467" s="127">
        <f t="shared" si="38"/>
        <v>24</v>
      </c>
      <c r="H467" s="127">
        <f t="shared" si="38"/>
        <v>0</v>
      </c>
      <c r="I467" s="127">
        <f t="shared" si="38"/>
        <v>14</v>
      </c>
      <c r="J467" s="127">
        <f t="shared" si="38"/>
        <v>0</v>
      </c>
      <c r="K467" s="127">
        <f t="shared" si="38"/>
        <v>14</v>
      </c>
      <c r="L467" s="127">
        <f t="shared" si="38"/>
        <v>0</v>
      </c>
      <c r="M467" s="127">
        <f t="shared" si="38"/>
        <v>16</v>
      </c>
      <c r="N467" s="127">
        <f t="shared" si="38"/>
        <v>0</v>
      </c>
      <c r="O467" s="127">
        <f t="shared" si="38"/>
        <v>14</v>
      </c>
      <c r="P467" s="127">
        <f t="shared" si="38"/>
        <v>0</v>
      </c>
      <c r="Q467" s="127">
        <f t="shared" si="38"/>
        <v>14</v>
      </c>
      <c r="R467" s="127">
        <f t="shared" si="38"/>
        <v>0</v>
      </c>
    </row>
    <row r="468" spans="1:18" x14ac:dyDescent="0.25">
      <c r="A468" s="158">
        <v>462</v>
      </c>
      <c r="B468" s="179" t="s">
        <v>110</v>
      </c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80"/>
    </row>
    <row r="469" spans="1:18" x14ac:dyDescent="0.25">
      <c r="A469" s="158">
        <v>463</v>
      </c>
      <c r="B469" s="181" t="s">
        <v>328</v>
      </c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  <c r="P469" s="181"/>
      <c r="Q469" s="181"/>
      <c r="R469" s="182"/>
    </row>
    <row r="470" spans="1:18" x14ac:dyDescent="0.25">
      <c r="A470" s="158">
        <v>464</v>
      </c>
      <c r="B470" s="148" t="s">
        <v>398</v>
      </c>
      <c r="C470" s="19" t="s">
        <v>238</v>
      </c>
      <c r="D470" s="63">
        <v>20062</v>
      </c>
      <c r="E470" s="63"/>
      <c r="F470" s="63"/>
      <c r="G470" s="63"/>
      <c r="H470" s="63"/>
      <c r="I470" s="63"/>
      <c r="J470" s="63"/>
      <c r="K470" s="63">
        <v>2</v>
      </c>
      <c r="L470" s="63"/>
      <c r="M470" s="63"/>
      <c r="N470" s="63"/>
      <c r="O470" s="63"/>
      <c r="P470" s="63"/>
      <c r="Q470" s="63"/>
      <c r="R470" s="63"/>
    </row>
    <row r="471" spans="1:18" x14ac:dyDescent="0.25">
      <c r="A471" s="158">
        <v>465</v>
      </c>
      <c r="B471" s="148" t="s">
        <v>655</v>
      </c>
      <c r="C471" s="19" t="s">
        <v>111</v>
      </c>
      <c r="D471" s="63">
        <v>20083</v>
      </c>
      <c r="E471" s="63">
        <v>2</v>
      </c>
      <c r="F471" s="63"/>
      <c r="G471" s="63"/>
      <c r="H471" s="63"/>
      <c r="I471" s="63">
        <v>1</v>
      </c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8" x14ac:dyDescent="0.25">
      <c r="A472" s="158">
        <v>466</v>
      </c>
      <c r="B472" s="148" t="s">
        <v>651</v>
      </c>
      <c r="C472" s="19" t="s">
        <v>347</v>
      </c>
      <c r="D472" s="120">
        <v>20122</v>
      </c>
      <c r="E472" s="120">
        <v>1</v>
      </c>
      <c r="F472" s="120"/>
      <c r="G472" s="120">
        <v>1</v>
      </c>
      <c r="H472" s="120"/>
      <c r="I472" s="120">
        <v>1</v>
      </c>
      <c r="J472" s="120"/>
      <c r="K472" s="120">
        <v>1</v>
      </c>
      <c r="L472" s="120"/>
      <c r="M472" s="120">
        <v>1</v>
      </c>
      <c r="N472" s="120"/>
      <c r="O472" s="120">
        <v>1</v>
      </c>
      <c r="P472" s="120"/>
      <c r="Q472" s="120">
        <v>1</v>
      </c>
      <c r="R472" s="120"/>
    </row>
    <row r="473" spans="1:18" x14ac:dyDescent="0.25">
      <c r="A473" s="158">
        <v>467</v>
      </c>
      <c r="B473" s="148" t="s">
        <v>863</v>
      </c>
      <c r="C473" s="19" t="s">
        <v>862</v>
      </c>
      <c r="D473" s="63">
        <v>20167</v>
      </c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>
        <v>3</v>
      </c>
      <c r="P473" s="63"/>
      <c r="Q473" s="63"/>
      <c r="R473" s="63"/>
    </row>
    <row r="474" spans="1:18" x14ac:dyDescent="0.25">
      <c r="A474" s="158">
        <v>468</v>
      </c>
      <c r="B474" s="148" t="s">
        <v>645</v>
      </c>
      <c r="C474" s="19" t="s">
        <v>239</v>
      </c>
      <c r="D474" s="63">
        <v>20147</v>
      </c>
      <c r="E474" s="63">
        <v>1</v>
      </c>
      <c r="F474" s="63"/>
      <c r="G474" s="63">
        <v>2</v>
      </c>
      <c r="H474" s="63"/>
      <c r="I474" s="63">
        <v>2</v>
      </c>
      <c r="J474" s="63"/>
      <c r="K474" s="63">
        <v>2</v>
      </c>
      <c r="L474" s="63"/>
      <c r="M474" s="63">
        <v>2</v>
      </c>
      <c r="N474" s="63"/>
      <c r="O474" s="63">
        <v>2</v>
      </c>
      <c r="P474" s="63"/>
      <c r="Q474" s="63">
        <v>2</v>
      </c>
      <c r="R474" s="63"/>
    </row>
    <row r="475" spans="1:18" x14ac:dyDescent="0.25">
      <c r="A475" s="158">
        <v>469</v>
      </c>
      <c r="B475" s="148" t="s">
        <v>646</v>
      </c>
      <c r="C475" s="19" t="s">
        <v>183</v>
      </c>
      <c r="D475" s="63">
        <v>20168</v>
      </c>
      <c r="E475" s="63">
        <v>1</v>
      </c>
      <c r="F475" s="63"/>
      <c r="G475" s="63">
        <v>1</v>
      </c>
      <c r="H475" s="63"/>
      <c r="I475" s="63">
        <v>1</v>
      </c>
      <c r="J475" s="63"/>
      <c r="K475" s="63">
        <v>1</v>
      </c>
      <c r="L475" s="63"/>
      <c r="M475" s="63">
        <v>1</v>
      </c>
      <c r="N475" s="63"/>
      <c r="O475" s="63">
        <v>1</v>
      </c>
      <c r="P475" s="63"/>
      <c r="Q475" s="63">
        <v>1</v>
      </c>
      <c r="R475" s="63"/>
    </row>
    <row r="476" spans="1:18" x14ac:dyDescent="0.25">
      <c r="A476" s="158">
        <v>470</v>
      </c>
      <c r="B476" s="148" t="s">
        <v>654</v>
      </c>
      <c r="C476" s="19" t="s">
        <v>633</v>
      </c>
      <c r="D476" s="63">
        <v>20162</v>
      </c>
      <c r="E476" s="63">
        <v>2</v>
      </c>
      <c r="F476" s="63"/>
      <c r="G476" s="63">
        <v>2</v>
      </c>
      <c r="H476" s="63"/>
      <c r="I476" s="63">
        <v>2</v>
      </c>
      <c r="J476" s="63"/>
      <c r="K476" s="63">
        <v>2</v>
      </c>
      <c r="L476" s="63"/>
      <c r="M476" s="63">
        <v>2</v>
      </c>
      <c r="N476" s="63"/>
      <c r="O476" s="63">
        <v>2</v>
      </c>
      <c r="P476" s="63"/>
      <c r="Q476" s="63">
        <v>2</v>
      </c>
      <c r="R476" s="63"/>
    </row>
    <row r="477" spans="1:18" x14ac:dyDescent="0.25">
      <c r="A477" s="158">
        <v>471</v>
      </c>
      <c r="B477" s="148" t="s">
        <v>642</v>
      </c>
      <c r="C477" s="19" t="s">
        <v>112</v>
      </c>
      <c r="D477" s="63">
        <v>20310</v>
      </c>
      <c r="E477" s="63">
        <v>6</v>
      </c>
      <c r="F477" s="63"/>
      <c r="G477" s="63">
        <v>6</v>
      </c>
      <c r="H477" s="63"/>
      <c r="I477" s="63">
        <v>6</v>
      </c>
      <c r="J477" s="63"/>
      <c r="K477" s="63">
        <v>6</v>
      </c>
      <c r="L477" s="63"/>
      <c r="M477" s="63">
        <v>6</v>
      </c>
      <c r="N477" s="63"/>
      <c r="O477" s="63">
        <v>6</v>
      </c>
      <c r="P477" s="63"/>
      <c r="Q477" s="63">
        <v>6</v>
      </c>
      <c r="R477" s="63"/>
    </row>
    <row r="478" spans="1:18" x14ac:dyDescent="0.25">
      <c r="A478" s="158">
        <v>472</v>
      </c>
      <c r="B478" s="148" t="s">
        <v>642</v>
      </c>
      <c r="C478" s="19" t="s">
        <v>358</v>
      </c>
      <c r="D478" s="63">
        <v>20312</v>
      </c>
      <c r="E478" s="63">
        <v>1</v>
      </c>
      <c r="F478" s="63"/>
      <c r="G478" s="63">
        <v>1</v>
      </c>
      <c r="H478" s="63"/>
      <c r="I478" s="63">
        <v>1</v>
      </c>
      <c r="J478" s="63"/>
      <c r="K478" s="63">
        <v>1</v>
      </c>
      <c r="L478" s="63"/>
      <c r="M478" s="63">
        <v>1</v>
      </c>
      <c r="N478" s="63"/>
      <c r="O478" s="63">
        <v>1</v>
      </c>
      <c r="P478" s="63"/>
      <c r="Q478" s="63">
        <v>1</v>
      </c>
      <c r="R478" s="63"/>
    </row>
    <row r="479" spans="1:18" x14ac:dyDescent="0.25">
      <c r="A479" s="158">
        <v>473</v>
      </c>
      <c r="B479" s="148" t="s">
        <v>643</v>
      </c>
      <c r="C479" s="19" t="s">
        <v>345</v>
      </c>
      <c r="D479" s="63">
        <v>20313</v>
      </c>
      <c r="E479" s="63">
        <v>1</v>
      </c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x14ac:dyDescent="0.25">
      <c r="A480" s="158">
        <v>474</v>
      </c>
      <c r="B480" s="148" t="s">
        <v>643</v>
      </c>
      <c r="C480" s="19" t="s">
        <v>113</v>
      </c>
      <c r="D480" s="63">
        <v>20316</v>
      </c>
      <c r="E480" s="63">
        <v>5</v>
      </c>
      <c r="F480" s="63"/>
      <c r="G480" s="63">
        <v>4</v>
      </c>
      <c r="H480" s="63"/>
      <c r="I480" s="63">
        <v>4</v>
      </c>
      <c r="J480" s="63"/>
      <c r="K480" s="63">
        <v>3</v>
      </c>
      <c r="L480" s="63"/>
      <c r="M480" s="63">
        <v>4</v>
      </c>
      <c r="N480" s="63"/>
      <c r="O480" s="63">
        <v>3</v>
      </c>
      <c r="P480" s="63"/>
      <c r="Q480" s="63">
        <v>2</v>
      </c>
      <c r="R480" s="63"/>
    </row>
    <row r="481" spans="1:18" ht="15.75" customHeight="1" x14ac:dyDescent="0.25">
      <c r="A481" s="158">
        <v>475</v>
      </c>
      <c r="B481" s="148" t="s">
        <v>643</v>
      </c>
      <c r="C481" s="19" t="s">
        <v>330</v>
      </c>
      <c r="D481" s="63">
        <v>20318</v>
      </c>
      <c r="E481" s="63">
        <v>1</v>
      </c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ht="45.75" customHeight="1" x14ac:dyDescent="0.25">
      <c r="A482" s="158">
        <v>476</v>
      </c>
      <c r="B482" s="148" t="s">
        <v>210</v>
      </c>
      <c r="C482" s="19" t="s">
        <v>344</v>
      </c>
      <c r="D482" s="63">
        <v>20316</v>
      </c>
      <c r="E482" s="63">
        <v>1</v>
      </c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x14ac:dyDescent="0.25">
      <c r="A483" s="158">
        <v>477</v>
      </c>
      <c r="B483" s="148" t="s">
        <v>398</v>
      </c>
      <c r="C483" s="19" t="s">
        <v>6</v>
      </c>
      <c r="D483" s="63">
        <v>20336</v>
      </c>
      <c r="E483" s="63">
        <v>1</v>
      </c>
      <c r="F483" s="63"/>
      <c r="G483" s="63">
        <v>1</v>
      </c>
      <c r="H483" s="63"/>
      <c r="I483" s="63"/>
      <c r="J483" s="63"/>
      <c r="K483" s="63">
        <v>1</v>
      </c>
      <c r="L483" s="63"/>
      <c r="M483" s="63"/>
      <c r="N483" s="63"/>
      <c r="O483" s="63"/>
      <c r="P483" s="63"/>
      <c r="Q483" s="63"/>
      <c r="R483" s="63"/>
    </row>
    <row r="484" spans="1:18" x14ac:dyDescent="0.25">
      <c r="A484" s="158">
        <v>478</v>
      </c>
      <c r="B484" s="148" t="s">
        <v>647</v>
      </c>
      <c r="C484" s="19" t="s">
        <v>334</v>
      </c>
      <c r="D484" s="63">
        <v>24083</v>
      </c>
      <c r="E484" s="63">
        <v>1</v>
      </c>
      <c r="F484" s="63"/>
      <c r="G484" s="63"/>
      <c r="H484" s="63"/>
      <c r="I484" s="63"/>
      <c r="J484" s="63"/>
      <c r="K484" s="63"/>
      <c r="L484" s="63"/>
      <c r="M484" s="63"/>
      <c r="N484" s="63"/>
      <c r="O484" s="63">
        <v>1</v>
      </c>
      <c r="P484" s="63"/>
      <c r="Q484" s="63">
        <v>1</v>
      </c>
      <c r="R484" s="63"/>
    </row>
    <row r="485" spans="1:18" ht="15.75" customHeight="1" x14ac:dyDescent="0.25">
      <c r="A485" s="158">
        <v>479</v>
      </c>
      <c r="B485" s="148" t="s">
        <v>398</v>
      </c>
      <c r="C485" s="19" t="s">
        <v>338</v>
      </c>
      <c r="D485" s="63">
        <v>20633</v>
      </c>
      <c r="E485" s="63">
        <v>1</v>
      </c>
      <c r="F485" s="63"/>
      <c r="G485" s="63">
        <v>1</v>
      </c>
      <c r="H485" s="63"/>
      <c r="I485" s="63">
        <v>1</v>
      </c>
      <c r="J485" s="63"/>
      <c r="K485" s="63">
        <v>1</v>
      </c>
      <c r="L485" s="63"/>
      <c r="M485" s="63">
        <v>1</v>
      </c>
      <c r="N485" s="63"/>
      <c r="O485" s="63">
        <v>1</v>
      </c>
      <c r="P485" s="63"/>
      <c r="Q485" s="63">
        <v>1</v>
      </c>
      <c r="R485" s="63"/>
    </row>
    <row r="486" spans="1:18" ht="15.75" customHeight="1" x14ac:dyDescent="0.25">
      <c r="A486" s="158">
        <v>480</v>
      </c>
      <c r="B486" s="148" t="s">
        <v>643</v>
      </c>
      <c r="C486" s="19" t="s">
        <v>664</v>
      </c>
      <c r="D486" s="63">
        <v>20650</v>
      </c>
      <c r="E486" s="63">
        <v>1</v>
      </c>
      <c r="F486" s="63"/>
      <c r="G486" s="63">
        <v>1</v>
      </c>
      <c r="H486" s="63"/>
      <c r="I486" s="63">
        <v>1</v>
      </c>
      <c r="J486" s="63"/>
      <c r="K486" s="63">
        <v>2</v>
      </c>
      <c r="L486" s="63"/>
      <c r="M486" s="63">
        <v>2</v>
      </c>
      <c r="N486" s="63"/>
      <c r="O486" s="63">
        <v>1</v>
      </c>
      <c r="P486" s="63"/>
      <c r="Q486" s="63">
        <v>2</v>
      </c>
      <c r="R486" s="63"/>
    </row>
    <row r="487" spans="1:18" x14ac:dyDescent="0.25">
      <c r="A487" s="158">
        <v>481</v>
      </c>
      <c r="B487" s="148" t="s">
        <v>398</v>
      </c>
      <c r="C487" s="19" t="s">
        <v>8</v>
      </c>
      <c r="D487" s="63">
        <v>20656</v>
      </c>
      <c r="E487" s="63">
        <v>1</v>
      </c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x14ac:dyDescent="0.25">
      <c r="A488" s="158">
        <v>482</v>
      </c>
      <c r="B488" s="148" t="s">
        <v>657</v>
      </c>
      <c r="C488" s="19" t="s">
        <v>270</v>
      </c>
      <c r="D488" s="63">
        <v>21332</v>
      </c>
      <c r="E488" s="63">
        <v>1</v>
      </c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x14ac:dyDescent="0.25">
      <c r="A489" s="158">
        <v>483</v>
      </c>
      <c r="B489" s="148" t="s">
        <v>660</v>
      </c>
      <c r="C489" s="19" t="s">
        <v>636</v>
      </c>
      <c r="D489" s="63">
        <v>21623</v>
      </c>
      <c r="E489" s="63">
        <v>0</v>
      </c>
      <c r="F489" s="63"/>
      <c r="G489" s="63">
        <v>0</v>
      </c>
      <c r="H489" s="63"/>
      <c r="I489" s="63">
        <v>1</v>
      </c>
      <c r="J489" s="63"/>
      <c r="K489" s="63">
        <v>1</v>
      </c>
      <c r="L489" s="63"/>
      <c r="M489" s="63">
        <v>1</v>
      </c>
      <c r="N489" s="63"/>
      <c r="O489" s="63">
        <v>1</v>
      </c>
      <c r="P489" s="63"/>
      <c r="Q489" s="63">
        <v>1</v>
      </c>
      <c r="R489" s="63"/>
    </row>
    <row r="490" spans="1:18" x14ac:dyDescent="0.25">
      <c r="A490" s="158">
        <v>484</v>
      </c>
      <c r="B490" s="148" t="s">
        <v>642</v>
      </c>
      <c r="C490" s="19" t="s">
        <v>340</v>
      </c>
      <c r="D490" s="63">
        <v>22132</v>
      </c>
      <c r="E490" s="63">
        <v>2</v>
      </c>
      <c r="F490" s="63"/>
      <c r="G490" s="63">
        <v>2</v>
      </c>
      <c r="H490" s="63"/>
      <c r="I490" s="63">
        <v>2</v>
      </c>
      <c r="J490" s="63"/>
      <c r="K490" s="63">
        <v>2</v>
      </c>
      <c r="L490" s="63"/>
      <c r="M490" s="63">
        <v>2</v>
      </c>
      <c r="N490" s="63"/>
      <c r="O490" s="63">
        <v>2</v>
      </c>
      <c r="P490" s="63"/>
      <c r="Q490" s="63">
        <v>2</v>
      </c>
      <c r="R490" s="63"/>
    </row>
    <row r="491" spans="1:18" x14ac:dyDescent="0.25">
      <c r="A491" s="158">
        <v>485</v>
      </c>
      <c r="B491" s="148" t="s">
        <v>662</v>
      </c>
      <c r="C491" s="19" t="s">
        <v>640</v>
      </c>
      <c r="D491" s="63">
        <v>22152</v>
      </c>
      <c r="E491" s="63">
        <v>0</v>
      </c>
      <c r="F491" s="63"/>
      <c r="G491" s="63">
        <v>0</v>
      </c>
      <c r="H491" s="63"/>
      <c r="I491" s="63">
        <v>1</v>
      </c>
      <c r="J491" s="63"/>
      <c r="K491" s="63">
        <v>1</v>
      </c>
      <c r="L491" s="63"/>
      <c r="M491" s="63">
        <v>1</v>
      </c>
      <c r="N491" s="63"/>
      <c r="O491" s="63">
        <v>1</v>
      </c>
      <c r="P491" s="63"/>
      <c r="Q491" s="63">
        <v>1</v>
      </c>
      <c r="R491" s="63"/>
    </row>
    <row r="492" spans="1:18" ht="30" x14ac:dyDescent="0.25">
      <c r="A492" s="158">
        <v>486</v>
      </c>
      <c r="B492" s="148" t="s">
        <v>642</v>
      </c>
      <c r="C492" s="19" t="s">
        <v>339</v>
      </c>
      <c r="D492" s="63">
        <v>22189</v>
      </c>
      <c r="E492" s="63">
        <v>1</v>
      </c>
      <c r="F492" s="63"/>
      <c r="G492" s="63">
        <v>1</v>
      </c>
      <c r="H492" s="63"/>
      <c r="I492" s="63">
        <v>1</v>
      </c>
      <c r="J492" s="63"/>
      <c r="K492" s="63">
        <v>1</v>
      </c>
      <c r="L492" s="63"/>
      <c r="M492" s="63">
        <v>1</v>
      </c>
      <c r="N492" s="63"/>
      <c r="O492" s="63">
        <v>1</v>
      </c>
      <c r="P492" s="63"/>
      <c r="Q492" s="63">
        <v>1</v>
      </c>
      <c r="R492" s="63"/>
    </row>
    <row r="493" spans="1:18" x14ac:dyDescent="0.25">
      <c r="A493" s="158">
        <v>487</v>
      </c>
      <c r="B493" s="148" t="s">
        <v>644</v>
      </c>
      <c r="C493" s="19" t="s">
        <v>114</v>
      </c>
      <c r="D493" s="63">
        <v>22321</v>
      </c>
      <c r="E493" s="63">
        <v>2</v>
      </c>
      <c r="F493" s="63"/>
      <c r="G493" s="63">
        <v>1</v>
      </c>
      <c r="H493" s="63"/>
      <c r="I493" s="63">
        <v>1</v>
      </c>
      <c r="J493" s="63"/>
      <c r="K493" s="63">
        <v>1</v>
      </c>
      <c r="L493" s="63"/>
      <c r="M493" s="63">
        <v>1</v>
      </c>
      <c r="N493" s="63"/>
      <c r="O493" s="63">
        <v>1</v>
      </c>
      <c r="P493" s="63"/>
      <c r="Q493" s="63">
        <v>1</v>
      </c>
      <c r="R493" s="63"/>
    </row>
    <row r="494" spans="1:18" x14ac:dyDescent="0.25">
      <c r="A494" s="158">
        <v>488</v>
      </c>
      <c r="B494" s="148" t="s">
        <v>656</v>
      </c>
      <c r="C494" s="19" t="s">
        <v>355</v>
      </c>
      <c r="D494" s="63">
        <v>22330</v>
      </c>
      <c r="E494" s="63">
        <v>1</v>
      </c>
      <c r="F494" s="63"/>
      <c r="G494" s="63">
        <v>1</v>
      </c>
      <c r="H494" s="63"/>
      <c r="I494" s="63">
        <v>1</v>
      </c>
      <c r="J494" s="63"/>
      <c r="K494" s="63">
        <v>1</v>
      </c>
      <c r="L494" s="63"/>
      <c r="M494" s="63">
        <v>1</v>
      </c>
      <c r="N494" s="63"/>
      <c r="O494" s="63">
        <v>1</v>
      </c>
      <c r="P494" s="63"/>
      <c r="Q494" s="63">
        <v>1</v>
      </c>
      <c r="R494" s="63"/>
    </row>
    <row r="495" spans="1:18" x14ac:dyDescent="0.25">
      <c r="A495" s="158">
        <v>489</v>
      </c>
      <c r="B495" s="148" t="s">
        <v>644</v>
      </c>
      <c r="C495" s="19" t="s">
        <v>336</v>
      </c>
      <c r="D495" s="63">
        <v>22330</v>
      </c>
      <c r="E495" s="63">
        <v>1</v>
      </c>
      <c r="F495" s="63"/>
      <c r="G495" s="63">
        <v>1</v>
      </c>
      <c r="H495" s="63"/>
      <c r="I495" s="63">
        <v>1</v>
      </c>
      <c r="J495" s="63"/>
      <c r="K495" s="63">
        <v>1</v>
      </c>
      <c r="L495" s="63"/>
      <c r="M495" s="63">
        <v>1</v>
      </c>
      <c r="N495" s="63"/>
      <c r="O495" s="63">
        <v>1</v>
      </c>
      <c r="P495" s="63"/>
      <c r="Q495" s="63">
        <v>1</v>
      </c>
      <c r="R495" s="63"/>
    </row>
    <row r="496" spans="1:18" x14ac:dyDescent="0.25">
      <c r="A496" s="158">
        <v>490</v>
      </c>
      <c r="B496" s="148" t="s">
        <v>630</v>
      </c>
      <c r="C496" s="19" t="s">
        <v>115</v>
      </c>
      <c r="D496" s="63">
        <v>23581</v>
      </c>
      <c r="E496" s="63"/>
      <c r="F496" s="63"/>
      <c r="G496" s="63">
        <v>1</v>
      </c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x14ac:dyDescent="0.25">
      <c r="A497" s="158">
        <v>491</v>
      </c>
      <c r="B497" s="148" t="s">
        <v>653</v>
      </c>
      <c r="C497" s="19" t="s">
        <v>351</v>
      </c>
      <c r="D497" s="63">
        <v>23581</v>
      </c>
      <c r="E497" s="63">
        <v>1</v>
      </c>
      <c r="F497" s="63"/>
      <c r="G497" s="63"/>
      <c r="H497" s="63"/>
      <c r="I497" s="63">
        <v>1</v>
      </c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x14ac:dyDescent="0.25">
      <c r="A498" s="158">
        <v>492</v>
      </c>
      <c r="B498" s="148" t="s">
        <v>654</v>
      </c>
      <c r="C498" s="19" t="s">
        <v>352</v>
      </c>
      <c r="D498" s="63">
        <v>23581</v>
      </c>
      <c r="E498" s="63"/>
      <c r="F498" s="63"/>
      <c r="G498" s="63">
        <v>2</v>
      </c>
      <c r="H498" s="63"/>
      <c r="I498" s="63">
        <v>1</v>
      </c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x14ac:dyDescent="0.25">
      <c r="A499" s="158">
        <v>493</v>
      </c>
      <c r="B499" s="148" t="s">
        <v>659</v>
      </c>
      <c r="C499" s="19" t="s">
        <v>635</v>
      </c>
      <c r="D499" s="63">
        <v>23706</v>
      </c>
      <c r="E499" s="63">
        <v>2</v>
      </c>
      <c r="F499" s="63"/>
      <c r="G499" s="63">
        <v>2</v>
      </c>
      <c r="H499" s="63"/>
      <c r="I499" s="63">
        <v>2</v>
      </c>
      <c r="J499" s="63"/>
      <c r="K499" s="63">
        <v>2</v>
      </c>
      <c r="L499" s="63"/>
      <c r="M499" s="63">
        <v>2</v>
      </c>
      <c r="N499" s="63"/>
      <c r="O499" s="63">
        <v>2</v>
      </c>
      <c r="P499" s="63"/>
      <c r="Q499" s="63">
        <v>2</v>
      </c>
      <c r="R499" s="63"/>
    </row>
    <row r="500" spans="1:18" ht="30" x14ac:dyDescent="0.25">
      <c r="A500" s="158">
        <v>494</v>
      </c>
      <c r="B500" s="148" t="s">
        <v>642</v>
      </c>
      <c r="C500" s="19" t="s">
        <v>271</v>
      </c>
      <c r="D500" s="63">
        <v>24047</v>
      </c>
      <c r="E500" s="63">
        <v>2</v>
      </c>
      <c r="F500" s="63"/>
      <c r="G500" s="63">
        <v>2</v>
      </c>
      <c r="H500" s="63"/>
      <c r="I500" s="63">
        <v>2</v>
      </c>
      <c r="J500" s="63"/>
      <c r="K500" s="63">
        <v>2</v>
      </c>
      <c r="L500" s="63"/>
      <c r="M500" s="63">
        <v>2</v>
      </c>
      <c r="N500" s="63"/>
      <c r="O500" s="63">
        <v>2</v>
      </c>
      <c r="P500" s="63"/>
      <c r="Q500" s="63">
        <v>2</v>
      </c>
      <c r="R500" s="63"/>
    </row>
    <row r="501" spans="1:18" x14ac:dyDescent="0.25">
      <c r="A501" s="158">
        <v>495</v>
      </c>
      <c r="B501" s="148" t="s">
        <v>643</v>
      </c>
      <c r="C501" s="19" t="s">
        <v>346</v>
      </c>
      <c r="D501" s="63">
        <v>24083</v>
      </c>
      <c r="E501" s="63">
        <v>1</v>
      </c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ht="59.25" customHeight="1" x14ac:dyDescent="0.25">
      <c r="A502" s="158">
        <v>496</v>
      </c>
      <c r="B502" s="148" t="s">
        <v>643</v>
      </c>
      <c r="C502" s="19" t="s">
        <v>332</v>
      </c>
      <c r="D502" s="63">
        <v>24083</v>
      </c>
      <c r="E502" s="63"/>
      <c r="F502" s="63"/>
      <c r="G502" s="63"/>
      <c r="H502" s="63"/>
      <c r="I502" s="63"/>
      <c r="J502" s="63"/>
      <c r="K502" s="63">
        <v>2</v>
      </c>
      <c r="L502" s="63"/>
      <c r="M502" s="63"/>
      <c r="N502" s="63"/>
      <c r="O502" s="63"/>
      <c r="P502" s="63"/>
      <c r="Q502" s="63"/>
      <c r="R502" s="63"/>
    </row>
    <row r="503" spans="1:18" ht="60" x14ac:dyDescent="0.25">
      <c r="A503" s="158">
        <v>497</v>
      </c>
      <c r="B503" s="148" t="s">
        <v>641</v>
      </c>
      <c r="C503" s="19" t="s">
        <v>329</v>
      </c>
      <c r="D503" s="63">
        <v>24089</v>
      </c>
      <c r="E503" s="63">
        <v>1</v>
      </c>
      <c r="F503" s="63"/>
      <c r="G503" s="63">
        <v>1</v>
      </c>
      <c r="H503" s="63"/>
      <c r="I503" s="63">
        <v>1</v>
      </c>
      <c r="J503" s="63"/>
      <c r="K503" s="63">
        <v>1</v>
      </c>
      <c r="L503" s="63"/>
      <c r="M503" s="63">
        <v>1</v>
      </c>
      <c r="N503" s="63"/>
      <c r="O503" s="63">
        <v>1</v>
      </c>
      <c r="P503" s="63"/>
      <c r="Q503" s="63">
        <v>1</v>
      </c>
      <c r="R503" s="63"/>
    </row>
    <row r="504" spans="1:18" x14ac:dyDescent="0.25">
      <c r="A504" s="158">
        <v>498</v>
      </c>
      <c r="B504" s="148" t="s">
        <v>399</v>
      </c>
      <c r="C504" s="19" t="s">
        <v>176</v>
      </c>
      <c r="D504" s="63">
        <v>24255</v>
      </c>
      <c r="E504" s="63">
        <v>1</v>
      </c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ht="60" x14ac:dyDescent="0.25">
      <c r="A505" s="158">
        <v>499</v>
      </c>
      <c r="B505" s="148" t="s">
        <v>642</v>
      </c>
      <c r="C505" s="19" t="s">
        <v>629</v>
      </c>
      <c r="D505" s="63">
        <v>20101</v>
      </c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>
        <v>1</v>
      </c>
      <c r="R505" s="63"/>
    </row>
    <row r="506" spans="1:18" x14ac:dyDescent="0.25">
      <c r="A506" s="158">
        <v>500</v>
      </c>
      <c r="B506" s="148" t="s">
        <v>663</v>
      </c>
      <c r="C506" s="19" t="s">
        <v>639</v>
      </c>
      <c r="D506" s="63">
        <v>25300</v>
      </c>
      <c r="E506" s="63">
        <v>0</v>
      </c>
      <c r="F506" s="63"/>
      <c r="G506" s="63">
        <v>0</v>
      </c>
      <c r="H506" s="63"/>
      <c r="I506" s="63">
        <v>1</v>
      </c>
      <c r="J506" s="63"/>
      <c r="K506" s="63">
        <v>1</v>
      </c>
      <c r="L506" s="63"/>
      <c r="M506" s="63">
        <v>1</v>
      </c>
      <c r="N506" s="63"/>
      <c r="O506" s="63">
        <v>1</v>
      </c>
      <c r="P506" s="63"/>
      <c r="Q506" s="63">
        <v>1</v>
      </c>
      <c r="R506" s="63"/>
    </row>
    <row r="507" spans="1:18" x14ac:dyDescent="0.25">
      <c r="A507" s="158">
        <v>501</v>
      </c>
      <c r="B507" s="148" t="s">
        <v>642</v>
      </c>
      <c r="C507" s="19" t="s">
        <v>117</v>
      </c>
      <c r="D507" s="63">
        <v>16263</v>
      </c>
      <c r="E507" s="63">
        <v>1</v>
      </c>
      <c r="F507" s="63"/>
      <c r="G507" s="63">
        <v>1</v>
      </c>
      <c r="H507" s="63"/>
      <c r="I507" s="63">
        <v>1</v>
      </c>
      <c r="J507" s="63"/>
      <c r="K507" s="63">
        <v>1</v>
      </c>
      <c r="L507" s="63"/>
      <c r="M507" s="63">
        <v>1</v>
      </c>
      <c r="N507" s="63"/>
      <c r="O507" s="63">
        <v>1</v>
      </c>
      <c r="P507" s="63"/>
      <c r="Q507" s="63">
        <v>1</v>
      </c>
      <c r="R507" s="63"/>
    </row>
    <row r="508" spans="1:18" ht="15.75" customHeight="1" x14ac:dyDescent="0.25">
      <c r="A508" s="158">
        <v>502</v>
      </c>
      <c r="B508" s="148" t="s">
        <v>644</v>
      </c>
      <c r="C508" s="19" t="s">
        <v>331</v>
      </c>
      <c r="D508" s="63">
        <v>25478</v>
      </c>
      <c r="E508" s="63">
        <v>9</v>
      </c>
      <c r="F508" s="63"/>
      <c r="G508" s="63">
        <v>10</v>
      </c>
      <c r="H508" s="63"/>
      <c r="I508" s="63">
        <v>10</v>
      </c>
      <c r="J508" s="63"/>
      <c r="K508" s="63">
        <v>10</v>
      </c>
      <c r="L508" s="63"/>
      <c r="M508" s="63">
        <v>10</v>
      </c>
      <c r="N508" s="63"/>
      <c r="O508" s="63">
        <v>10</v>
      </c>
      <c r="P508" s="63"/>
      <c r="Q508" s="63">
        <v>10</v>
      </c>
      <c r="R508" s="63"/>
    </row>
    <row r="509" spans="1:18" x14ac:dyDescent="0.25">
      <c r="A509" s="158">
        <v>503</v>
      </c>
      <c r="B509" s="148" t="s">
        <v>648</v>
      </c>
      <c r="C509" s="19" t="s">
        <v>187</v>
      </c>
      <c r="D509" s="63">
        <v>25812</v>
      </c>
      <c r="E509" s="63"/>
      <c r="F509" s="63"/>
      <c r="G509" s="63"/>
      <c r="H509" s="63"/>
      <c r="I509" s="63"/>
      <c r="J509" s="63"/>
      <c r="K509" s="63">
        <v>3</v>
      </c>
      <c r="L509" s="63"/>
      <c r="M509" s="63"/>
      <c r="N509" s="63"/>
      <c r="O509" s="63"/>
      <c r="P509" s="63"/>
      <c r="Q509" s="63"/>
      <c r="R509" s="63"/>
    </row>
    <row r="510" spans="1:18" ht="30" x14ac:dyDescent="0.25">
      <c r="A510" s="158">
        <v>504</v>
      </c>
      <c r="B510" s="148" t="s">
        <v>399</v>
      </c>
      <c r="C510" s="19" t="s">
        <v>476</v>
      </c>
      <c r="D510" s="63">
        <v>25812</v>
      </c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</row>
    <row r="511" spans="1:18" ht="16.5" customHeight="1" x14ac:dyDescent="0.25">
      <c r="A511" s="158">
        <v>505</v>
      </c>
      <c r="B511" s="148" t="s">
        <v>652</v>
      </c>
      <c r="C511" s="19" t="s">
        <v>354</v>
      </c>
      <c r="D511" s="63">
        <v>25814</v>
      </c>
      <c r="E511" s="63"/>
      <c r="F511" s="63"/>
      <c r="G511" s="63">
        <v>1</v>
      </c>
      <c r="H511" s="63"/>
      <c r="I511" s="63">
        <v>1</v>
      </c>
      <c r="J511" s="63"/>
      <c r="K511" s="63"/>
      <c r="L511" s="63"/>
      <c r="M511" s="63"/>
      <c r="N511" s="63"/>
      <c r="O511" s="63"/>
      <c r="P511" s="63"/>
      <c r="Q511" s="63"/>
      <c r="R511" s="63"/>
    </row>
    <row r="512" spans="1:18" x14ac:dyDescent="0.25">
      <c r="A512" s="158">
        <v>506</v>
      </c>
      <c r="B512" s="148" t="s">
        <v>630</v>
      </c>
      <c r="C512" s="19" t="s">
        <v>341</v>
      </c>
      <c r="D512" s="63">
        <v>25478</v>
      </c>
      <c r="E512" s="63">
        <v>1</v>
      </c>
      <c r="F512" s="63"/>
      <c r="G512" s="63">
        <v>2</v>
      </c>
      <c r="H512" s="63"/>
      <c r="I512" s="63">
        <v>3</v>
      </c>
      <c r="J512" s="63"/>
      <c r="K512" s="63">
        <v>3</v>
      </c>
      <c r="L512" s="63"/>
      <c r="M512" s="63"/>
      <c r="N512" s="63"/>
      <c r="O512" s="63"/>
      <c r="P512" s="63"/>
      <c r="Q512" s="63"/>
      <c r="R512" s="63"/>
    </row>
    <row r="513" spans="1:18" ht="30" x14ac:dyDescent="0.25">
      <c r="A513" s="158">
        <v>507</v>
      </c>
      <c r="B513" s="148" t="s">
        <v>632</v>
      </c>
      <c r="C513" s="19" t="s">
        <v>343</v>
      </c>
      <c r="D513" s="63">
        <v>25812</v>
      </c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>
        <v>1</v>
      </c>
      <c r="P513" s="63"/>
      <c r="Q513" s="63"/>
      <c r="R513" s="63"/>
    </row>
    <row r="514" spans="1:18" x14ac:dyDescent="0.25">
      <c r="A514" s="158">
        <v>508</v>
      </c>
      <c r="B514" s="148" t="s">
        <v>652</v>
      </c>
      <c r="C514" s="19" t="s">
        <v>349</v>
      </c>
      <c r="D514" s="63">
        <v>25814</v>
      </c>
      <c r="E514" s="63">
        <v>3</v>
      </c>
      <c r="F514" s="63"/>
      <c r="G514" s="63">
        <v>2</v>
      </c>
      <c r="H514" s="63"/>
      <c r="I514" s="63">
        <v>3</v>
      </c>
      <c r="J514" s="63"/>
      <c r="K514" s="63">
        <v>1</v>
      </c>
      <c r="L514" s="63"/>
      <c r="M514" s="63">
        <v>1</v>
      </c>
      <c r="N514" s="63"/>
      <c r="O514" s="63">
        <v>1</v>
      </c>
      <c r="P514" s="63"/>
      <c r="Q514" s="63">
        <v>1</v>
      </c>
      <c r="R514" s="63"/>
    </row>
    <row r="515" spans="1:18" x14ac:dyDescent="0.25">
      <c r="A515" s="158">
        <v>509</v>
      </c>
      <c r="B515" s="148" t="s">
        <v>652</v>
      </c>
      <c r="C515" s="19" t="s">
        <v>353</v>
      </c>
      <c r="D515" s="63">
        <v>25811</v>
      </c>
      <c r="E515" s="63"/>
      <c r="F515" s="63"/>
      <c r="G515" s="63">
        <v>2</v>
      </c>
      <c r="H515" s="63"/>
      <c r="I515" s="63">
        <v>2</v>
      </c>
      <c r="J515" s="63"/>
      <c r="K515" s="63"/>
      <c r="L515" s="63"/>
      <c r="M515" s="63"/>
      <c r="N515" s="63"/>
      <c r="O515" s="63"/>
      <c r="P515" s="63"/>
      <c r="Q515" s="63"/>
      <c r="R515" s="63"/>
    </row>
    <row r="516" spans="1:18" x14ac:dyDescent="0.25">
      <c r="A516" s="158">
        <v>510</v>
      </c>
      <c r="B516" s="148" t="s">
        <v>652</v>
      </c>
      <c r="C516" s="19" t="s">
        <v>348</v>
      </c>
      <c r="D516" s="63">
        <v>25814</v>
      </c>
      <c r="E516" s="63">
        <v>2</v>
      </c>
      <c r="F516" s="63"/>
      <c r="G516" s="63">
        <v>1</v>
      </c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x14ac:dyDescent="0.25">
      <c r="A517" s="158">
        <v>511</v>
      </c>
      <c r="B517" s="148" t="s">
        <v>652</v>
      </c>
      <c r="C517" s="19" t="s">
        <v>350</v>
      </c>
      <c r="D517" s="63">
        <v>25814</v>
      </c>
      <c r="E517" s="63">
        <v>1</v>
      </c>
      <c r="F517" s="63"/>
      <c r="G517" s="63">
        <v>1</v>
      </c>
      <c r="H517" s="63"/>
      <c r="I517" s="63">
        <v>1</v>
      </c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 x14ac:dyDescent="0.25">
      <c r="A518" s="158">
        <v>512</v>
      </c>
      <c r="B518" s="148" t="s">
        <v>631</v>
      </c>
      <c r="C518" s="19" t="s">
        <v>342</v>
      </c>
      <c r="D518" s="63">
        <v>25812</v>
      </c>
      <c r="E518" s="63"/>
      <c r="F518" s="63"/>
      <c r="G518" s="63"/>
      <c r="H518" s="63"/>
      <c r="I518" s="63"/>
      <c r="J518" s="63"/>
      <c r="K518" s="63"/>
      <c r="L518" s="63"/>
      <c r="M518" s="63">
        <v>1</v>
      </c>
      <c r="N518" s="63"/>
      <c r="O518" s="63"/>
      <c r="P518" s="63"/>
      <c r="Q518" s="63"/>
      <c r="R518" s="63"/>
    </row>
    <row r="519" spans="1:18" x14ac:dyDescent="0.25">
      <c r="A519" s="158">
        <v>513</v>
      </c>
      <c r="B519" s="148" t="s">
        <v>864</v>
      </c>
      <c r="C519" s="19" t="s">
        <v>229</v>
      </c>
      <c r="D519" s="120">
        <v>25857</v>
      </c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>
        <v>1</v>
      </c>
      <c r="P519" s="120"/>
      <c r="Q519" s="120"/>
      <c r="R519" s="120"/>
    </row>
    <row r="520" spans="1:18" x14ac:dyDescent="0.25">
      <c r="A520" s="158">
        <v>514</v>
      </c>
      <c r="B520" s="148" t="s">
        <v>649</v>
      </c>
      <c r="C520" s="19" t="s">
        <v>118</v>
      </c>
      <c r="D520" s="63">
        <v>26025</v>
      </c>
      <c r="E520" s="63">
        <v>1</v>
      </c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</row>
    <row r="521" spans="1:18" ht="14.25" customHeight="1" x14ac:dyDescent="0.25">
      <c r="A521" s="158">
        <v>515</v>
      </c>
      <c r="B521" s="148" t="s">
        <v>642</v>
      </c>
      <c r="C521" s="19" t="s">
        <v>335</v>
      </c>
      <c r="D521" s="63">
        <v>26058</v>
      </c>
      <c r="E521" s="63">
        <v>1</v>
      </c>
      <c r="F521" s="63"/>
      <c r="G521" s="63">
        <v>2</v>
      </c>
      <c r="H521" s="63"/>
      <c r="I521" s="63">
        <v>1</v>
      </c>
      <c r="J521" s="63"/>
      <c r="K521" s="63">
        <v>1</v>
      </c>
      <c r="L521" s="63"/>
      <c r="M521" s="63">
        <v>1</v>
      </c>
      <c r="N521" s="63"/>
      <c r="O521" s="63">
        <v>1</v>
      </c>
      <c r="P521" s="63"/>
      <c r="Q521" s="63">
        <v>1</v>
      </c>
      <c r="R521" s="63"/>
    </row>
    <row r="522" spans="1:18" x14ac:dyDescent="0.25">
      <c r="A522" s="158">
        <v>516</v>
      </c>
      <c r="B522" s="148" t="s">
        <v>642</v>
      </c>
      <c r="C522" s="19" t="s">
        <v>359</v>
      </c>
      <c r="D522" s="63">
        <v>26061</v>
      </c>
      <c r="E522" s="63">
        <v>2</v>
      </c>
      <c r="F522" s="63"/>
      <c r="G522" s="63">
        <v>2</v>
      </c>
      <c r="H522" s="63"/>
      <c r="I522" s="63">
        <v>2</v>
      </c>
      <c r="J522" s="63"/>
      <c r="K522" s="63">
        <v>2</v>
      </c>
      <c r="L522" s="63"/>
      <c r="M522" s="63">
        <v>2</v>
      </c>
      <c r="N522" s="63"/>
      <c r="O522" s="63">
        <v>2</v>
      </c>
      <c r="P522" s="63"/>
      <c r="Q522" s="63">
        <v>1</v>
      </c>
      <c r="R522" s="63"/>
    </row>
    <row r="523" spans="1:18" ht="15.75" customHeight="1" x14ac:dyDescent="0.25">
      <c r="A523" s="158">
        <v>517</v>
      </c>
      <c r="B523" s="148" t="s">
        <v>643</v>
      </c>
      <c r="C523" s="19" t="s">
        <v>357</v>
      </c>
      <c r="D523" s="63">
        <v>26165</v>
      </c>
      <c r="E523" s="63">
        <v>1</v>
      </c>
      <c r="F523" s="63"/>
      <c r="G523" s="63">
        <v>1</v>
      </c>
      <c r="H523" s="63"/>
      <c r="I523" s="63">
        <v>1</v>
      </c>
      <c r="J523" s="63"/>
      <c r="K523" s="63"/>
      <c r="L523" s="63"/>
      <c r="M523" s="63"/>
      <c r="N523" s="63"/>
      <c r="O523" s="63"/>
      <c r="P523" s="63"/>
      <c r="Q523" s="63"/>
      <c r="R523" s="63"/>
    </row>
    <row r="524" spans="1:18" ht="60" x14ac:dyDescent="0.25">
      <c r="A524" s="158">
        <v>518</v>
      </c>
      <c r="B524" s="148" t="s">
        <v>643</v>
      </c>
      <c r="C524" s="19" t="s">
        <v>333</v>
      </c>
      <c r="D524" s="63">
        <v>26165</v>
      </c>
      <c r="E524" s="63">
        <v>1</v>
      </c>
      <c r="F524" s="63"/>
      <c r="G524" s="63">
        <v>1</v>
      </c>
      <c r="H524" s="63"/>
      <c r="I524" s="63">
        <v>1</v>
      </c>
      <c r="J524" s="63"/>
      <c r="K524" s="63">
        <v>6</v>
      </c>
      <c r="L524" s="63"/>
      <c r="M524" s="63">
        <v>1</v>
      </c>
      <c r="N524" s="63"/>
      <c r="O524" s="63">
        <v>1</v>
      </c>
      <c r="P524" s="63"/>
      <c r="Q524" s="63">
        <v>1</v>
      </c>
      <c r="R524" s="63"/>
    </row>
    <row r="525" spans="1:18" x14ac:dyDescent="0.25">
      <c r="A525" s="158">
        <v>519</v>
      </c>
      <c r="B525" s="148" t="s">
        <v>642</v>
      </c>
      <c r="C525" s="19" t="s">
        <v>120</v>
      </c>
      <c r="D525" s="63">
        <v>27396</v>
      </c>
      <c r="E525" s="63">
        <v>1</v>
      </c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</row>
    <row r="526" spans="1:18" x14ac:dyDescent="0.25">
      <c r="A526" s="158">
        <v>520</v>
      </c>
      <c r="B526" s="148" t="s">
        <v>644</v>
      </c>
      <c r="C526" s="19" t="s">
        <v>121</v>
      </c>
      <c r="D526" s="63">
        <v>27400</v>
      </c>
      <c r="E526" s="63">
        <v>7</v>
      </c>
      <c r="F526" s="63"/>
      <c r="G526" s="63">
        <v>4</v>
      </c>
      <c r="H526" s="63"/>
      <c r="I526" s="63">
        <v>3</v>
      </c>
      <c r="J526" s="63"/>
      <c r="K526" s="63">
        <v>2</v>
      </c>
      <c r="L526" s="63"/>
      <c r="M526" s="63">
        <v>2</v>
      </c>
      <c r="N526" s="63"/>
      <c r="O526" s="63">
        <v>2</v>
      </c>
      <c r="P526" s="63"/>
      <c r="Q526" s="63">
        <v>2</v>
      </c>
      <c r="R526" s="63"/>
    </row>
    <row r="527" spans="1:18" x14ac:dyDescent="0.25">
      <c r="A527" s="158">
        <v>521</v>
      </c>
      <c r="B527" s="148" t="s">
        <v>659</v>
      </c>
      <c r="C527" s="19" t="s">
        <v>634</v>
      </c>
      <c r="D527" s="63">
        <v>27406</v>
      </c>
      <c r="E527" s="63">
        <v>1</v>
      </c>
      <c r="F527" s="63"/>
      <c r="G527" s="63">
        <v>1</v>
      </c>
      <c r="H527" s="63"/>
      <c r="I527" s="63">
        <v>1</v>
      </c>
      <c r="J527" s="63"/>
      <c r="K527" s="63">
        <v>1</v>
      </c>
      <c r="L527" s="63"/>
      <c r="M527" s="63">
        <v>1</v>
      </c>
      <c r="N527" s="63"/>
      <c r="O527" s="63">
        <v>1</v>
      </c>
      <c r="P527" s="63"/>
      <c r="Q527" s="63">
        <v>1</v>
      </c>
      <c r="R527" s="63"/>
    </row>
    <row r="528" spans="1:18" x14ac:dyDescent="0.25">
      <c r="A528" s="158">
        <v>522</v>
      </c>
      <c r="B528" s="148" t="s">
        <v>643</v>
      </c>
      <c r="C528" s="19" t="s">
        <v>122</v>
      </c>
      <c r="D528" s="63">
        <v>27417</v>
      </c>
      <c r="E528" s="63">
        <v>4</v>
      </c>
      <c r="F528" s="63"/>
      <c r="G528" s="63">
        <v>3</v>
      </c>
      <c r="H528" s="63"/>
      <c r="I528" s="63">
        <v>2</v>
      </c>
      <c r="J528" s="63"/>
      <c r="K528" s="63">
        <v>2</v>
      </c>
      <c r="L528" s="63"/>
      <c r="M528" s="63">
        <v>2</v>
      </c>
      <c r="N528" s="63"/>
      <c r="O528" s="63">
        <v>2</v>
      </c>
      <c r="P528" s="63"/>
      <c r="Q528" s="63">
        <v>2</v>
      </c>
      <c r="R528" s="63"/>
    </row>
    <row r="529" spans="1:18" x14ac:dyDescent="0.25">
      <c r="A529" s="158">
        <v>523</v>
      </c>
      <c r="B529" s="148" t="s">
        <v>662</v>
      </c>
      <c r="C529" s="19" t="s">
        <v>638</v>
      </c>
      <c r="D529" s="63">
        <v>27423</v>
      </c>
      <c r="E529" s="63">
        <v>0</v>
      </c>
      <c r="F529" s="63"/>
      <c r="G529" s="63">
        <v>0</v>
      </c>
      <c r="H529" s="63"/>
      <c r="I529" s="63">
        <v>1</v>
      </c>
      <c r="J529" s="63"/>
      <c r="K529" s="63">
        <v>1</v>
      </c>
      <c r="L529" s="63"/>
      <c r="M529" s="63">
        <v>1</v>
      </c>
      <c r="N529" s="63"/>
      <c r="O529" s="63">
        <v>1</v>
      </c>
      <c r="P529" s="63"/>
      <c r="Q529" s="63">
        <v>1</v>
      </c>
      <c r="R529" s="63"/>
    </row>
    <row r="530" spans="1:18" x14ac:dyDescent="0.25">
      <c r="A530" s="158">
        <v>524</v>
      </c>
      <c r="B530" s="148" t="s">
        <v>642</v>
      </c>
      <c r="C530" s="19" t="s">
        <v>123</v>
      </c>
      <c r="D530" s="63">
        <v>27467</v>
      </c>
      <c r="E530" s="63">
        <v>1</v>
      </c>
      <c r="F530" s="63"/>
      <c r="G530" s="63">
        <v>1</v>
      </c>
      <c r="H530" s="63"/>
      <c r="I530" s="63">
        <v>1</v>
      </c>
      <c r="J530" s="63"/>
      <c r="K530" s="63">
        <v>1</v>
      </c>
      <c r="L530" s="63"/>
      <c r="M530" s="63">
        <v>1</v>
      </c>
      <c r="N530" s="63"/>
      <c r="O530" s="63">
        <v>1</v>
      </c>
      <c r="P530" s="63"/>
      <c r="Q530" s="63">
        <v>1</v>
      </c>
      <c r="R530" s="63"/>
    </row>
    <row r="531" spans="1:18" x14ac:dyDescent="0.25">
      <c r="A531" s="158">
        <v>525</v>
      </c>
      <c r="B531" s="148" t="s">
        <v>648</v>
      </c>
      <c r="C531" s="19" t="s">
        <v>337</v>
      </c>
      <c r="D531" s="63">
        <v>27450</v>
      </c>
      <c r="E531" s="63">
        <v>1</v>
      </c>
      <c r="F531" s="63"/>
      <c r="G531" s="63">
        <v>1</v>
      </c>
      <c r="H531" s="63"/>
      <c r="I531" s="63">
        <v>1</v>
      </c>
      <c r="J531" s="63"/>
      <c r="K531" s="63">
        <v>1</v>
      </c>
      <c r="L531" s="63"/>
      <c r="M531" s="63">
        <v>1</v>
      </c>
      <c r="N531" s="63"/>
      <c r="O531" s="63">
        <v>1</v>
      </c>
      <c r="P531" s="63"/>
      <c r="Q531" s="63">
        <v>1</v>
      </c>
      <c r="R531" s="63"/>
    </row>
    <row r="532" spans="1:18" x14ac:dyDescent="0.25">
      <c r="A532" s="158">
        <v>526</v>
      </c>
      <c r="B532" s="148" t="s">
        <v>661</v>
      </c>
      <c r="C532" s="19" t="s">
        <v>637</v>
      </c>
      <c r="D532" s="63">
        <v>27460</v>
      </c>
      <c r="E532" s="63">
        <v>1</v>
      </c>
      <c r="F532" s="63"/>
      <c r="G532" s="63">
        <v>1</v>
      </c>
      <c r="H532" s="63"/>
      <c r="I532" s="63">
        <v>1</v>
      </c>
      <c r="J532" s="63"/>
      <c r="K532" s="63">
        <v>1</v>
      </c>
      <c r="L532" s="63"/>
      <c r="M532" s="63">
        <v>1</v>
      </c>
      <c r="N532" s="63"/>
      <c r="O532" s="63">
        <v>1</v>
      </c>
      <c r="P532" s="63"/>
      <c r="Q532" s="63">
        <v>1</v>
      </c>
      <c r="R532" s="63"/>
    </row>
    <row r="533" spans="1:18" x14ac:dyDescent="0.25">
      <c r="A533" s="158">
        <v>527</v>
      </c>
      <c r="B533" s="148" t="s">
        <v>650</v>
      </c>
      <c r="C533" s="19" t="s">
        <v>237</v>
      </c>
      <c r="D533" s="63">
        <v>27470</v>
      </c>
      <c r="E533" s="63">
        <v>2</v>
      </c>
      <c r="F533" s="63"/>
      <c r="G533" s="63">
        <v>2</v>
      </c>
      <c r="H533" s="63"/>
      <c r="I533" s="63">
        <v>2</v>
      </c>
      <c r="J533" s="63"/>
      <c r="K533" s="63">
        <v>2</v>
      </c>
      <c r="L533" s="63"/>
      <c r="M533" s="63">
        <v>2</v>
      </c>
      <c r="N533" s="63"/>
      <c r="O533" s="63">
        <v>2</v>
      </c>
      <c r="P533" s="63"/>
      <c r="Q533" s="63">
        <v>2</v>
      </c>
      <c r="R533" s="63"/>
    </row>
    <row r="534" spans="1:18" x14ac:dyDescent="0.25">
      <c r="A534" s="158">
        <v>528</v>
      </c>
      <c r="B534" s="148" t="s">
        <v>658</v>
      </c>
      <c r="C534" s="19" t="s">
        <v>356</v>
      </c>
      <c r="D534" s="63">
        <v>23706</v>
      </c>
      <c r="E534" s="63"/>
      <c r="F534" s="63"/>
      <c r="G534" s="63">
        <v>1</v>
      </c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</row>
    <row r="535" spans="1:18" x14ac:dyDescent="0.25">
      <c r="A535" s="158">
        <v>529</v>
      </c>
      <c r="B535" s="189" t="s">
        <v>235</v>
      </c>
      <c r="C535" s="189"/>
      <c r="D535" s="190"/>
      <c r="E535" s="67">
        <f>SUM(E470:E534)</f>
        <v>84</v>
      </c>
      <c r="F535" s="127">
        <f t="shared" ref="F535:R535" si="39">SUM(F470:F534)</f>
        <v>0</v>
      </c>
      <c r="G535" s="127">
        <f t="shared" si="39"/>
        <v>74</v>
      </c>
      <c r="H535" s="127">
        <f t="shared" si="39"/>
        <v>0</v>
      </c>
      <c r="I535" s="127">
        <f t="shared" si="39"/>
        <v>74</v>
      </c>
      <c r="J535" s="127">
        <f t="shared" si="39"/>
        <v>0</v>
      </c>
      <c r="K535" s="127">
        <f t="shared" si="39"/>
        <v>76</v>
      </c>
      <c r="L535" s="127">
        <f t="shared" si="39"/>
        <v>0</v>
      </c>
      <c r="M535" s="127">
        <f t="shared" si="39"/>
        <v>62</v>
      </c>
      <c r="N535" s="127">
        <f t="shared" si="39"/>
        <v>0</v>
      </c>
      <c r="O535" s="127">
        <f t="shared" si="39"/>
        <v>65</v>
      </c>
      <c r="P535" s="127">
        <f t="shared" si="39"/>
        <v>0</v>
      </c>
      <c r="Q535" s="127">
        <f t="shared" si="39"/>
        <v>60</v>
      </c>
      <c r="R535" s="127">
        <f t="shared" si="39"/>
        <v>0</v>
      </c>
    </row>
    <row r="536" spans="1:18" x14ac:dyDescent="0.25">
      <c r="A536" s="158">
        <v>530</v>
      </c>
      <c r="B536" s="180" t="s">
        <v>256</v>
      </c>
      <c r="C536" s="196"/>
      <c r="D536" s="196"/>
      <c r="E536" s="196"/>
      <c r="F536" s="196"/>
      <c r="G536" s="196"/>
      <c r="H536" s="196"/>
      <c r="I536" s="196"/>
      <c r="J536" s="196"/>
      <c r="K536" s="196"/>
      <c r="L536" s="196"/>
      <c r="M536" s="196"/>
      <c r="N536" s="196"/>
      <c r="O536" s="196"/>
      <c r="P536" s="196"/>
      <c r="Q536" s="196"/>
      <c r="R536" s="196"/>
    </row>
    <row r="537" spans="1:18" x14ac:dyDescent="0.25">
      <c r="A537" s="158">
        <v>531</v>
      </c>
      <c r="B537" s="182" t="s">
        <v>731</v>
      </c>
      <c r="C537" s="195"/>
      <c r="D537" s="195"/>
      <c r="E537" s="195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</row>
    <row r="538" spans="1:18" x14ac:dyDescent="0.25">
      <c r="A538" s="158">
        <v>532</v>
      </c>
      <c r="B538" s="134" t="s">
        <v>398</v>
      </c>
      <c r="C538" s="16" t="s">
        <v>718</v>
      </c>
      <c r="D538" s="78">
        <v>20336</v>
      </c>
      <c r="E538" s="78">
        <v>1</v>
      </c>
      <c r="F538" s="78"/>
      <c r="G538" s="78"/>
      <c r="H538" s="78"/>
      <c r="I538" s="78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30" x14ac:dyDescent="0.25">
      <c r="A539" s="158">
        <v>533</v>
      </c>
      <c r="B539" s="134" t="s">
        <v>732</v>
      </c>
      <c r="C539" s="19" t="s">
        <v>733</v>
      </c>
      <c r="D539" s="78">
        <v>20463</v>
      </c>
      <c r="E539" s="78">
        <v>1</v>
      </c>
      <c r="F539" s="78"/>
      <c r="G539" s="78"/>
      <c r="H539" s="78"/>
      <c r="I539" s="78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5">
      <c r="A540" s="158">
        <v>534</v>
      </c>
      <c r="B540" s="134" t="s">
        <v>722</v>
      </c>
      <c r="C540" s="16" t="s">
        <v>721</v>
      </c>
      <c r="D540" s="78">
        <v>21299</v>
      </c>
      <c r="E540" s="78">
        <v>1</v>
      </c>
      <c r="F540" s="78"/>
      <c r="G540" s="78"/>
      <c r="H540" s="78"/>
      <c r="I540" s="78"/>
      <c r="J540" s="77"/>
      <c r="K540" s="77"/>
      <c r="L540" s="77"/>
      <c r="M540" s="77"/>
      <c r="N540" s="77"/>
      <c r="O540" s="77"/>
      <c r="P540" s="77"/>
      <c r="Q540" s="77"/>
      <c r="R540" s="77"/>
    </row>
    <row r="541" spans="1:18" ht="30" x14ac:dyDescent="0.25">
      <c r="A541" s="158">
        <v>535</v>
      </c>
      <c r="B541" s="131" t="s">
        <v>318</v>
      </c>
      <c r="C541" s="93" t="s">
        <v>724</v>
      </c>
      <c r="D541" s="2">
        <v>42697</v>
      </c>
      <c r="E541" s="2">
        <v>1</v>
      </c>
      <c r="F541" s="2"/>
      <c r="G541" s="2"/>
      <c r="H541" s="2"/>
      <c r="I541" s="2"/>
      <c r="J541" s="2"/>
      <c r="K541" s="78"/>
      <c r="L541" s="78"/>
      <c r="M541" s="78"/>
      <c r="N541" s="78"/>
      <c r="O541" s="78"/>
      <c r="P541" s="78"/>
      <c r="Q541" s="78"/>
      <c r="R541" s="78"/>
    </row>
    <row r="542" spans="1:18" x14ac:dyDescent="0.25">
      <c r="A542" s="158">
        <v>536</v>
      </c>
      <c r="B542" s="131" t="s">
        <v>207</v>
      </c>
      <c r="C542" s="60" t="s">
        <v>716</v>
      </c>
      <c r="D542" s="77">
        <v>24110</v>
      </c>
      <c r="E542" s="77">
        <v>1</v>
      </c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</row>
    <row r="543" spans="1:18" s="33" customFormat="1" ht="45" x14ac:dyDescent="0.25">
      <c r="A543" s="158">
        <v>537</v>
      </c>
      <c r="B543" s="131" t="s">
        <v>398</v>
      </c>
      <c r="C543" s="94" t="s">
        <v>723</v>
      </c>
      <c r="D543" s="77">
        <v>24693</v>
      </c>
      <c r="E543" s="77">
        <v>1</v>
      </c>
      <c r="F543" s="78"/>
      <c r="G543" s="77">
        <v>1</v>
      </c>
      <c r="H543" s="78"/>
      <c r="I543" s="77">
        <v>1</v>
      </c>
      <c r="J543" s="78"/>
      <c r="K543" s="77">
        <v>1</v>
      </c>
      <c r="L543" s="77"/>
      <c r="M543" s="77">
        <v>1</v>
      </c>
      <c r="N543" s="77"/>
      <c r="O543" s="78"/>
      <c r="P543" s="77"/>
      <c r="Q543" s="77">
        <v>1</v>
      </c>
      <c r="R543" s="77"/>
    </row>
    <row r="544" spans="1:18" ht="15.75" customHeight="1" x14ac:dyDescent="0.25">
      <c r="A544" s="158">
        <v>538</v>
      </c>
      <c r="B544" s="134" t="s">
        <v>399</v>
      </c>
      <c r="C544" s="19" t="s">
        <v>84</v>
      </c>
      <c r="D544" s="78">
        <v>25478</v>
      </c>
      <c r="E544" s="78">
        <v>2</v>
      </c>
      <c r="F544" s="78"/>
      <c r="G544" s="78">
        <v>2</v>
      </c>
      <c r="H544" s="78"/>
      <c r="I544" s="78"/>
      <c r="J544" s="77"/>
      <c r="K544" s="77"/>
      <c r="L544" s="77"/>
      <c r="M544" s="77"/>
      <c r="N544" s="77"/>
      <c r="O544" s="77"/>
      <c r="P544" s="77"/>
      <c r="Q544" s="77"/>
      <c r="R544" s="77"/>
    </row>
    <row r="545" spans="1:18" x14ac:dyDescent="0.25">
      <c r="A545" s="158">
        <v>539</v>
      </c>
      <c r="B545" s="134" t="s">
        <v>318</v>
      </c>
      <c r="C545" s="16" t="s">
        <v>720</v>
      </c>
      <c r="D545" s="78">
        <v>27164</v>
      </c>
      <c r="E545" s="78">
        <v>5</v>
      </c>
      <c r="F545" s="78"/>
      <c r="G545" s="78"/>
      <c r="H545" s="78"/>
      <c r="I545" s="78"/>
      <c r="J545" s="77"/>
      <c r="K545" s="78">
        <v>3</v>
      </c>
      <c r="L545" s="77"/>
      <c r="M545" s="77"/>
      <c r="N545" s="77"/>
      <c r="O545" s="77"/>
      <c r="P545" s="77"/>
      <c r="Q545" s="77"/>
      <c r="R545" s="77"/>
    </row>
    <row r="546" spans="1:18" x14ac:dyDescent="0.25">
      <c r="A546" s="158">
        <v>540</v>
      </c>
      <c r="B546" s="131" t="s">
        <v>318</v>
      </c>
      <c r="C546" s="60" t="s">
        <v>717</v>
      </c>
      <c r="D546" s="77">
        <v>27168</v>
      </c>
      <c r="E546" s="77">
        <v>1</v>
      </c>
      <c r="F546" s="77"/>
      <c r="G546" s="77">
        <v>1</v>
      </c>
      <c r="H546" s="77"/>
      <c r="I546" s="77">
        <v>1</v>
      </c>
      <c r="J546" s="77"/>
      <c r="K546" s="77">
        <v>1</v>
      </c>
      <c r="L546" s="77"/>
      <c r="M546" s="77">
        <v>1</v>
      </c>
      <c r="N546" s="77"/>
      <c r="O546" s="77"/>
      <c r="P546" s="77"/>
      <c r="Q546" s="77">
        <v>1</v>
      </c>
      <c r="R546" s="77"/>
    </row>
    <row r="547" spans="1:18" x14ac:dyDescent="0.25">
      <c r="A547" s="158">
        <v>541</v>
      </c>
      <c r="B547" s="131" t="s">
        <v>318</v>
      </c>
      <c r="C547" s="60" t="s">
        <v>715</v>
      </c>
      <c r="D547" s="77">
        <v>27244</v>
      </c>
      <c r="E547" s="78"/>
      <c r="F547" s="77"/>
      <c r="G547" s="77"/>
      <c r="H547" s="77"/>
      <c r="I547" s="77">
        <v>1</v>
      </c>
      <c r="J547" s="77"/>
      <c r="K547" s="78"/>
      <c r="L547" s="78"/>
      <c r="M547" s="78"/>
      <c r="N547" s="78"/>
      <c r="O547" s="78"/>
      <c r="P547" s="78"/>
      <c r="Q547" s="78"/>
      <c r="R547" s="78"/>
    </row>
    <row r="548" spans="1:18" ht="17.25" customHeight="1" x14ac:dyDescent="0.25">
      <c r="A548" s="158">
        <v>542</v>
      </c>
      <c r="B548" s="190" t="s">
        <v>235</v>
      </c>
      <c r="C548" s="211"/>
      <c r="D548" s="211"/>
      <c r="E548" s="79">
        <f>SUM(E538:E547)</f>
        <v>14</v>
      </c>
      <c r="F548" s="127">
        <f t="shared" ref="F548:R548" si="40">SUM(F538:F547)</f>
        <v>0</v>
      </c>
      <c r="G548" s="127">
        <f t="shared" si="40"/>
        <v>4</v>
      </c>
      <c r="H548" s="127">
        <f t="shared" si="40"/>
        <v>0</v>
      </c>
      <c r="I548" s="127">
        <f t="shared" si="40"/>
        <v>3</v>
      </c>
      <c r="J548" s="127">
        <f t="shared" si="40"/>
        <v>0</v>
      </c>
      <c r="K548" s="127">
        <f t="shared" si="40"/>
        <v>5</v>
      </c>
      <c r="L548" s="127">
        <f t="shared" si="40"/>
        <v>0</v>
      </c>
      <c r="M548" s="127">
        <f t="shared" si="40"/>
        <v>2</v>
      </c>
      <c r="N548" s="127">
        <f t="shared" si="40"/>
        <v>0</v>
      </c>
      <c r="O548" s="127">
        <f t="shared" si="40"/>
        <v>0</v>
      </c>
      <c r="P548" s="127">
        <f t="shared" si="40"/>
        <v>0</v>
      </c>
      <c r="Q548" s="127">
        <f t="shared" si="40"/>
        <v>2</v>
      </c>
      <c r="R548" s="127">
        <f t="shared" si="40"/>
        <v>0</v>
      </c>
    </row>
    <row r="549" spans="1:18" ht="17.25" customHeight="1" x14ac:dyDescent="0.25">
      <c r="A549" s="158">
        <v>543</v>
      </c>
      <c r="B549" s="179" t="s">
        <v>425</v>
      </c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80"/>
    </row>
    <row r="550" spans="1:18" ht="17.25" customHeight="1" x14ac:dyDescent="0.25">
      <c r="A550" s="158">
        <v>544</v>
      </c>
      <c r="B550" s="181" t="s">
        <v>426</v>
      </c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1"/>
      <c r="N550" s="181"/>
      <c r="O550" s="181"/>
      <c r="P550" s="181"/>
      <c r="Q550" s="181"/>
      <c r="R550" s="182"/>
    </row>
    <row r="551" spans="1:18" ht="17.25" customHeight="1" x14ac:dyDescent="0.25">
      <c r="A551" s="158">
        <v>545</v>
      </c>
      <c r="B551" s="132" t="s">
        <v>384</v>
      </c>
      <c r="C551" s="19" t="s">
        <v>363</v>
      </c>
      <c r="D551" s="55">
        <v>20758</v>
      </c>
      <c r="E551" s="41">
        <v>2</v>
      </c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</row>
    <row r="552" spans="1:18" ht="30" x14ac:dyDescent="0.25">
      <c r="A552" s="158">
        <v>546</v>
      </c>
      <c r="B552" s="132" t="s">
        <v>429</v>
      </c>
      <c r="C552" s="19" t="s">
        <v>430</v>
      </c>
      <c r="D552" s="55">
        <v>46584</v>
      </c>
      <c r="E552" s="41">
        <v>1</v>
      </c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</row>
    <row r="553" spans="1:18" x14ac:dyDescent="0.25">
      <c r="A553" s="158">
        <v>547</v>
      </c>
      <c r="B553" s="132" t="s">
        <v>205</v>
      </c>
      <c r="C553" s="19" t="s">
        <v>230</v>
      </c>
      <c r="D553" s="55">
        <v>21041</v>
      </c>
      <c r="E553" s="41">
        <v>1</v>
      </c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</row>
    <row r="554" spans="1:18" ht="30" x14ac:dyDescent="0.25">
      <c r="A554" s="158">
        <v>548</v>
      </c>
      <c r="B554" s="132" t="s">
        <v>207</v>
      </c>
      <c r="C554" s="19" t="s">
        <v>431</v>
      </c>
      <c r="D554" s="55">
        <v>44581</v>
      </c>
      <c r="E554" s="41">
        <v>1</v>
      </c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</row>
    <row r="555" spans="1:18" ht="17.25" customHeight="1" x14ac:dyDescent="0.25">
      <c r="A555" s="158">
        <v>549</v>
      </c>
      <c r="B555" s="132" t="s">
        <v>207</v>
      </c>
      <c r="C555" s="19" t="s">
        <v>432</v>
      </c>
      <c r="D555" s="55">
        <v>22675</v>
      </c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>
        <v>1</v>
      </c>
      <c r="P555" s="41"/>
      <c r="Q555" s="41"/>
      <c r="R555" s="41"/>
    </row>
    <row r="556" spans="1:18" ht="17.25" customHeight="1" x14ac:dyDescent="0.25">
      <c r="A556" s="158">
        <v>550</v>
      </c>
      <c r="B556" s="132" t="s">
        <v>207</v>
      </c>
      <c r="C556" s="19" t="s">
        <v>433</v>
      </c>
      <c r="D556" s="55">
        <v>22491</v>
      </c>
      <c r="E556" s="41">
        <v>1</v>
      </c>
      <c r="F556" s="41"/>
      <c r="G556" s="41">
        <v>1</v>
      </c>
      <c r="H556" s="41"/>
      <c r="I556" s="41">
        <v>1</v>
      </c>
      <c r="J556" s="41"/>
      <c r="K556" s="41"/>
      <c r="L556" s="41"/>
      <c r="M556" s="41">
        <v>1</v>
      </c>
      <c r="N556" s="41"/>
      <c r="O556" s="41"/>
      <c r="P556" s="41"/>
      <c r="Q556" s="41">
        <v>1</v>
      </c>
      <c r="R556" s="41"/>
    </row>
    <row r="557" spans="1:18" ht="17.25" customHeight="1" x14ac:dyDescent="0.25">
      <c r="A557" s="158">
        <v>551</v>
      </c>
      <c r="B557" s="132" t="s">
        <v>207</v>
      </c>
      <c r="C557" s="19" t="s">
        <v>434</v>
      </c>
      <c r="D557" s="55">
        <v>61309</v>
      </c>
      <c r="E557" s="41">
        <v>2</v>
      </c>
      <c r="F557" s="41"/>
      <c r="G557" s="41"/>
      <c r="H557" s="41"/>
      <c r="I557" s="41">
        <v>1</v>
      </c>
      <c r="J557" s="41"/>
      <c r="K557" s="41">
        <v>1</v>
      </c>
      <c r="L557" s="41"/>
      <c r="M557" s="41">
        <v>1</v>
      </c>
      <c r="N557" s="41"/>
      <c r="O557" s="41"/>
      <c r="P557" s="41"/>
      <c r="Q557" s="41">
        <v>1</v>
      </c>
      <c r="R557" s="41"/>
    </row>
    <row r="558" spans="1:18" ht="17.25" customHeight="1" x14ac:dyDescent="0.25">
      <c r="A558" s="158">
        <v>552</v>
      </c>
      <c r="B558" s="132" t="s">
        <v>225</v>
      </c>
      <c r="C558" s="19" t="s">
        <v>435</v>
      </c>
      <c r="D558" s="55">
        <v>23330</v>
      </c>
      <c r="E558" s="41">
        <v>1</v>
      </c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</row>
    <row r="559" spans="1:18" ht="17.25" customHeight="1" x14ac:dyDescent="0.25">
      <c r="A559" s="158">
        <v>553</v>
      </c>
      <c r="B559" s="132" t="s">
        <v>207</v>
      </c>
      <c r="C559" s="19" t="s">
        <v>436</v>
      </c>
      <c r="D559" s="55">
        <v>23840</v>
      </c>
      <c r="E559" s="41">
        <v>1</v>
      </c>
      <c r="F559" s="41"/>
      <c r="G559" s="41"/>
      <c r="H559" s="41"/>
      <c r="I559" s="41">
        <v>1</v>
      </c>
      <c r="J559" s="41"/>
      <c r="K559" s="41"/>
      <c r="L559" s="41"/>
      <c r="M559" s="41">
        <v>1</v>
      </c>
      <c r="N559" s="41"/>
      <c r="O559" s="41"/>
      <c r="P559" s="41"/>
      <c r="Q559" s="41">
        <v>1</v>
      </c>
      <c r="R559" s="41"/>
    </row>
    <row r="560" spans="1:18" ht="17.25" customHeight="1" x14ac:dyDescent="0.25">
      <c r="A560" s="158">
        <v>554</v>
      </c>
      <c r="B560" s="132" t="s">
        <v>207</v>
      </c>
      <c r="C560" s="19" t="s">
        <v>437</v>
      </c>
      <c r="D560" s="55">
        <v>24013</v>
      </c>
      <c r="E560" s="41">
        <v>1</v>
      </c>
      <c r="F560" s="41"/>
      <c r="G560" s="41"/>
      <c r="H560" s="41"/>
      <c r="I560" s="41"/>
      <c r="J560" s="41"/>
      <c r="K560" s="41">
        <v>1</v>
      </c>
      <c r="L560" s="41"/>
      <c r="M560" s="41"/>
      <c r="N560" s="41"/>
      <c r="O560" s="41">
        <v>1</v>
      </c>
      <c r="P560" s="41"/>
      <c r="Q560" s="41"/>
      <c r="R560" s="41"/>
    </row>
    <row r="561" spans="1:18" ht="17.25" customHeight="1" x14ac:dyDescent="0.25">
      <c r="A561" s="158">
        <v>555</v>
      </c>
      <c r="B561" s="132" t="s">
        <v>384</v>
      </c>
      <c r="C561" s="19" t="s">
        <v>450</v>
      </c>
      <c r="D561" s="55">
        <v>24372</v>
      </c>
      <c r="E561" s="41">
        <v>1</v>
      </c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</row>
    <row r="562" spans="1:18" ht="17.25" customHeight="1" x14ac:dyDescent="0.25">
      <c r="A562" s="158">
        <v>556</v>
      </c>
      <c r="B562" s="132" t="s">
        <v>427</v>
      </c>
      <c r="C562" s="19" t="s">
        <v>428</v>
      </c>
      <c r="D562" s="55">
        <v>26579</v>
      </c>
      <c r="E562" s="42">
        <v>1</v>
      </c>
      <c r="F562" s="42"/>
      <c r="G562" s="42"/>
      <c r="H562" s="42"/>
      <c r="I562" s="42"/>
      <c r="J562" s="42"/>
      <c r="K562" s="42"/>
      <c r="L562" s="42"/>
      <c r="M562" s="42">
        <v>1</v>
      </c>
      <c r="N562" s="42"/>
      <c r="O562" s="42">
        <v>1</v>
      </c>
      <c r="P562" s="42"/>
      <c r="Q562" s="42"/>
      <c r="R562" s="42"/>
    </row>
    <row r="563" spans="1:18" ht="17.25" customHeight="1" x14ac:dyDescent="0.25">
      <c r="A563" s="158">
        <v>557</v>
      </c>
      <c r="B563" s="132" t="s">
        <v>225</v>
      </c>
      <c r="C563" s="19" t="s">
        <v>438</v>
      </c>
      <c r="D563" s="55">
        <v>26753</v>
      </c>
      <c r="E563" s="42">
        <v>1</v>
      </c>
      <c r="F563" s="42"/>
      <c r="G563" s="42"/>
      <c r="H563" s="42"/>
      <c r="I563" s="42"/>
      <c r="J563" s="42"/>
      <c r="K563" s="42">
        <v>1</v>
      </c>
      <c r="L563" s="42"/>
      <c r="M563" s="42">
        <v>1</v>
      </c>
      <c r="N563" s="42"/>
      <c r="O563" s="42"/>
      <c r="P563" s="42"/>
      <c r="Q563" s="42">
        <v>1</v>
      </c>
      <c r="R563" s="42"/>
    </row>
    <row r="564" spans="1:18" ht="17.25" customHeight="1" x14ac:dyDescent="0.25">
      <c r="A564" s="158">
        <v>558</v>
      </c>
      <c r="B564" s="189" t="s">
        <v>235</v>
      </c>
      <c r="C564" s="189"/>
      <c r="D564" s="190"/>
      <c r="E564" s="43">
        <f>SUM(E551:E563)</f>
        <v>14</v>
      </c>
      <c r="F564" s="127">
        <f t="shared" ref="F564:R564" si="41">SUM(F551:F563)</f>
        <v>0</v>
      </c>
      <c r="G564" s="127">
        <f t="shared" si="41"/>
        <v>1</v>
      </c>
      <c r="H564" s="127">
        <f t="shared" si="41"/>
        <v>0</v>
      </c>
      <c r="I564" s="127">
        <f t="shared" si="41"/>
        <v>3</v>
      </c>
      <c r="J564" s="127">
        <f t="shared" si="41"/>
        <v>0</v>
      </c>
      <c r="K564" s="127">
        <f t="shared" si="41"/>
        <v>3</v>
      </c>
      <c r="L564" s="127">
        <f t="shared" si="41"/>
        <v>0</v>
      </c>
      <c r="M564" s="127">
        <f t="shared" si="41"/>
        <v>5</v>
      </c>
      <c r="N564" s="127">
        <f t="shared" si="41"/>
        <v>0</v>
      </c>
      <c r="O564" s="127">
        <f t="shared" si="41"/>
        <v>3</v>
      </c>
      <c r="P564" s="127">
        <f t="shared" si="41"/>
        <v>0</v>
      </c>
      <c r="Q564" s="127">
        <f t="shared" si="41"/>
        <v>4</v>
      </c>
      <c r="R564" s="127">
        <f t="shared" si="41"/>
        <v>0</v>
      </c>
    </row>
    <row r="565" spans="1:18" ht="15" customHeight="1" x14ac:dyDescent="0.25">
      <c r="A565" s="158">
        <v>559</v>
      </c>
      <c r="B565" s="189" t="s">
        <v>124</v>
      </c>
      <c r="C565" s="189"/>
      <c r="D565" s="190"/>
      <c r="E565" s="24">
        <f>SUM(E21,E26,E67,E115,E190,E237,E279,E298,E311,E359,E394,E398,E448,E467,E535,E548,E564)</f>
        <v>1603</v>
      </c>
      <c r="F565" s="24">
        <f t="shared" ref="F565:R565" si="42">SUM(F21,F26,F67,F115,F190,F237,F279,F298,F311,F359,F394,F398,F448,F467,F535,F548,F564)</f>
        <v>202</v>
      </c>
      <c r="G565" s="24">
        <f t="shared" si="42"/>
        <v>1647</v>
      </c>
      <c r="H565" s="24">
        <f t="shared" si="42"/>
        <v>204</v>
      </c>
      <c r="I565" s="24">
        <f t="shared" si="42"/>
        <v>1627</v>
      </c>
      <c r="J565" s="24">
        <f t="shared" si="42"/>
        <v>205</v>
      </c>
      <c r="K565" s="24">
        <f t="shared" si="42"/>
        <v>1529</v>
      </c>
      <c r="L565" s="24">
        <f t="shared" si="42"/>
        <v>155</v>
      </c>
      <c r="M565" s="24">
        <f t="shared" si="42"/>
        <v>1537</v>
      </c>
      <c r="N565" s="24">
        <f t="shared" si="42"/>
        <v>169</v>
      </c>
      <c r="O565" s="24">
        <f t="shared" si="42"/>
        <v>1521</v>
      </c>
      <c r="P565" s="24">
        <f t="shared" si="42"/>
        <v>175</v>
      </c>
      <c r="Q565" s="24">
        <f t="shared" si="42"/>
        <v>1509</v>
      </c>
      <c r="R565" s="24">
        <f t="shared" si="42"/>
        <v>183</v>
      </c>
    </row>
  </sheetData>
  <sortState ref="C370:R401">
    <sortCondition ref="C370:C401"/>
  </sortState>
  <mergeCells count="91">
    <mergeCell ref="A3:A5"/>
    <mergeCell ref="B564:D564"/>
    <mergeCell ref="B467:D467"/>
    <mergeCell ref="B548:D548"/>
    <mergeCell ref="B565:D565"/>
    <mergeCell ref="B312:R312"/>
    <mergeCell ref="B360:R360"/>
    <mergeCell ref="B361:R361"/>
    <mergeCell ref="B469:R469"/>
    <mergeCell ref="B468:R468"/>
    <mergeCell ref="B450:R450"/>
    <mergeCell ref="B398:D398"/>
    <mergeCell ref="B535:D535"/>
    <mergeCell ref="B359:D359"/>
    <mergeCell ref="B400:R400"/>
    <mergeCell ref="B399:R399"/>
    <mergeCell ref="B7:R7"/>
    <mergeCell ref="B8:R8"/>
    <mergeCell ref="B26:D26"/>
    <mergeCell ref="B224:D224"/>
    <mergeCell ref="B21:D21"/>
    <mergeCell ref="B27:R27"/>
    <mergeCell ref="B83:R83"/>
    <mergeCell ref="B86:D86"/>
    <mergeCell ref="B87:R87"/>
    <mergeCell ref="B92:D92"/>
    <mergeCell ref="B71:D71"/>
    <mergeCell ref="B72:R72"/>
    <mergeCell ref="B76:D76"/>
    <mergeCell ref="B77:R77"/>
    <mergeCell ref="B82:D82"/>
    <mergeCell ref="B1:R1"/>
    <mergeCell ref="B3:B5"/>
    <mergeCell ref="G3:R3"/>
    <mergeCell ref="G4:H4"/>
    <mergeCell ref="Q4:R4"/>
    <mergeCell ref="O4:P4"/>
    <mergeCell ref="C3:C5"/>
    <mergeCell ref="D3:D5"/>
    <mergeCell ref="E3:F3"/>
    <mergeCell ref="E4:F4"/>
    <mergeCell ref="I4:J4"/>
    <mergeCell ref="K4:L4"/>
    <mergeCell ref="M4:N4"/>
    <mergeCell ref="B28:R28"/>
    <mergeCell ref="B115:D115"/>
    <mergeCell ref="B67:D67"/>
    <mergeCell ref="B198:D198"/>
    <mergeCell ref="B225:R225"/>
    <mergeCell ref="B191:R191"/>
    <mergeCell ref="B199:R199"/>
    <mergeCell ref="B190:D190"/>
    <mergeCell ref="B69:R69"/>
    <mergeCell ref="B192:R192"/>
    <mergeCell ref="B549:R549"/>
    <mergeCell ref="B550:R550"/>
    <mergeCell ref="B537:R537"/>
    <mergeCell ref="B536:R536"/>
    <mergeCell ref="B396:R396"/>
    <mergeCell ref="B449:R449"/>
    <mergeCell ref="B448:D448"/>
    <mergeCell ref="B447:D447"/>
    <mergeCell ref="B442:D442"/>
    <mergeCell ref="B443:R443"/>
    <mergeCell ref="B311:D311"/>
    <mergeCell ref="B280:R280"/>
    <mergeCell ref="B233:D233"/>
    <mergeCell ref="B238:R238"/>
    <mergeCell ref="B239:R239"/>
    <mergeCell ref="B279:D279"/>
    <mergeCell ref="B237:D237"/>
    <mergeCell ref="B281:R281"/>
    <mergeCell ref="B236:D236"/>
    <mergeCell ref="B300:R300"/>
    <mergeCell ref="B298:D298"/>
    <mergeCell ref="B22:R22"/>
    <mergeCell ref="B23:R23"/>
    <mergeCell ref="B68:R68"/>
    <mergeCell ref="B395:R395"/>
    <mergeCell ref="B313:R313"/>
    <mergeCell ref="B299:R299"/>
    <mergeCell ref="B116:R116"/>
    <mergeCell ref="B117:R117"/>
    <mergeCell ref="B114:D114"/>
    <mergeCell ref="B93:R93"/>
    <mergeCell ref="B95:D95"/>
    <mergeCell ref="B96:R96"/>
    <mergeCell ref="B108:D108"/>
    <mergeCell ref="B109:R109"/>
    <mergeCell ref="B234:R234"/>
    <mergeCell ref="B394:D394"/>
  </mergeCells>
  <pageMargins left="0.70866141732283472" right="0.15748031496062992" top="0.34" bottom="0.23622047244094491" header="0.31496062992125984" footer="0.31496062992125984"/>
  <pageSetup paperSize="9" scale="10" fitToHeight="0" orientation="landscape" r:id="rId1"/>
  <colBreaks count="1" manualBreakCount="1">
    <brk id="49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81"/>
  <sheetViews>
    <sheetView showZeros="0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4.140625" style="6" customWidth="1"/>
    <col min="2" max="2" width="13" style="38" customWidth="1"/>
    <col min="3" max="3" width="36" style="6" customWidth="1"/>
    <col min="4" max="4" width="10.7109375" style="6" customWidth="1"/>
    <col min="5" max="17" width="12.85546875" style="6" bestFit="1" customWidth="1"/>
    <col min="18" max="18" width="12.28515625" style="6" customWidth="1"/>
    <col min="19" max="16384" width="8.85546875" style="6"/>
  </cols>
  <sheetData>
    <row r="1" spans="1:18" ht="45.6" customHeight="1" x14ac:dyDescent="0.25">
      <c r="B1" s="214" t="s">
        <v>929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3" spans="1:18" s="8" customFormat="1" ht="15.75" customHeight="1" x14ac:dyDescent="0.25">
      <c r="A3" s="202" t="s">
        <v>897</v>
      </c>
      <c r="B3" s="201" t="s">
        <v>186</v>
      </c>
      <c r="C3" s="202" t="s">
        <v>0</v>
      </c>
      <c r="D3" s="202" t="s">
        <v>1</v>
      </c>
      <c r="E3" s="202" t="s">
        <v>2</v>
      </c>
      <c r="F3" s="202"/>
      <c r="G3" s="202" t="s">
        <v>3</v>
      </c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s="8" customFormat="1" x14ac:dyDescent="0.25">
      <c r="A4" s="202"/>
      <c r="B4" s="201"/>
      <c r="C4" s="202"/>
      <c r="D4" s="202"/>
      <c r="E4" s="202">
        <v>2023</v>
      </c>
      <c r="F4" s="202"/>
      <c r="G4" s="202">
        <v>2024</v>
      </c>
      <c r="H4" s="202"/>
      <c r="I4" s="202">
        <v>2025</v>
      </c>
      <c r="J4" s="202"/>
      <c r="K4" s="202">
        <v>2026</v>
      </c>
      <c r="L4" s="202"/>
      <c r="M4" s="202">
        <v>2027</v>
      </c>
      <c r="N4" s="202"/>
      <c r="O4" s="202">
        <v>2028</v>
      </c>
      <c r="P4" s="202"/>
      <c r="Q4" s="205">
        <v>2029</v>
      </c>
      <c r="R4" s="205"/>
    </row>
    <row r="5" spans="1:18" s="8" customFormat="1" ht="45" x14ac:dyDescent="0.25">
      <c r="A5" s="202"/>
      <c r="B5" s="201"/>
      <c r="C5" s="202"/>
      <c r="D5" s="202"/>
      <c r="E5" s="154" t="s">
        <v>4</v>
      </c>
      <c r="F5" s="154" t="s">
        <v>901</v>
      </c>
      <c r="G5" s="154" t="s">
        <v>4</v>
      </c>
      <c r="H5" s="154" t="s">
        <v>901</v>
      </c>
      <c r="I5" s="154" t="s">
        <v>4</v>
      </c>
      <c r="J5" s="154" t="s">
        <v>901</v>
      </c>
      <c r="K5" s="154" t="s">
        <v>4</v>
      </c>
      <c r="L5" s="154" t="s">
        <v>901</v>
      </c>
      <c r="M5" s="154" t="s">
        <v>4</v>
      </c>
      <c r="N5" s="154" t="s">
        <v>901</v>
      </c>
      <c r="O5" s="154" t="s">
        <v>4</v>
      </c>
      <c r="P5" s="154" t="s">
        <v>901</v>
      </c>
      <c r="Q5" s="154" t="s">
        <v>4</v>
      </c>
      <c r="R5" s="154" t="s">
        <v>901</v>
      </c>
    </row>
    <row r="6" spans="1:18" s="8" customFormat="1" x14ac:dyDescent="0.25">
      <c r="A6" s="137">
        <v>1</v>
      </c>
      <c r="B6" s="138" t="s">
        <v>898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>
        <v>11</v>
      </c>
      <c r="L6" s="137">
        <v>12</v>
      </c>
      <c r="M6" s="137">
        <v>13</v>
      </c>
      <c r="N6" s="137">
        <v>14</v>
      </c>
      <c r="O6" s="137">
        <v>15</v>
      </c>
      <c r="P6" s="137">
        <v>16</v>
      </c>
      <c r="Q6" s="137">
        <v>17</v>
      </c>
      <c r="R6" s="137">
        <v>18</v>
      </c>
    </row>
    <row r="7" spans="1:18" s="8" customFormat="1" x14ac:dyDescent="0.25">
      <c r="A7" s="139">
        <v>1</v>
      </c>
      <c r="B7" s="184" t="s">
        <v>42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s="8" customFormat="1" x14ac:dyDescent="0.25">
      <c r="A8" s="139">
        <v>2</v>
      </c>
      <c r="B8" s="188" t="s">
        <v>389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</row>
    <row r="9" spans="1:18" s="8" customFormat="1" x14ac:dyDescent="0.25">
      <c r="A9" s="139">
        <v>3</v>
      </c>
      <c r="B9" s="174" t="s">
        <v>933</v>
      </c>
      <c r="C9" s="26" t="s">
        <v>5</v>
      </c>
      <c r="D9" s="2">
        <v>20041</v>
      </c>
      <c r="E9" s="177">
        <v>6</v>
      </c>
      <c r="F9" s="126"/>
      <c r="G9" s="126">
        <v>1</v>
      </c>
      <c r="H9" s="126"/>
      <c r="I9" s="126">
        <v>7</v>
      </c>
      <c r="J9" s="126"/>
      <c r="K9" s="126">
        <v>2</v>
      </c>
      <c r="L9" s="126"/>
      <c r="M9" s="126">
        <v>5</v>
      </c>
      <c r="N9" s="126"/>
      <c r="O9" s="126">
        <v>1</v>
      </c>
      <c r="P9" s="126"/>
      <c r="Q9" s="126">
        <v>1</v>
      </c>
      <c r="R9" s="126"/>
    </row>
    <row r="10" spans="1:18" s="8" customFormat="1" x14ac:dyDescent="0.25">
      <c r="A10" s="139">
        <v>4</v>
      </c>
      <c r="B10" s="173" t="s">
        <v>498</v>
      </c>
      <c r="C10" s="60" t="s">
        <v>369</v>
      </c>
      <c r="D10" s="1">
        <v>20427</v>
      </c>
      <c r="E10" s="1">
        <v>16</v>
      </c>
      <c r="F10" s="47"/>
      <c r="G10" s="47">
        <v>4</v>
      </c>
      <c r="H10" s="47"/>
      <c r="I10" s="47">
        <v>9</v>
      </c>
      <c r="J10" s="47"/>
      <c r="K10" s="47">
        <v>8</v>
      </c>
      <c r="L10" s="47"/>
      <c r="M10" s="47">
        <v>8</v>
      </c>
      <c r="N10" s="47"/>
      <c r="O10" s="47">
        <v>4</v>
      </c>
      <c r="P10" s="47"/>
      <c r="Q10" s="47">
        <v>3</v>
      </c>
      <c r="R10" s="47"/>
    </row>
    <row r="11" spans="1:18" s="8" customFormat="1" x14ac:dyDescent="0.25">
      <c r="A11" s="139">
        <v>5</v>
      </c>
      <c r="B11" s="174" t="s">
        <v>487</v>
      </c>
      <c r="C11" s="26" t="s">
        <v>932</v>
      </c>
      <c r="D11" s="2">
        <v>22337</v>
      </c>
      <c r="E11" s="177">
        <v>12</v>
      </c>
      <c r="F11" s="47"/>
      <c r="G11" s="47">
        <v>6</v>
      </c>
      <c r="H11" s="47"/>
      <c r="I11" s="47">
        <v>9</v>
      </c>
      <c r="J11" s="47"/>
      <c r="K11" s="47">
        <v>8</v>
      </c>
      <c r="L11" s="47"/>
      <c r="M11" s="47">
        <v>9</v>
      </c>
      <c r="N11" s="47"/>
      <c r="O11" s="47">
        <v>6</v>
      </c>
      <c r="P11" s="47"/>
      <c r="Q11" s="47">
        <v>5</v>
      </c>
      <c r="R11" s="47"/>
    </row>
    <row r="12" spans="1:18" s="8" customFormat="1" x14ac:dyDescent="0.25">
      <c r="A12" s="139">
        <v>6</v>
      </c>
      <c r="B12" s="174" t="s">
        <v>207</v>
      </c>
      <c r="C12" s="23" t="s">
        <v>495</v>
      </c>
      <c r="D12" s="1">
        <v>24192</v>
      </c>
      <c r="E12" s="47">
        <v>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s="8" customFormat="1" x14ac:dyDescent="0.25">
      <c r="A13" s="156">
        <v>7</v>
      </c>
      <c r="B13" s="134" t="s">
        <v>498</v>
      </c>
      <c r="C13" s="60" t="s">
        <v>931</v>
      </c>
      <c r="D13" s="1">
        <v>15460</v>
      </c>
      <c r="E13" s="1">
        <v>17</v>
      </c>
      <c r="F13" s="47"/>
      <c r="G13" s="47">
        <v>13</v>
      </c>
      <c r="H13" s="47"/>
      <c r="I13" s="47">
        <v>8</v>
      </c>
      <c r="J13" s="47"/>
      <c r="K13" s="47">
        <v>8</v>
      </c>
      <c r="L13" s="47"/>
      <c r="M13" s="47">
        <v>7</v>
      </c>
      <c r="N13" s="47"/>
      <c r="O13" s="47">
        <v>7</v>
      </c>
      <c r="P13" s="47"/>
      <c r="Q13" s="47">
        <v>6</v>
      </c>
      <c r="R13" s="47"/>
    </row>
    <row r="14" spans="1:18" s="8" customFormat="1" ht="30" x14ac:dyDescent="0.25">
      <c r="A14" s="156">
        <v>8</v>
      </c>
      <c r="B14" s="175" t="s">
        <v>496</v>
      </c>
      <c r="C14" s="19" t="s">
        <v>492</v>
      </c>
      <c r="D14" s="177">
        <v>15830</v>
      </c>
      <c r="E14" s="126">
        <v>1</v>
      </c>
      <c r="F14" s="47"/>
      <c r="G14" s="47">
        <v>1</v>
      </c>
      <c r="H14" s="47"/>
      <c r="I14" s="47">
        <v>1</v>
      </c>
      <c r="J14" s="47"/>
      <c r="K14" s="47"/>
      <c r="L14" s="47"/>
      <c r="M14" s="47">
        <v>1</v>
      </c>
      <c r="N14" s="47"/>
      <c r="O14" s="47"/>
      <c r="P14" s="47"/>
      <c r="Q14" s="47">
        <v>1</v>
      </c>
      <c r="R14" s="47"/>
    </row>
    <row r="15" spans="1:18" s="8" customFormat="1" x14ac:dyDescent="0.25">
      <c r="A15" s="156">
        <v>9</v>
      </c>
      <c r="B15" s="173" t="s">
        <v>498</v>
      </c>
      <c r="C15" s="60" t="s">
        <v>125</v>
      </c>
      <c r="D15" s="21">
        <v>17503</v>
      </c>
      <c r="E15" s="2">
        <v>2</v>
      </c>
      <c r="F15" s="47"/>
      <c r="G15" s="47">
        <v>3</v>
      </c>
      <c r="H15" s="47"/>
      <c r="I15" s="47">
        <v>3</v>
      </c>
      <c r="J15" s="47"/>
      <c r="K15" s="47">
        <v>2</v>
      </c>
      <c r="L15" s="47"/>
      <c r="M15" s="47">
        <v>2</v>
      </c>
      <c r="N15" s="47"/>
      <c r="O15" s="47">
        <v>3</v>
      </c>
      <c r="P15" s="47"/>
      <c r="Q15" s="47">
        <v>3</v>
      </c>
      <c r="R15" s="47"/>
    </row>
    <row r="16" spans="1:18" s="8" customFormat="1" x14ac:dyDescent="0.25">
      <c r="A16" s="176">
        <v>10</v>
      </c>
      <c r="B16" s="174" t="s">
        <v>817</v>
      </c>
      <c r="C16" s="26" t="s">
        <v>934</v>
      </c>
      <c r="D16" s="2"/>
      <c r="E16" s="177">
        <v>22</v>
      </c>
      <c r="F16" s="177"/>
      <c r="G16" s="177"/>
      <c r="H16" s="177"/>
      <c r="I16" s="177">
        <v>11</v>
      </c>
      <c r="J16" s="177"/>
      <c r="K16" s="177"/>
      <c r="L16" s="177"/>
      <c r="M16" s="177">
        <v>1</v>
      </c>
      <c r="N16" s="177"/>
      <c r="O16" s="177"/>
      <c r="P16" s="177"/>
      <c r="Q16" s="177"/>
      <c r="R16" s="177"/>
    </row>
    <row r="17" spans="1:18" s="8" customFormat="1" x14ac:dyDescent="0.25">
      <c r="A17" s="176">
        <v>11</v>
      </c>
      <c r="B17" s="174" t="s">
        <v>497</v>
      </c>
      <c r="C17" s="23" t="s">
        <v>494</v>
      </c>
      <c r="D17" s="1">
        <v>27809</v>
      </c>
      <c r="E17" s="177">
        <v>1</v>
      </c>
      <c r="F17" s="177"/>
      <c r="G17" s="177">
        <v>1</v>
      </c>
      <c r="H17" s="177"/>
      <c r="I17" s="177"/>
      <c r="J17" s="177"/>
      <c r="K17" s="177">
        <v>1</v>
      </c>
      <c r="L17" s="177"/>
      <c r="M17" s="177"/>
      <c r="N17" s="177"/>
      <c r="O17" s="177"/>
      <c r="P17" s="177"/>
      <c r="Q17" s="177"/>
      <c r="R17" s="177"/>
    </row>
    <row r="18" spans="1:18" s="8" customFormat="1" x14ac:dyDescent="0.25">
      <c r="A18" s="176">
        <v>12</v>
      </c>
      <c r="B18" s="174" t="s">
        <v>207</v>
      </c>
      <c r="C18" s="26" t="s">
        <v>31</v>
      </c>
      <c r="D18" s="2">
        <v>19792</v>
      </c>
      <c r="E18" s="177">
        <v>1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</row>
    <row r="19" spans="1:18" s="8" customFormat="1" x14ac:dyDescent="0.25">
      <c r="A19" s="176">
        <v>13</v>
      </c>
      <c r="B19" s="131" t="s">
        <v>497</v>
      </c>
      <c r="C19" s="26" t="s">
        <v>493</v>
      </c>
      <c r="D19" s="2">
        <v>19776</v>
      </c>
      <c r="E19" s="126">
        <v>1</v>
      </c>
      <c r="F19" s="47"/>
      <c r="G19" s="47"/>
      <c r="H19" s="47"/>
      <c r="I19" s="47">
        <v>1</v>
      </c>
      <c r="J19" s="47"/>
      <c r="K19" s="47"/>
      <c r="L19" s="47"/>
      <c r="M19" s="47"/>
      <c r="N19" s="47"/>
      <c r="O19" s="47">
        <v>1</v>
      </c>
      <c r="P19" s="47"/>
      <c r="Q19" s="47"/>
      <c r="R19" s="47"/>
    </row>
    <row r="20" spans="1:18" s="8" customFormat="1" x14ac:dyDescent="0.25">
      <c r="A20" s="176">
        <v>14</v>
      </c>
      <c r="B20" s="189" t="s">
        <v>235</v>
      </c>
      <c r="C20" s="189"/>
      <c r="D20" s="190"/>
      <c r="E20" s="48">
        <f>SUM(E9:E19)</f>
        <v>80</v>
      </c>
      <c r="F20" s="127">
        <f t="shared" ref="F20:R20" si="0">SUM(F9:F19)</f>
        <v>0</v>
      </c>
      <c r="G20" s="127">
        <f t="shared" si="0"/>
        <v>29</v>
      </c>
      <c r="H20" s="127">
        <f t="shared" si="0"/>
        <v>0</v>
      </c>
      <c r="I20" s="127">
        <f t="shared" si="0"/>
        <v>49</v>
      </c>
      <c r="J20" s="127">
        <f t="shared" si="0"/>
        <v>0</v>
      </c>
      <c r="K20" s="127">
        <f t="shared" si="0"/>
        <v>29</v>
      </c>
      <c r="L20" s="127">
        <f t="shared" si="0"/>
        <v>0</v>
      </c>
      <c r="M20" s="127">
        <f t="shared" si="0"/>
        <v>33</v>
      </c>
      <c r="N20" s="127">
        <f t="shared" si="0"/>
        <v>0</v>
      </c>
      <c r="O20" s="127">
        <f t="shared" si="0"/>
        <v>22</v>
      </c>
      <c r="P20" s="127">
        <f t="shared" si="0"/>
        <v>0</v>
      </c>
      <c r="Q20" s="127">
        <f t="shared" si="0"/>
        <v>19</v>
      </c>
      <c r="R20" s="127">
        <f t="shared" si="0"/>
        <v>0</v>
      </c>
    </row>
    <row r="21" spans="1:18" s="8" customFormat="1" x14ac:dyDescent="0.25">
      <c r="A21" s="176">
        <v>15</v>
      </c>
      <c r="B21" s="179" t="s">
        <v>292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</row>
    <row r="22" spans="1:18" s="8" customFormat="1" x14ac:dyDescent="0.25">
      <c r="A22" s="176">
        <v>16</v>
      </c>
      <c r="B22" s="181" t="s">
        <v>261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2"/>
    </row>
    <row r="23" spans="1:18" s="8" customFormat="1" x14ac:dyDescent="0.25">
      <c r="A23" s="176">
        <v>17</v>
      </c>
      <c r="B23" s="131" t="s">
        <v>224</v>
      </c>
      <c r="C23" s="19" t="s">
        <v>262</v>
      </c>
      <c r="D23" s="1">
        <v>23843</v>
      </c>
      <c r="E23" s="126">
        <v>2</v>
      </c>
      <c r="F23" s="126">
        <v>0</v>
      </c>
      <c r="G23" s="126">
        <v>2</v>
      </c>
      <c r="H23" s="126">
        <v>0</v>
      </c>
      <c r="I23" s="126">
        <v>2</v>
      </c>
      <c r="J23" s="126">
        <v>0</v>
      </c>
      <c r="K23" s="126">
        <v>2</v>
      </c>
      <c r="L23" s="126">
        <v>0</v>
      </c>
      <c r="M23" s="126">
        <v>2</v>
      </c>
      <c r="N23" s="126">
        <v>0</v>
      </c>
      <c r="O23" s="126">
        <v>2</v>
      </c>
      <c r="P23" s="126">
        <v>0</v>
      </c>
      <c r="Q23" s="126">
        <v>2</v>
      </c>
      <c r="R23" s="126">
        <v>0</v>
      </c>
    </row>
    <row r="24" spans="1:18" s="8" customFormat="1" x14ac:dyDescent="0.25">
      <c r="A24" s="176">
        <v>18</v>
      </c>
      <c r="B24" s="134" t="s">
        <v>502</v>
      </c>
      <c r="C24" s="16" t="s">
        <v>501</v>
      </c>
      <c r="D24" s="123">
        <v>24678</v>
      </c>
      <c r="E24" s="123">
        <v>1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</row>
    <row r="25" spans="1:18" s="8" customFormat="1" x14ac:dyDescent="0.25">
      <c r="A25" s="176">
        <v>19</v>
      </c>
      <c r="B25" s="190" t="s">
        <v>235</v>
      </c>
      <c r="C25" s="211"/>
      <c r="D25" s="211"/>
      <c r="E25" s="48">
        <f>SUM(E23:E24)</f>
        <v>3</v>
      </c>
      <c r="F25" s="48">
        <f t="shared" ref="F25:R25" si="1">SUM(F23:F24)</f>
        <v>0</v>
      </c>
      <c r="G25" s="48">
        <f t="shared" si="1"/>
        <v>2</v>
      </c>
      <c r="H25" s="48">
        <f t="shared" si="1"/>
        <v>0</v>
      </c>
      <c r="I25" s="48">
        <f t="shared" si="1"/>
        <v>2</v>
      </c>
      <c r="J25" s="48">
        <f t="shared" si="1"/>
        <v>0</v>
      </c>
      <c r="K25" s="48">
        <f t="shared" si="1"/>
        <v>2</v>
      </c>
      <c r="L25" s="48">
        <f t="shared" si="1"/>
        <v>0</v>
      </c>
      <c r="M25" s="48">
        <f t="shared" si="1"/>
        <v>2</v>
      </c>
      <c r="N25" s="48">
        <f t="shared" si="1"/>
        <v>0</v>
      </c>
      <c r="O25" s="48">
        <f t="shared" si="1"/>
        <v>2</v>
      </c>
      <c r="P25" s="48">
        <f t="shared" si="1"/>
        <v>0</v>
      </c>
      <c r="Q25" s="48">
        <f t="shared" si="1"/>
        <v>2</v>
      </c>
      <c r="R25" s="48">
        <f t="shared" si="1"/>
        <v>0</v>
      </c>
    </row>
    <row r="26" spans="1:18" s="8" customFormat="1" x14ac:dyDescent="0.25">
      <c r="A26" s="176">
        <v>20</v>
      </c>
      <c r="B26" s="180" t="s">
        <v>243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</row>
    <row r="27" spans="1:18" s="8" customFormat="1" x14ac:dyDescent="0.25">
      <c r="A27" s="176">
        <v>21</v>
      </c>
      <c r="B27" s="182" t="s">
        <v>505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</row>
    <row r="28" spans="1:18" x14ac:dyDescent="0.25">
      <c r="A28" s="176">
        <v>22</v>
      </c>
      <c r="B28" s="136" t="s">
        <v>225</v>
      </c>
      <c r="C28" s="17" t="s">
        <v>128</v>
      </c>
      <c r="D28" s="2">
        <v>11220</v>
      </c>
      <c r="E28" s="2">
        <v>11</v>
      </c>
      <c r="F28" s="2"/>
      <c r="G28" s="2">
        <v>22</v>
      </c>
      <c r="H28" s="2"/>
      <c r="I28" s="2">
        <v>21</v>
      </c>
      <c r="J28" s="2"/>
      <c r="K28" s="2">
        <v>23</v>
      </c>
      <c r="L28" s="2"/>
      <c r="M28" s="2">
        <v>22</v>
      </c>
      <c r="N28" s="2"/>
      <c r="O28" s="2">
        <v>23</v>
      </c>
      <c r="P28" s="2"/>
      <c r="Q28" s="2">
        <v>23</v>
      </c>
      <c r="R28" s="2"/>
    </row>
    <row r="29" spans="1:18" x14ac:dyDescent="0.25">
      <c r="A29" s="176">
        <v>23</v>
      </c>
      <c r="B29" s="136" t="s">
        <v>188</v>
      </c>
      <c r="C29" s="17" t="s">
        <v>127</v>
      </c>
      <c r="D29" s="2">
        <v>11442</v>
      </c>
      <c r="E29" s="2">
        <v>3</v>
      </c>
      <c r="F29" s="2"/>
      <c r="G29" s="2">
        <v>2</v>
      </c>
      <c r="H29" s="2"/>
      <c r="I29" s="2">
        <v>5</v>
      </c>
      <c r="J29" s="2">
        <v>2</v>
      </c>
      <c r="K29" s="2">
        <v>2</v>
      </c>
      <c r="L29" s="2">
        <v>2</v>
      </c>
      <c r="M29" s="2">
        <v>2</v>
      </c>
      <c r="N29" s="2">
        <v>2</v>
      </c>
      <c r="O29" s="2">
        <v>2</v>
      </c>
      <c r="P29" s="2">
        <v>2</v>
      </c>
      <c r="Q29" s="2">
        <v>3</v>
      </c>
      <c r="R29" s="2">
        <v>2</v>
      </c>
    </row>
    <row r="30" spans="1:18" x14ac:dyDescent="0.25">
      <c r="A30" s="176">
        <v>24</v>
      </c>
      <c r="B30" s="136" t="s">
        <v>188</v>
      </c>
      <c r="C30" s="17" t="s">
        <v>129</v>
      </c>
      <c r="D30" s="2">
        <v>11453</v>
      </c>
      <c r="E30" s="2">
        <v>35</v>
      </c>
      <c r="F30" s="2">
        <v>15</v>
      </c>
      <c r="G30" s="2">
        <v>38</v>
      </c>
      <c r="H30" s="2">
        <v>15</v>
      </c>
      <c r="I30" s="2">
        <v>30</v>
      </c>
      <c r="J30" s="2">
        <v>15</v>
      </c>
      <c r="K30" s="2">
        <v>35</v>
      </c>
      <c r="L30" s="2">
        <v>15</v>
      </c>
      <c r="M30" s="2">
        <v>30</v>
      </c>
      <c r="N30" s="2">
        <v>15</v>
      </c>
      <c r="O30" s="2">
        <v>30</v>
      </c>
      <c r="P30" s="2">
        <v>15</v>
      </c>
      <c r="Q30" s="2">
        <v>30</v>
      </c>
      <c r="R30" s="2">
        <v>15</v>
      </c>
    </row>
    <row r="31" spans="1:18" ht="30" x14ac:dyDescent="0.25">
      <c r="A31" s="176">
        <v>25</v>
      </c>
      <c r="B31" s="136" t="s">
        <v>209</v>
      </c>
      <c r="C31" s="17" t="s">
        <v>130</v>
      </c>
      <c r="D31" s="2">
        <v>13319</v>
      </c>
      <c r="E31" s="2">
        <v>2</v>
      </c>
      <c r="F31" s="2">
        <v>1</v>
      </c>
      <c r="G31" s="2">
        <v>2</v>
      </c>
      <c r="H31" s="2">
        <v>1</v>
      </c>
      <c r="I31" s="2">
        <v>2</v>
      </c>
      <c r="J31" s="2">
        <v>1</v>
      </c>
      <c r="K31" s="2">
        <v>2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</row>
    <row r="32" spans="1:18" x14ac:dyDescent="0.25">
      <c r="A32" s="176">
        <v>26</v>
      </c>
      <c r="B32" s="136" t="s">
        <v>225</v>
      </c>
      <c r="C32" s="17" t="s">
        <v>131</v>
      </c>
      <c r="D32" s="2">
        <v>13482</v>
      </c>
      <c r="E32" s="2">
        <v>199</v>
      </c>
      <c r="F32" s="2">
        <v>15</v>
      </c>
      <c r="G32" s="2">
        <v>317</v>
      </c>
      <c r="H32" s="2">
        <v>75</v>
      </c>
      <c r="I32" s="2">
        <v>261</v>
      </c>
      <c r="J32" s="2">
        <v>20</v>
      </c>
      <c r="K32" s="2">
        <v>369</v>
      </c>
      <c r="L32" s="2">
        <v>15</v>
      </c>
      <c r="M32" s="2">
        <v>379</v>
      </c>
      <c r="N32" s="2">
        <v>25</v>
      </c>
      <c r="O32" s="2">
        <v>376</v>
      </c>
      <c r="P32" s="2">
        <v>20</v>
      </c>
      <c r="Q32" s="2">
        <v>372</v>
      </c>
      <c r="R32" s="2">
        <v>15</v>
      </c>
    </row>
    <row r="33" spans="1:18" x14ac:dyDescent="0.25">
      <c r="A33" s="176">
        <v>27</v>
      </c>
      <c r="B33" s="136" t="s">
        <v>207</v>
      </c>
      <c r="C33" s="17" t="s">
        <v>147</v>
      </c>
      <c r="D33" s="2">
        <v>13584</v>
      </c>
      <c r="E33" s="2">
        <v>4</v>
      </c>
      <c r="F33" s="2">
        <v>1</v>
      </c>
      <c r="G33" s="2">
        <v>2</v>
      </c>
      <c r="H33" s="2"/>
      <c r="I33" s="2">
        <v>6</v>
      </c>
      <c r="J33" s="2"/>
      <c r="K33" s="2">
        <v>3</v>
      </c>
      <c r="L33" s="2">
        <v>1</v>
      </c>
      <c r="M33" s="2">
        <v>2</v>
      </c>
      <c r="N33" s="2"/>
      <c r="O33" s="2">
        <v>2</v>
      </c>
      <c r="P33" s="2"/>
      <c r="Q33" s="2">
        <v>3</v>
      </c>
      <c r="R33" s="2"/>
    </row>
    <row r="34" spans="1:18" ht="30" x14ac:dyDescent="0.25">
      <c r="A34" s="176">
        <v>28</v>
      </c>
      <c r="B34" s="136" t="s">
        <v>207</v>
      </c>
      <c r="C34" s="17" t="s">
        <v>148</v>
      </c>
      <c r="D34" s="2">
        <v>13689</v>
      </c>
      <c r="E34" s="2">
        <v>5</v>
      </c>
      <c r="F34" s="2"/>
      <c r="G34" s="2">
        <v>5</v>
      </c>
      <c r="H34" s="2"/>
      <c r="I34" s="2">
        <v>5</v>
      </c>
      <c r="J34" s="2"/>
      <c r="K34" s="2">
        <v>5</v>
      </c>
      <c r="L34" s="2"/>
      <c r="M34" s="2">
        <v>5</v>
      </c>
      <c r="N34" s="2"/>
      <c r="O34" s="2">
        <v>5</v>
      </c>
      <c r="P34" s="2"/>
      <c r="Q34" s="2">
        <v>5</v>
      </c>
      <c r="R34" s="2"/>
    </row>
    <row r="35" spans="1:18" x14ac:dyDescent="0.25">
      <c r="A35" s="176">
        <v>29</v>
      </c>
      <c r="B35" s="136" t="s">
        <v>207</v>
      </c>
      <c r="C35" s="17" t="s">
        <v>132</v>
      </c>
      <c r="D35" s="5">
        <v>13784</v>
      </c>
      <c r="E35" s="2">
        <v>11</v>
      </c>
      <c r="F35" s="2">
        <v>6</v>
      </c>
      <c r="G35" s="2">
        <v>9</v>
      </c>
      <c r="H35" s="2">
        <v>6</v>
      </c>
      <c r="I35" s="2">
        <v>8</v>
      </c>
      <c r="J35" s="2">
        <v>6</v>
      </c>
      <c r="K35" s="2">
        <v>10</v>
      </c>
      <c r="L35" s="2">
        <v>8</v>
      </c>
      <c r="M35" s="2">
        <v>10</v>
      </c>
      <c r="N35" s="2">
        <v>8</v>
      </c>
      <c r="O35" s="2">
        <v>8</v>
      </c>
      <c r="P35" s="2">
        <v>6</v>
      </c>
      <c r="Q35" s="2">
        <v>8</v>
      </c>
      <c r="R35" s="2">
        <v>6</v>
      </c>
    </row>
    <row r="36" spans="1:18" x14ac:dyDescent="0.25">
      <c r="A36" s="176">
        <v>30</v>
      </c>
      <c r="B36" s="136" t="s">
        <v>207</v>
      </c>
      <c r="C36" s="17" t="s">
        <v>515</v>
      </c>
      <c r="D36" s="5">
        <v>13790</v>
      </c>
      <c r="E36" s="2">
        <v>16</v>
      </c>
      <c r="F36" s="2">
        <v>7</v>
      </c>
      <c r="G36" s="2">
        <v>9</v>
      </c>
      <c r="H36" s="2">
        <v>4</v>
      </c>
      <c r="I36" s="2">
        <v>10</v>
      </c>
      <c r="J36" s="2">
        <v>4</v>
      </c>
      <c r="K36" s="2">
        <v>12</v>
      </c>
      <c r="L36" s="2">
        <v>5</v>
      </c>
      <c r="M36" s="2">
        <v>9</v>
      </c>
      <c r="N36" s="2">
        <v>4</v>
      </c>
      <c r="O36" s="2">
        <v>10</v>
      </c>
      <c r="P36" s="2">
        <v>4</v>
      </c>
      <c r="Q36" s="2">
        <v>11</v>
      </c>
      <c r="R36" s="2">
        <v>5</v>
      </c>
    </row>
    <row r="37" spans="1:18" x14ac:dyDescent="0.25">
      <c r="A37" s="176">
        <v>31</v>
      </c>
      <c r="B37" s="136" t="s">
        <v>224</v>
      </c>
      <c r="C37" s="17" t="s">
        <v>134</v>
      </c>
      <c r="D37" s="5">
        <v>14160</v>
      </c>
      <c r="E37" s="2">
        <v>24</v>
      </c>
      <c r="F37" s="2">
        <v>7</v>
      </c>
      <c r="G37" s="2">
        <v>25</v>
      </c>
      <c r="H37" s="2">
        <v>6</v>
      </c>
      <c r="I37" s="2">
        <v>21</v>
      </c>
      <c r="J37" s="2">
        <v>4</v>
      </c>
      <c r="K37" s="2">
        <v>21</v>
      </c>
      <c r="L37" s="2">
        <v>4</v>
      </c>
      <c r="M37" s="2">
        <v>24</v>
      </c>
      <c r="N37" s="2">
        <v>7</v>
      </c>
      <c r="O37" s="2">
        <v>21</v>
      </c>
      <c r="P37" s="2">
        <v>4</v>
      </c>
      <c r="Q37" s="2">
        <v>21</v>
      </c>
      <c r="R37" s="2">
        <v>4</v>
      </c>
    </row>
    <row r="38" spans="1:18" x14ac:dyDescent="0.25">
      <c r="A38" s="176">
        <v>32</v>
      </c>
      <c r="B38" s="136" t="s">
        <v>207</v>
      </c>
      <c r="C38" s="17" t="s">
        <v>135</v>
      </c>
      <c r="D38" s="5">
        <v>14341</v>
      </c>
      <c r="E38" s="2">
        <v>17</v>
      </c>
      <c r="F38" s="2">
        <v>4</v>
      </c>
      <c r="G38" s="2">
        <v>17</v>
      </c>
      <c r="H38" s="2">
        <v>6</v>
      </c>
      <c r="I38" s="2">
        <v>15</v>
      </c>
      <c r="J38" s="2">
        <v>6</v>
      </c>
      <c r="K38" s="2">
        <v>15</v>
      </c>
      <c r="L38" s="2">
        <v>6</v>
      </c>
      <c r="M38" s="2">
        <v>15</v>
      </c>
      <c r="N38" s="2">
        <v>6</v>
      </c>
      <c r="O38" s="2">
        <v>15</v>
      </c>
      <c r="P38" s="2">
        <v>6</v>
      </c>
      <c r="Q38" s="2">
        <v>16</v>
      </c>
      <c r="R38" s="2">
        <v>6</v>
      </c>
    </row>
    <row r="39" spans="1:18" x14ac:dyDescent="0.25">
      <c r="A39" s="176">
        <v>33</v>
      </c>
      <c r="B39" s="136" t="s">
        <v>188</v>
      </c>
      <c r="C39" s="17" t="s">
        <v>591</v>
      </c>
      <c r="D39" s="2">
        <v>14388</v>
      </c>
      <c r="E39" s="2">
        <v>1</v>
      </c>
      <c r="F39" s="2">
        <v>1</v>
      </c>
      <c r="G39" s="2"/>
      <c r="H39" s="2"/>
      <c r="I39" s="2">
        <v>1</v>
      </c>
      <c r="J39" s="2">
        <v>1</v>
      </c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176">
        <v>34</v>
      </c>
      <c r="B40" s="136" t="s">
        <v>207</v>
      </c>
      <c r="C40" s="17" t="s">
        <v>189</v>
      </c>
      <c r="D40" s="5">
        <v>13796</v>
      </c>
      <c r="E40" s="2">
        <v>8</v>
      </c>
      <c r="F40" s="2">
        <v>4</v>
      </c>
      <c r="G40" s="2">
        <v>9</v>
      </c>
      <c r="H40" s="2">
        <v>4</v>
      </c>
      <c r="I40" s="2">
        <v>7</v>
      </c>
      <c r="J40" s="2">
        <v>4</v>
      </c>
      <c r="K40" s="2">
        <v>7</v>
      </c>
      <c r="L40" s="2">
        <v>4</v>
      </c>
      <c r="M40" s="2">
        <v>7</v>
      </c>
      <c r="N40" s="2">
        <v>4</v>
      </c>
      <c r="O40" s="2">
        <v>7</v>
      </c>
      <c r="P40" s="2">
        <v>4</v>
      </c>
      <c r="Q40" s="2">
        <v>7</v>
      </c>
      <c r="R40" s="2">
        <v>4</v>
      </c>
    </row>
    <row r="41" spans="1:18" x14ac:dyDescent="0.25">
      <c r="A41" s="176">
        <v>35</v>
      </c>
      <c r="B41" s="136" t="s">
        <v>225</v>
      </c>
      <c r="C41" s="17" t="s">
        <v>20</v>
      </c>
      <c r="D41" s="2">
        <v>24112</v>
      </c>
      <c r="E41" s="2">
        <v>4</v>
      </c>
      <c r="F41" s="2">
        <v>4</v>
      </c>
      <c r="G41" s="2">
        <v>3</v>
      </c>
      <c r="H41" s="2">
        <v>3</v>
      </c>
      <c r="I41" s="2">
        <v>3</v>
      </c>
      <c r="J41" s="2">
        <v>3</v>
      </c>
      <c r="K41" s="2">
        <v>3</v>
      </c>
      <c r="L41" s="2">
        <v>3</v>
      </c>
      <c r="M41" s="2">
        <v>3</v>
      </c>
      <c r="N41" s="2">
        <v>3</v>
      </c>
      <c r="O41" s="2">
        <v>3</v>
      </c>
      <c r="P41" s="2">
        <v>3</v>
      </c>
      <c r="Q41" s="2">
        <v>3</v>
      </c>
      <c r="R41" s="2">
        <v>3</v>
      </c>
    </row>
    <row r="42" spans="1:18" x14ac:dyDescent="0.25">
      <c r="A42" s="176">
        <v>36</v>
      </c>
      <c r="B42" s="136" t="s">
        <v>207</v>
      </c>
      <c r="C42" s="17" t="s">
        <v>25</v>
      </c>
      <c r="D42" s="2">
        <v>24202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</row>
    <row r="43" spans="1:18" x14ac:dyDescent="0.25">
      <c r="A43" s="176">
        <v>37</v>
      </c>
      <c r="B43" s="136" t="s">
        <v>225</v>
      </c>
      <c r="C43" s="17" t="s">
        <v>136</v>
      </c>
      <c r="D43" s="5">
        <v>14718</v>
      </c>
      <c r="E43" s="2">
        <v>12</v>
      </c>
      <c r="F43" s="2"/>
      <c r="G43" s="2">
        <v>10</v>
      </c>
      <c r="H43" s="2"/>
      <c r="I43" s="2">
        <v>10</v>
      </c>
      <c r="J43" s="2"/>
      <c r="K43" s="2">
        <v>10</v>
      </c>
      <c r="L43" s="2"/>
      <c r="M43" s="2">
        <v>10</v>
      </c>
      <c r="N43" s="2"/>
      <c r="O43" s="2">
        <v>10</v>
      </c>
      <c r="P43" s="2"/>
      <c r="Q43" s="2">
        <v>10</v>
      </c>
      <c r="R43" s="2"/>
    </row>
    <row r="44" spans="1:18" ht="30" x14ac:dyDescent="0.25">
      <c r="A44" s="176">
        <v>38</v>
      </c>
      <c r="B44" s="136" t="s">
        <v>207</v>
      </c>
      <c r="C44" s="17" t="s">
        <v>137</v>
      </c>
      <c r="D44" s="5">
        <v>14719</v>
      </c>
      <c r="E44" s="2">
        <v>20</v>
      </c>
      <c r="F44" s="2">
        <v>6</v>
      </c>
      <c r="G44" s="2">
        <v>18</v>
      </c>
      <c r="H44" s="2">
        <v>6</v>
      </c>
      <c r="I44" s="2">
        <v>16</v>
      </c>
      <c r="J44" s="2">
        <v>4</v>
      </c>
      <c r="K44" s="2">
        <v>20</v>
      </c>
      <c r="L44" s="2">
        <v>8</v>
      </c>
      <c r="M44" s="2">
        <v>16</v>
      </c>
      <c r="N44" s="2">
        <v>4</v>
      </c>
      <c r="O44" s="2">
        <v>17</v>
      </c>
      <c r="P44" s="2">
        <v>5</v>
      </c>
      <c r="Q44" s="2">
        <v>17</v>
      </c>
      <c r="R44" s="2">
        <v>5</v>
      </c>
    </row>
    <row r="45" spans="1:18" ht="30" x14ac:dyDescent="0.25">
      <c r="A45" s="176">
        <v>39</v>
      </c>
      <c r="B45" s="136" t="s">
        <v>224</v>
      </c>
      <c r="C45" s="17" t="s">
        <v>138</v>
      </c>
      <c r="D45" s="5">
        <v>14995</v>
      </c>
      <c r="E45" s="2">
        <v>11</v>
      </c>
      <c r="F45" s="2">
        <v>8</v>
      </c>
      <c r="G45" s="2">
        <v>8</v>
      </c>
      <c r="H45" s="2">
        <v>4</v>
      </c>
      <c r="I45" s="2">
        <v>7</v>
      </c>
      <c r="J45" s="2">
        <v>4</v>
      </c>
      <c r="K45" s="2">
        <v>9</v>
      </c>
      <c r="L45" s="2">
        <v>6</v>
      </c>
      <c r="M45" s="2">
        <v>6</v>
      </c>
      <c r="N45" s="2">
        <v>4</v>
      </c>
      <c r="O45" s="2">
        <v>6</v>
      </c>
      <c r="P45" s="2">
        <v>4</v>
      </c>
      <c r="Q45" s="2">
        <v>7</v>
      </c>
      <c r="R45" s="2">
        <v>5</v>
      </c>
    </row>
    <row r="46" spans="1:18" ht="14.25" customHeight="1" x14ac:dyDescent="0.25">
      <c r="A46" s="176">
        <v>40</v>
      </c>
      <c r="B46" s="136" t="s">
        <v>224</v>
      </c>
      <c r="C46" s="17" t="s">
        <v>267</v>
      </c>
      <c r="D46" s="2">
        <v>15499</v>
      </c>
      <c r="E46" s="2">
        <v>4</v>
      </c>
      <c r="F46" s="2">
        <v>2</v>
      </c>
      <c r="G46" s="2">
        <v>7</v>
      </c>
      <c r="H46" s="2">
        <v>4</v>
      </c>
      <c r="I46" s="2">
        <v>6</v>
      </c>
      <c r="J46" s="2">
        <v>4</v>
      </c>
      <c r="K46" s="2">
        <v>6</v>
      </c>
      <c r="L46" s="2">
        <v>4</v>
      </c>
      <c r="M46" s="2">
        <v>6</v>
      </c>
      <c r="N46" s="2">
        <v>4</v>
      </c>
      <c r="O46" s="2">
        <v>6</v>
      </c>
      <c r="P46" s="2">
        <v>4</v>
      </c>
      <c r="Q46" s="2">
        <v>6</v>
      </c>
      <c r="R46" s="2">
        <v>4</v>
      </c>
    </row>
    <row r="47" spans="1:18" x14ac:dyDescent="0.25">
      <c r="A47" s="176">
        <v>41</v>
      </c>
      <c r="B47" s="136" t="s">
        <v>224</v>
      </c>
      <c r="C47" s="17" t="s">
        <v>512</v>
      </c>
      <c r="D47" s="2">
        <v>15639</v>
      </c>
      <c r="E47" s="2"/>
      <c r="F47" s="2"/>
      <c r="G47" s="2">
        <v>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176">
        <v>42</v>
      </c>
      <c r="B48" s="136" t="s">
        <v>291</v>
      </c>
      <c r="C48" s="17" t="s">
        <v>139</v>
      </c>
      <c r="D48" s="2">
        <v>16675</v>
      </c>
      <c r="E48" s="2">
        <v>16</v>
      </c>
      <c r="F48" s="2">
        <v>8</v>
      </c>
      <c r="G48" s="2">
        <v>15</v>
      </c>
      <c r="H48" s="2">
        <v>6</v>
      </c>
      <c r="I48" s="2">
        <v>12</v>
      </c>
      <c r="J48" s="2">
        <v>6</v>
      </c>
      <c r="K48" s="2">
        <v>12</v>
      </c>
      <c r="L48" s="2">
        <v>6</v>
      </c>
      <c r="M48" s="2">
        <v>14</v>
      </c>
      <c r="N48" s="2">
        <v>6</v>
      </c>
      <c r="O48" s="2">
        <v>12</v>
      </c>
      <c r="P48" s="2">
        <v>6</v>
      </c>
      <c r="Q48" s="2">
        <v>13</v>
      </c>
      <c r="R48" s="2">
        <v>7</v>
      </c>
    </row>
    <row r="49" spans="1:18" x14ac:dyDescent="0.25">
      <c r="A49" s="176">
        <v>43</v>
      </c>
      <c r="B49" s="136" t="s">
        <v>228</v>
      </c>
      <c r="C49" s="17" t="s">
        <v>140</v>
      </c>
      <c r="D49" s="2">
        <v>16676</v>
      </c>
      <c r="E49" s="2">
        <v>24</v>
      </c>
      <c r="F49" s="2">
        <v>1</v>
      </c>
      <c r="G49" s="2">
        <v>35</v>
      </c>
      <c r="H49" s="2">
        <v>3</v>
      </c>
      <c r="I49" s="2">
        <v>34</v>
      </c>
      <c r="J49" s="2">
        <v>2</v>
      </c>
      <c r="K49" s="2">
        <v>35</v>
      </c>
      <c r="L49" s="2"/>
      <c r="M49" s="2">
        <v>33</v>
      </c>
      <c r="N49" s="2">
        <v>1</v>
      </c>
      <c r="O49" s="2">
        <v>34</v>
      </c>
      <c r="P49" s="2"/>
      <c r="Q49" s="2">
        <v>35</v>
      </c>
      <c r="R49" s="2">
        <v>1</v>
      </c>
    </row>
    <row r="50" spans="1:18" ht="30" x14ac:dyDescent="0.25">
      <c r="A50" s="176">
        <v>44</v>
      </c>
      <c r="B50" s="136" t="s">
        <v>224</v>
      </c>
      <c r="C50" s="17" t="s">
        <v>468</v>
      </c>
      <c r="D50" s="5">
        <v>18447</v>
      </c>
      <c r="E50" s="2">
        <v>10</v>
      </c>
      <c r="F50" s="2">
        <v>1</v>
      </c>
      <c r="G50" s="2">
        <v>10</v>
      </c>
      <c r="H50" s="2">
        <v>1</v>
      </c>
      <c r="I50" s="2">
        <v>10</v>
      </c>
      <c r="J50" s="2">
        <v>1</v>
      </c>
      <c r="K50" s="2">
        <v>10</v>
      </c>
      <c r="L50" s="2">
        <v>1</v>
      </c>
      <c r="M50" s="2">
        <v>11</v>
      </c>
      <c r="N50" s="2">
        <v>1</v>
      </c>
      <c r="O50" s="2">
        <v>10</v>
      </c>
      <c r="P50" s="2">
        <v>1</v>
      </c>
      <c r="Q50" s="2">
        <v>10</v>
      </c>
      <c r="R50" s="2">
        <v>1</v>
      </c>
    </row>
    <row r="51" spans="1:18" x14ac:dyDescent="0.25">
      <c r="A51" s="176">
        <v>45</v>
      </c>
      <c r="B51" s="136" t="s">
        <v>188</v>
      </c>
      <c r="C51" s="17" t="s">
        <v>141</v>
      </c>
      <c r="D51" s="5">
        <v>18511</v>
      </c>
      <c r="E51" s="2">
        <v>2</v>
      </c>
      <c r="F51" s="2"/>
      <c r="G51" s="2">
        <v>4</v>
      </c>
      <c r="H51" s="2"/>
      <c r="I51" s="2">
        <v>2</v>
      </c>
      <c r="J51" s="2"/>
      <c r="K51" s="2">
        <v>2</v>
      </c>
      <c r="L51" s="2"/>
      <c r="M51" s="2">
        <v>2</v>
      </c>
      <c r="N51" s="2"/>
      <c r="O51" s="2">
        <v>2</v>
      </c>
      <c r="P51" s="2"/>
      <c r="Q51" s="2">
        <v>2</v>
      </c>
      <c r="R51" s="2"/>
    </row>
    <row r="52" spans="1:18" ht="30" x14ac:dyDescent="0.25">
      <c r="A52" s="176">
        <v>46</v>
      </c>
      <c r="B52" s="136" t="s">
        <v>224</v>
      </c>
      <c r="C52" s="17" t="s">
        <v>142</v>
      </c>
      <c r="D52" s="5">
        <v>18547</v>
      </c>
      <c r="E52" s="2">
        <v>17</v>
      </c>
      <c r="F52" s="2">
        <v>4</v>
      </c>
      <c r="G52" s="2">
        <v>22</v>
      </c>
      <c r="H52" s="2">
        <v>4</v>
      </c>
      <c r="I52" s="2">
        <v>21</v>
      </c>
      <c r="J52" s="2">
        <v>4</v>
      </c>
      <c r="K52" s="2">
        <v>22</v>
      </c>
      <c r="L52" s="2">
        <v>4</v>
      </c>
      <c r="M52" s="2">
        <v>22</v>
      </c>
      <c r="N52" s="2">
        <v>4</v>
      </c>
      <c r="O52" s="2">
        <v>23</v>
      </c>
      <c r="P52" s="2">
        <v>4</v>
      </c>
      <c r="Q52" s="2">
        <v>23</v>
      </c>
      <c r="R52" s="2">
        <v>4</v>
      </c>
    </row>
    <row r="53" spans="1:18" x14ac:dyDescent="0.25">
      <c r="A53" s="176">
        <v>47</v>
      </c>
      <c r="B53" s="136" t="s">
        <v>224</v>
      </c>
      <c r="C53" s="17" t="s">
        <v>513</v>
      </c>
      <c r="D53" s="5">
        <v>18470</v>
      </c>
      <c r="E53" s="2">
        <v>3</v>
      </c>
      <c r="F53" s="2"/>
      <c r="G53" s="2">
        <v>3</v>
      </c>
      <c r="H53" s="2"/>
      <c r="I53" s="2">
        <v>3</v>
      </c>
      <c r="J53" s="2"/>
      <c r="K53" s="2">
        <v>3</v>
      </c>
      <c r="L53" s="2"/>
      <c r="M53" s="2">
        <v>3</v>
      </c>
      <c r="N53" s="2"/>
      <c r="O53" s="2">
        <v>3</v>
      </c>
      <c r="P53" s="2"/>
      <c r="Q53" s="2">
        <v>3</v>
      </c>
      <c r="R53" s="2"/>
    </row>
    <row r="54" spans="1:18" x14ac:dyDescent="0.25">
      <c r="A54" s="176">
        <v>48</v>
      </c>
      <c r="B54" s="136" t="s">
        <v>224</v>
      </c>
      <c r="C54" s="17" t="s">
        <v>157</v>
      </c>
      <c r="D54" s="5">
        <v>18577</v>
      </c>
      <c r="E54" s="2">
        <v>6</v>
      </c>
      <c r="F54" s="2"/>
      <c r="G54" s="2">
        <v>7</v>
      </c>
      <c r="H54" s="2"/>
      <c r="I54" s="2">
        <v>5</v>
      </c>
      <c r="J54" s="2"/>
      <c r="K54" s="2">
        <v>6</v>
      </c>
      <c r="L54" s="2"/>
      <c r="M54" s="2">
        <v>5</v>
      </c>
      <c r="N54" s="2"/>
      <c r="O54" s="2">
        <v>6</v>
      </c>
      <c r="P54" s="2"/>
      <c r="Q54" s="2">
        <v>5</v>
      </c>
      <c r="R54" s="2"/>
    </row>
    <row r="55" spans="1:18" ht="30" x14ac:dyDescent="0.25">
      <c r="A55" s="176">
        <v>49</v>
      </c>
      <c r="B55" s="136" t="s">
        <v>224</v>
      </c>
      <c r="C55" s="17" t="s">
        <v>514</v>
      </c>
      <c r="D55" s="5">
        <v>18590</v>
      </c>
      <c r="E55" s="2">
        <v>11</v>
      </c>
      <c r="F55" s="2">
        <v>6</v>
      </c>
      <c r="G55" s="2">
        <v>11</v>
      </c>
      <c r="H55" s="2">
        <v>6</v>
      </c>
      <c r="I55" s="2">
        <v>11</v>
      </c>
      <c r="J55" s="2">
        <v>6</v>
      </c>
      <c r="K55" s="2">
        <v>11</v>
      </c>
      <c r="L55" s="2">
        <v>6</v>
      </c>
      <c r="M55" s="2">
        <v>11</v>
      </c>
      <c r="N55" s="2">
        <v>6</v>
      </c>
      <c r="O55" s="2">
        <v>11</v>
      </c>
      <c r="P55" s="2">
        <v>6</v>
      </c>
      <c r="Q55" s="2">
        <v>11</v>
      </c>
      <c r="R55" s="2">
        <v>6</v>
      </c>
    </row>
    <row r="56" spans="1:18" x14ac:dyDescent="0.25">
      <c r="A56" s="176">
        <v>50</v>
      </c>
      <c r="B56" s="131" t="s">
        <v>188</v>
      </c>
      <c r="C56" s="17" t="s">
        <v>269</v>
      </c>
      <c r="D56" s="2">
        <v>19081</v>
      </c>
      <c r="E56" s="2">
        <v>10</v>
      </c>
      <c r="F56" s="2"/>
      <c r="G56" s="2">
        <v>2</v>
      </c>
      <c r="H56" s="2"/>
      <c r="I56" s="2">
        <v>2</v>
      </c>
      <c r="J56" s="2"/>
      <c r="K56" s="2"/>
      <c r="L56" s="2">
        <v>2</v>
      </c>
      <c r="M56" s="2">
        <v>2</v>
      </c>
      <c r="N56" s="2"/>
      <c r="O56" s="2">
        <v>2</v>
      </c>
      <c r="P56" s="2"/>
      <c r="Q56" s="2">
        <v>2</v>
      </c>
      <c r="R56" s="2"/>
    </row>
    <row r="57" spans="1:18" x14ac:dyDescent="0.25">
      <c r="A57" s="176">
        <v>51</v>
      </c>
      <c r="B57" s="136" t="s">
        <v>225</v>
      </c>
      <c r="C57" s="17" t="s">
        <v>143</v>
      </c>
      <c r="D57" s="5">
        <v>19149</v>
      </c>
      <c r="E57" s="2">
        <v>10</v>
      </c>
      <c r="F57" s="2"/>
      <c r="G57" s="2">
        <v>12</v>
      </c>
      <c r="H57" s="2">
        <v>1</v>
      </c>
      <c r="I57" s="2">
        <v>10</v>
      </c>
      <c r="J57" s="2"/>
      <c r="K57" s="2">
        <v>10</v>
      </c>
      <c r="L57" s="2"/>
      <c r="M57" s="2">
        <v>11</v>
      </c>
      <c r="N57" s="2">
        <v>1</v>
      </c>
      <c r="O57" s="2">
        <v>10</v>
      </c>
      <c r="P57" s="2"/>
      <c r="Q57" s="2">
        <v>10</v>
      </c>
      <c r="R57" s="2"/>
    </row>
    <row r="58" spans="1:18" x14ac:dyDescent="0.25">
      <c r="A58" s="176">
        <v>52</v>
      </c>
      <c r="B58" s="131" t="s">
        <v>188</v>
      </c>
      <c r="C58" s="17" t="s">
        <v>126</v>
      </c>
      <c r="D58" s="2">
        <v>19203</v>
      </c>
      <c r="E58" s="2">
        <v>18</v>
      </c>
      <c r="F58" s="2">
        <v>8</v>
      </c>
      <c r="G58" s="2">
        <v>18</v>
      </c>
      <c r="H58" s="2">
        <v>8</v>
      </c>
      <c r="I58" s="2">
        <v>11</v>
      </c>
      <c r="J58" s="2">
        <v>4</v>
      </c>
      <c r="K58" s="2">
        <v>11</v>
      </c>
      <c r="L58" s="2">
        <v>4</v>
      </c>
      <c r="M58" s="2">
        <v>11</v>
      </c>
      <c r="N58" s="2">
        <v>5</v>
      </c>
      <c r="O58" s="2">
        <v>11</v>
      </c>
      <c r="P58" s="2">
        <v>5</v>
      </c>
      <c r="Q58" s="2">
        <v>11</v>
      </c>
      <c r="R58" s="2">
        <v>5</v>
      </c>
    </row>
    <row r="59" spans="1:18" x14ac:dyDescent="0.25">
      <c r="A59" s="176">
        <v>53</v>
      </c>
      <c r="B59" s="136" t="s">
        <v>225</v>
      </c>
      <c r="C59" s="17" t="s">
        <v>447</v>
      </c>
      <c r="D59" s="2">
        <v>19240</v>
      </c>
      <c r="E59" s="2">
        <v>6</v>
      </c>
      <c r="F59" s="2"/>
      <c r="G59" s="2">
        <v>6</v>
      </c>
      <c r="H59" s="2"/>
      <c r="I59" s="2">
        <v>6</v>
      </c>
      <c r="J59" s="2"/>
      <c r="K59" s="2">
        <v>6</v>
      </c>
      <c r="L59" s="2"/>
      <c r="M59" s="2">
        <v>6</v>
      </c>
      <c r="N59" s="2"/>
      <c r="O59" s="2">
        <v>6</v>
      </c>
      <c r="P59" s="2"/>
      <c r="Q59" s="2">
        <v>6</v>
      </c>
      <c r="R59" s="2"/>
    </row>
    <row r="60" spans="1:18" x14ac:dyDescent="0.25">
      <c r="A60" s="176">
        <v>54</v>
      </c>
      <c r="B60" s="136" t="s">
        <v>225</v>
      </c>
      <c r="C60" s="17" t="s">
        <v>145</v>
      </c>
      <c r="D60" s="2">
        <v>19749</v>
      </c>
      <c r="E60" s="2">
        <v>21</v>
      </c>
      <c r="F60" s="2"/>
      <c r="G60" s="2">
        <v>22</v>
      </c>
      <c r="H60" s="2"/>
      <c r="I60" s="2">
        <v>20</v>
      </c>
      <c r="J60" s="2"/>
      <c r="K60" s="2">
        <v>22</v>
      </c>
      <c r="L60" s="2"/>
      <c r="M60" s="2">
        <v>19</v>
      </c>
      <c r="N60" s="2"/>
      <c r="O60" s="2">
        <v>19</v>
      </c>
      <c r="P60" s="2"/>
      <c r="Q60" s="2">
        <v>18</v>
      </c>
      <c r="R60" s="2"/>
    </row>
    <row r="61" spans="1:18" x14ac:dyDescent="0.25">
      <c r="A61" s="176">
        <v>55</v>
      </c>
      <c r="B61" s="136" t="s">
        <v>225</v>
      </c>
      <c r="C61" s="17" t="s">
        <v>144</v>
      </c>
      <c r="D61" s="5">
        <v>19756</v>
      </c>
      <c r="E61" s="2">
        <v>11</v>
      </c>
      <c r="F61" s="2">
        <v>5</v>
      </c>
      <c r="G61" s="2">
        <v>29</v>
      </c>
      <c r="H61" s="2">
        <v>5</v>
      </c>
      <c r="I61" s="2">
        <v>29</v>
      </c>
      <c r="J61" s="2">
        <v>5</v>
      </c>
      <c r="K61" s="2">
        <v>31</v>
      </c>
      <c r="L61" s="2">
        <v>5</v>
      </c>
      <c r="M61" s="2">
        <v>31</v>
      </c>
      <c r="N61" s="2">
        <v>5</v>
      </c>
      <c r="O61" s="2">
        <v>23</v>
      </c>
      <c r="P61" s="2">
        <v>5</v>
      </c>
      <c r="Q61" s="2">
        <v>22</v>
      </c>
      <c r="R61" s="2">
        <v>5</v>
      </c>
    </row>
    <row r="62" spans="1:18" x14ac:dyDescent="0.25">
      <c r="A62" s="176">
        <v>56</v>
      </c>
      <c r="B62" s="136" t="s">
        <v>225</v>
      </c>
      <c r="C62" s="17" t="s">
        <v>32</v>
      </c>
      <c r="D62" s="2">
        <v>27819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</row>
    <row r="63" spans="1:18" ht="30" x14ac:dyDescent="0.25">
      <c r="A63" s="176">
        <v>57</v>
      </c>
      <c r="B63" s="136" t="s">
        <v>224</v>
      </c>
      <c r="C63" s="17" t="s">
        <v>146</v>
      </c>
      <c r="D63" s="2">
        <v>19861</v>
      </c>
      <c r="E63" s="2"/>
      <c r="F63" s="2"/>
      <c r="G63" s="2">
        <v>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8" customFormat="1" x14ac:dyDescent="0.25">
      <c r="A64" s="176">
        <v>58</v>
      </c>
      <c r="B64" s="212" t="s">
        <v>235</v>
      </c>
      <c r="C64" s="212"/>
      <c r="D64" s="213"/>
      <c r="E64" s="18">
        <f>SUM(E28:E63)</f>
        <v>554</v>
      </c>
      <c r="F64" s="18">
        <f t="shared" ref="F64:R64" si="2">SUM(F28:F63)</f>
        <v>116</v>
      </c>
      <c r="G64" s="18">
        <f t="shared" si="2"/>
        <v>705</v>
      </c>
      <c r="H64" s="18">
        <f t="shared" si="2"/>
        <v>170</v>
      </c>
      <c r="I64" s="18">
        <f t="shared" si="2"/>
        <v>612</v>
      </c>
      <c r="J64" s="18">
        <f t="shared" si="2"/>
        <v>108</v>
      </c>
      <c r="K64" s="18">
        <f t="shared" si="2"/>
        <v>735</v>
      </c>
      <c r="L64" s="18">
        <f t="shared" si="2"/>
        <v>112</v>
      </c>
      <c r="M64" s="18">
        <f t="shared" si="2"/>
        <v>730</v>
      </c>
      <c r="N64" s="18">
        <f t="shared" si="2"/>
        <v>118</v>
      </c>
      <c r="O64" s="18">
        <f t="shared" si="2"/>
        <v>716</v>
      </c>
      <c r="P64" s="18">
        <f t="shared" si="2"/>
        <v>107</v>
      </c>
      <c r="Q64" s="18">
        <f t="shared" si="2"/>
        <v>716</v>
      </c>
      <c r="R64" s="18">
        <f t="shared" si="2"/>
        <v>106</v>
      </c>
    </row>
    <row r="65" spans="1:18" x14ac:dyDescent="0.25">
      <c r="A65" s="176">
        <v>59</v>
      </c>
      <c r="B65" s="180" t="s">
        <v>315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</row>
    <row r="66" spans="1:18" ht="31.5" customHeight="1" x14ac:dyDescent="0.25">
      <c r="A66" s="176">
        <v>60</v>
      </c>
      <c r="B66" s="209" t="s">
        <v>894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10"/>
    </row>
    <row r="67" spans="1:18" s="8" customFormat="1" x14ac:dyDescent="0.25">
      <c r="A67" s="176">
        <v>61</v>
      </c>
      <c r="B67" s="131" t="s">
        <v>816</v>
      </c>
      <c r="C67" s="14" t="s">
        <v>360</v>
      </c>
      <c r="D67" s="104">
        <v>21792</v>
      </c>
      <c r="E67" s="104">
        <v>1</v>
      </c>
      <c r="F67" s="104">
        <v>0</v>
      </c>
      <c r="G67" s="104">
        <v>1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1</v>
      </c>
      <c r="P67" s="104">
        <v>0</v>
      </c>
      <c r="Q67" s="104">
        <v>0</v>
      </c>
      <c r="R67" s="104">
        <v>0</v>
      </c>
    </row>
    <row r="68" spans="1:18" s="8" customFormat="1" x14ac:dyDescent="0.25">
      <c r="A68" s="176">
        <v>62</v>
      </c>
      <c r="B68" s="131" t="s">
        <v>817</v>
      </c>
      <c r="C68" s="14" t="s">
        <v>814</v>
      </c>
      <c r="D68" s="104">
        <v>13011</v>
      </c>
      <c r="E68" s="104">
        <v>1</v>
      </c>
      <c r="F68" s="104">
        <v>0</v>
      </c>
      <c r="G68" s="104">
        <v>1</v>
      </c>
      <c r="H68" s="104">
        <v>0</v>
      </c>
      <c r="I68" s="104">
        <v>1</v>
      </c>
      <c r="J68" s="104">
        <v>0</v>
      </c>
      <c r="K68" s="104">
        <v>1</v>
      </c>
      <c r="L68" s="104">
        <v>0</v>
      </c>
      <c r="M68" s="104">
        <v>1</v>
      </c>
      <c r="N68" s="104">
        <v>0</v>
      </c>
      <c r="O68" s="104">
        <v>1</v>
      </c>
      <c r="P68" s="104">
        <v>0</v>
      </c>
      <c r="Q68" s="104">
        <v>1</v>
      </c>
      <c r="R68" s="104">
        <v>0</v>
      </c>
    </row>
    <row r="69" spans="1:18" s="8" customFormat="1" ht="30" x14ac:dyDescent="0.25">
      <c r="A69" s="176">
        <v>63</v>
      </c>
      <c r="B69" s="131" t="s">
        <v>817</v>
      </c>
      <c r="C69" s="14" t="s">
        <v>815</v>
      </c>
      <c r="D69" s="104">
        <v>17280</v>
      </c>
      <c r="E69" s="104">
        <v>1</v>
      </c>
      <c r="F69" s="104">
        <v>0</v>
      </c>
      <c r="G69" s="104">
        <v>2</v>
      </c>
      <c r="H69" s="104">
        <v>0</v>
      </c>
      <c r="I69" s="104">
        <v>1</v>
      </c>
      <c r="J69" s="104">
        <v>0</v>
      </c>
      <c r="K69" s="104">
        <v>2</v>
      </c>
      <c r="L69" s="104">
        <v>0</v>
      </c>
      <c r="M69" s="104">
        <v>1</v>
      </c>
      <c r="N69" s="104">
        <v>0</v>
      </c>
      <c r="O69" s="104">
        <v>1</v>
      </c>
      <c r="P69" s="104">
        <v>0</v>
      </c>
      <c r="Q69" s="104">
        <v>1</v>
      </c>
      <c r="R69" s="104">
        <v>0</v>
      </c>
    </row>
    <row r="70" spans="1:18" s="8" customFormat="1" x14ac:dyDescent="0.25">
      <c r="A70" s="176">
        <v>64</v>
      </c>
      <c r="B70" s="131" t="s">
        <v>816</v>
      </c>
      <c r="C70" s="14" t="s">
        <v>805</v>
      </c>
      <c r="D70" s="104">
        <v>27150</v>
      </c>
      <c r="E70" s="104">
        <v>0</v>
      </c>
      <c r="F70" s="104">
        <v>0</v>
      </c>
      <c r="G70" s="104">
        <v>1</v>
      </c>
      <c r="H70" s="104">
        <v>0</v>
      </c>
      <c r="I70" s="104">
        <v>1</v>
      </c>
      <c r="J70" s="104">
        <v>0</v>
      </c>
      <c r="K70" s="104">
        <v>1</v>
      </c>
      <c r="L70" s="104">
        <v>0</v>
      </c>
      <c r="M70" s="104">
        <v>1</v>
      </c>
      <c r="N70" s="104">
        <v>0</v>
      </c>
      <c r="O70" s="104">
        <v>1</v>
      </c>
      <c r="P70" s="104">
        <v>0</v>
      </c>
      <c r="Q70" s="104">
        <v>1</v>
      </c>
      <c r="R70" s="104">
        <v>0</v>
      </c>
    </row>
    <row r="71" spans="1:18" s="8" customFormat="1" ht="15.75" customHeight="1" x14ac:dyDescent="0.25">
      <c r="A71" s="176">
        <v>65</v>
      </c>
      <c r="B71" s="185" t="s">
        <v>9</v>
      </c>
      <c r="C71" s="185"/>
      <c r="D71" s="186"/>
      <c r="E71" s="104">
        <f>SUM(E67:E70)</f>
        <v>3</v>
      </c>
      <c r="F71" s="126">
        <f t="shared" ref="F71:R71" si="3">SUM(F67:F70)</f>
        <v>0</v>
      </c>
      <c r="G71" s="126">
        <f t="shared" si="3"/>
        <v>5</v>
      </c>
      <c r="H71" s="126">
        <f t="shared" si="3"/>
        <v>0</v>
      </c>
      <c r="I71" s="126">
        <f t="shared" si="3"/>
        <v>3</v>
      </c>
      <c r="J71" s="126">
        <f t="shared" si="3"/>
        <v>0</v>
      </c>
      <c r="K71" s="126">
        <f t="shared" si="3"/>
        <v>4</v>
      </c>
      <c r="L71" s="126">
        <f t="shared" si="3"/>
        <v>0</v>
      </c>
      <c r="M71" s="126">
        <f t="shared" si="3"/>
        <v>3</v>
      </c>
      <c r="N71" s="126">
        <f t="shared" si="3"/>
        <v>0</v>
      </c>
      <c r="O71" s="126">
        <f t="shared" si="3"/>
        <v>4</v>
      </c>
      <c r="P71" s="126">
        <f t="shared" si="3"/>
        <v>0</v>
      </c>
      <c r="Q71" s="126">
        <f t="shared" si="3"/>
        <v>3</v>
      </c>
      <c r="R71" s="126">
        <f t="shared" si="3"/>
        <v>0</v>
      </c>
    </row>
    <row r="72" spans="1:18" x14ac:dyDescent="0.25">
      <c r="A72" s="176">
        <v>66</v>
      </c>
      <c r="B72" s="198" t="s">
        <v>823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9"/>
    </row>
    <row r="73" spans="1:18" ht="30" x14ac:dyDescent="0.25">
      <c r="A73" s="176">
        <v>67</v>
      </c>
      <c r="B73" s="150" t="s">
        <v>824</v>
      </c>
      <c r="C73" s="112" t="s">
        <v>831</v>
      </c>
      <c r="D73" s="111">
        <v>20019</v>
      </c>
      <c r="E73" s="111">
        <v>4</v>
      </c>
      <c r="F73" s="111">
        <v>4</v>
      </c>
      <c r="G73" s="111">
        <v>3</v>
      </c>
      <c r="H73" s="111">
        <v>3</v>
      </c>
      <c r="I73" s="111">
        <v>3</v>
      </c>
      <c r="J73" s="111">
        <v>3</v>
      </c>
      <c r="K73" s="111">
        <v>3</v>
      </c>
      <c r="L73" s="111">
        <v>3</v>
      </c>
      <c r="M73" s="111">
        <v>3</v>
      </c>
      <c r="N73" s="111">
        <v>3</v>
      </c>
      <c r="O73" s="111">
        <v>3</v>
      </c>
      <c r="P73" s="111">
        <v>3</v>
      </c>
      <c r="Q73" s="111">
        <v>3</v>
      </c>
      <c r="R73" s="111">
        <v>3</v>
      </c>
    </row>
    <row r="74" spans="1:18" ht="14.25" customHeight="1" x14ac:dyDescent="0.25">
      <c r="A74" s="176">
        <v>68</v>
      </c>
      <c r="B74" s="151" t="s">
        <v>824</v>
      </c>
      <c r="C74" s="110" t="s">
        <v>830</v>
      </c>
      <c r="D74" s="111">
        <v>22473</v>
      </c>
      <c r="E74" s="111">
        <v>5</v>
      </c>
      <c r="F74" s="111">
        <v>5</v>
      </c>
      <c r="G74" s="111">
        <v>6</v>
      </c>
      <c r="H74" s="111">
        <v>6</v>
      </c>
      <c r="I74" s="111">
        <v>6</v>
      </c>
      <c r="J74" s="111">
        <v>6</v>
      </c>
      <c r="K74" s="111">
        <v>6</v>
      </c>
      <c r="L74" s="111">
        <v>6</v>
      </c>
      <c r="M74" s="111">
        <v>6</v>
      </c>
      <c r="N74" s="111">
        <v>6</v>
      </c>
      <c r="O74" s="111">
        <v>6</v>
      </c>
      <c r="P74" s="111">
        <v>6</v>
      </c>
      <c r="Q74" s="111">
        <v>6</v>
      </c>
      <c r="R74" s="111">
        <v>6</v>
      </c>
    </row>
    <row r="75" spans="1:18" ht="45" x14ac:dyDescent="0.25">
      <c r="A75" s="176">
        <v>69</v>
      </c>
      <c r="B75" s="152" t="s">
        <v>828</v>
      </c>
      <c r="C75" s="117" t="s">
        <v>827</v>
      </c>
      <c r="D75" s="118">
        <v>24054</v>
      </c>
      <c r="E75" s="118">
        <v>1</v>
      </c>
      <c r="F75" s="118">
        <v>0</v>
      </c>
      <c r="G75" s="118">
        <v>1</v>
      </c>
      <c r="H75" s="118">
        <v>0</v>
      </c>
      <c r="I75" s="118">
        <v>1</v>
      </c>
      <c r="J75" s="118">
        <v>0</v>
      </c>
      <c r="K75" s="118">
        <v>1</v>
      </c>
      <c r="L75" s="118">
        <v>0</v>
      </c>
      <c r="M75" s="118">
        <v>1</v>
      </c>
      <c r="N75" s="118">
        <v>0</v>
      </c>
      <c r="O75" s="118">
        <v>1</v>
      </c>
      <c r="P75" s="118">
        <v>0</v>
      </c>
      <c r="Q75" s="118">
        <v>1</v>
      </c>
      <c r="R75" s="118">
        <v>0</v>
      </c>
    </row>
    <row r="76" spans="1:18" s="8" customFormat="1" ht="14.25" customHeight="1" x14ac:dyDescent="0.25">
      <c r="A76" s="176">
        <v>70</v>
      </c>
      <c r="B76" s="185" t="s">
        <v>9</v>
      </c>
      <c r="C76" s="185"/>
      <c r="D76" s="186"/>
      <c r="E76" s="104">
        <f>SUM(E73:E75)</f>
        <v>10</v>
      </c>
      <c r="F76" s="104">
        <f t="shared" ref="F76:R76" si="4">SUM(F73:F75)</f>
        <v>9</v>
      </c>
      <c r="G76" s="104">
        <f t="shared" si="4"/>
        <v>10</v>
      </c>
      <c r="H76" s="104">
        <f t="shared" si="4"/>
        <v>9</v>
      </c>
      <c r="I76" s="104">
        <f t="shared" si="4"/>
        <v>10</v>
      </c>
      <c r="J76" s="104">
        <f t="shared" si="4"/>
        <v>9</v>
      </c>
      <c r="K76" s="104">
        <f t="shared" si="4"/>
        <v>10</v>
      </c>
      <c r="L76" s="104">
        <f t="shared" si="4"/>
        <v>9</v>
      </c>
      <c r="M76" s="104">
        <f t="shared" si="4"/>
        <v>10</v>
      </c>
      <c r="N76" s="104">
        <f t="shared" si="4"/>
        <v>9</v>
      </c>
      <c r="O76" s="104">
        <f t="shared" si="4"/>
        <v>10</v>
      </c>
      <c r="P76" s="104">
        <f t="shared" si="4"/>
        <v>9</v>
      </c>
      <c r="Q76" s="104">
        <f t="shared" si="4"/>
        <v>10</v>
      </c>
      <c r="R76" s="104">
        <f t="shared" si="4"/>
        <v>9</v>
      </c>
    </row>
    <row r="77" spans="1:18" ht="14.25" customHeight="1" x14ac:dyDescent="0.25">
      <c r="A77" s="176">
        <v>71</v>
      </c>
      <c r="B77" s="198" t="s">
        <v>832</v>
      </c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9"/>
    </row>
    <row r="78" spans="1:18" x14ac:dyDescent="0.25">
      <c r="A78" s="176">
        <v>72</v>
      </c>
      <c r="B78" s="153" t="s">
        <v>228</v>
      </c>
      <c r="C78" s="113" t="s">
        <v>238</v>
      </c>
      <c r="D78" s="114">
        <v>20062</v>
      </c>
      <c r="E78" s="114">
        <v>0</v>
      </c>
      <c r="F78" s="114">
        <v>0</v>
      </c>
      <c r="G78" s="114">
        <v>2</v>
      </c>
      <c r="H78" s="114">
        <v>2</v>
      </c>
      <c r="I78" s="114">
        <v>0</v>
      </c>
      <c r="J78" s="114">
        <v>0</v>
      </c>
      <c r="K78" s="114">
        <v>1</v>
      </c>
      <c r="L78" s="114">
        <v>1</v>
      </c>
      <c r="M78" s="114">
        <v>1</v>
      </c>
      <c r="N78" s="114">
        <v>1</v>
      </c>
      <c r="O78" s="114">
        <v>0</v>
      </c>
      <c r="P78" s="114">
        <v>0</v>
      </c>
      <c r="Q78" s="114">
        <v>2</v>
      </c>
      <c r="R78" s="114">
        <v>2</v>
      </c>
    </row>
    <row r="79" spans="1:18" x14ac:dyDescent="0.25">
      <c r="A79" s="176">
        <v>73</v>
      </c>
      <c r="B79" s="153" t="s">
        <v>207</v>
      </c>
      <c r="C79" s="113" t="s">
        <v>19</v>
      </c>
      <c r="D79" s="114">
        <v>24110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1</v>
      </c>
      <c r="N79" s="114">
        <v>1</v>
      </c>
      <c r="O79" s="114">
        <v>0</v>
      </c>
      <c r="P79" s="114">
        <v>0</v>
      </c>
      <c r="Q79" s="114">
        <v>1</v>
      </c>
      <c r="R79" s="114">
        <v>1</v>
      </c>
    </row>
    <row r="80" spans="1:18" x14ac:dyDescent="0.25">
      <c r="A80" s="176">
        <v>74</v>
      </c>
      <c r="B80" s="153" t="s">
        <v>291</v>
      </c>
      <c r="C80" s="113" t="s">
        <v>154</v>
      </c>
      <c r="D80" s="114">
        <v>16675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4">
        <v>2</v>
      </c>
      <c r="R80" s="114">
        <v>2</v>
      </c>
    </row>
    <row r="81" spans="1:18" s="8" customFormat="1" x14ac:dyDescent="0.25">
      <c r="A81" s="176">
        <v>75</v>
      </c>
      <c r="B81" s="185" t="s">
        <v>9</v>
      </c>
      <c r="C81" s="185"/>
      <c r="D81" s="186"/>
      <c r="E81" s="104">
        <f>SUM(E78:E80)</f>
        <v>0</v>
      </c>
      <c r="F81" s="104">
        <f t="shared" ref="F81:R81" si="5">SUM(F78:F80)</f>
        <v>0</v>
      </c>
      <c r="G81" s="104">
        <f t="shared" si="5"/>
        <v>2</v>
      </c>
      <c r="H81" s="104">
        <f t="shared" si="5"/>
        <v>2</v>
      </c>
      <c r="I81" s="104">
        <f t="shared" si="5"/>
        <v>0</v>
      </c>
      <c r="J81" s="104">
        <f t="shared" si="5"/>
        <v>0</v>
      </c>
      <c r="K81" s="104">
        <f t="shared" si="5"/>
        <v>1</v>
      </c>
      <c r="L81" s="104">
        <f t="shared" si="5"/>
        <v>1</v>
      </c>
      <c r="M81" s="104">
        <f t="shared" si="5"/>
        <v>2</v>
      </c>
      <c r="N81" s="104">
        <f t="shared" si="5"/>
        <v>2</v>
      </c>
      <c r="O81" s="104">
        <f t="shared" si="5"/>
        <v>0</v>
      </c>
      <c r="P81" s="104">
        <f t="shared" si="5"/>
        <v>0</v>
      </c>
      <c r="Q81" s="104">
        <f t="shared" si="5"/>
        <v>5</v>
      </c>
      <c r="R81" s="104">
        <f t="shared" si="5"/>
        <v>5</v>
      </c>
    </row>
    <row r="82" spans="1:18" s="8" customFormat="1" x14ac:dyDescent="0.25">
      <c r="A82" s="176">
        <v>76</v>
      </c>
      <c r="B82" s="181" t="s">
        <v>838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2"/>
    </row>
    <row r="83" spans="1:18" s="8" customFormat="1" x14ac:dyDescent="0.25">
      <c r="A83" s="176">
        <v>77</v>
      </c>
      <c r="B83" s="134" t="s">
        <v>851</v>
      </c>
      <c r="C83" s="16" t="s">
        <v>34</v>
      </c>
      <c r="D83" s="107">
        <v>20031</v>
      </c>
      <c r="E83" s="108">
        <v>1</v>
      </c>
      <c r="F83" s="108">
        <v>0</v>
      </c>
      <c r="G83" s="108">
        <v>1</v>
      </c>
      <c r="H83" s="108">
        <v>0</v>
      </c>
      <c r="I83" s="108">
        <v>1</v>
      </c>
      <c r="J83" s="108">
        <v>0</v>
      </c>
      <c r="K83" s="108">
        <v>1</v>
      </c>
      <c r="L83" s="108">
        <v>0</v>
      </c>
      <c r="M83" s="108">
        <v>1</v>
      </c>
      <c r="N83" s="108">
        <v>0</v>
      </c>
      <c r="O83" s="108">
        <v>1</v>
      </c>
      <c r="P83" s="108">
        <v>0</v>
      </c>
      <c r="Q83" s="108">
        <v>1</v>
      </c>
      <c r="R83" s="108">
        <v>0</v>
      </c>
    </row>
    <row r="84" spans="1:18" s="8" customFormat="1" x14ac:dyDescent="0.25">
      <c r="A84" s="176">
        <v>78</v>
      </c>
      <c r="B84" s="131" t="s">
        <v>851</v>
      </c>
      <c r="C84" s="19" t="s">
        <v>849</v>
      </c>
      <c r="D84" s="108">
        <v>20199</v>
      </c>
      <c r="E84" s="108">
        <v>1</v>
      </c>
      <c r="F84" s="108">
        <v>0</v>
      </c>
      <c r="G84" s="108">
        <v>1</v>
      </c>
      <c r="H84" s="108">
        <v>0</v>
      </c>
      <c r="I84" s="108">
        <v>1</v>
      </c>
      <c r="J84" s="108">
        <v>0</v>
      </c>
      <c r="K84" s="108">
        <v>1</v>
      </c>
      <c r="L84" s="108">
        <v>0</v>
      </c>
      <c r="M84" s="108">
        <v>1</v>
      </c>
      <c r="N84" s="108">
        <v>0</v>
      </c>
      <c r="O84" s="108">
        <v>1</v>
      </c>
      <c r="P84" s="108">
        <v>0</v>
      </c>
      <c r="Q84" s="108">
        <v>1</v>
      </c>
      <c r="R84" s="108">
        <v>0</v>
      </c>
    </row>
    <row r="85" spans="1:18" s="8" customFormat="1" ht="30" x14ac:dyDescent="0.25">
      <c r="A85" s="176">
        <v>79</v>
      </c>
      <c r="B85" s="131" t="s">
        <v>758</v>
      </c>
      <c r="C85" s="19" t="s">
        <v>850</v>
      </c>
      <c r="D85" s="108">
        <v>47080</v>
      </c>
      <c r="E85" s="108">
        <v>1</v>
      </c>
      <c r="F85" s="108">
        <v>0</v>
      </c>
      <c r="G85" s="108">
        <v>1</v>
      </c>
      <c r="H85" s="108">
        <v>0</v>
      </c>
      <c r="I85" s="108">
        <v>1</v>
      </c>
      <c r="J85" s="108">
        <v>0</v>
      </c>
      <c r="K85" s="108">
        <v>1</v>
      </c>
      <c r="L85" s="108">
        <v>0</v>
      </c>
      <c r="M85" s="108">
        <v>1</v>
      </c>
      <c r="N85" s="108">
        <v>0</v>
      </c>
      <c r="O85" s="108">
        <v>1</v>
      </c>
      <c r="P85" s="108">
        <v>0</v>
      </c>
      <c r="Q85" s="108">
        <v>1</v>
      </c>
      <c r="R85" s="108">
        <v>0</v>
      </c>
    </row>
    <row r="86" spans="1:18" s="8" customFormat="1" x14ac:dyDescent="0.25">
      <c r="A86" s="176">
        <v>80</v>
      </c>
      <c r="B86" s="185" t="s">
        <v>9</v>
      </c>
      <c r="C86" s="185"/>
      <c r="D86" s="186"/>
      <c r="E86" s="108">
        <f>SUM(E83:E85)</f>
        <v>3</v>
      </c>
      <c r="F86" s="108">
        <f t="shared" ref="F86:R86" si="6">SUM(F83:F85)</f>
        <v>0</v>
      </c>
      <c r="G86" s="108">
        <f t="shared" si="6"/>
        <v>3</v>
      </c>
      <c r="H86" s="108">
        <f t="shared" si="6"/>
        <v>0</v>
      </c>
      <c r="I86" s="108">
        <f t="shared" si="6"/>
        <v>3</v>
      </c>
      <c r="J86" s="108">
        <f t="shared" si="6"/>
        <v>0</v>
      </c>
      <c r="K86" s="108">
        <f t="shared" si="6"/>
        <v>3</v>
      </c>
      <c r="L86" s="108">
        <f t="shared" si="6"/>
        <v>0</v>
      </c>
      <c r="M86" s="108">
        <f t="shared" si="6"/>
        <v>3</v>
      </c>
      <c r="N86" s="108">
        <f t="shared" si="6"/>
        <v>0</v>
      </c>
      <c r="O86" s="108">
        <f t="shared" si="6"/>
        <v>3</v>
      </c>
      <c r="P86" s="108">
        <f t="shared" si="6"/>
        <v>0</v>
      </c>
      <c r="Q86" s="108">
        <f t="shared" si="6"/>
        <v>3</v>
      </c>
      <c r="R86" s="108">
        <f t="shared" si="6"/>
        <v>0</v>
      </c>
    </row>
    <row r="87" spans="1:18" s="8" customFormat="1" x14ac:dyDescent="0.25">
      <c r="A87" s="176">
        <v>81</v>
      </c>
      <c r="B87" s="181" t="s">
        <v>852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2"/>
    </row>
    <row r="88" spans="1:18" s="8" customFormat="1" ht="15.75" customHeight="1" x14ac:dyDescent="0.25">
      <c r="A88" s="176">
        <v>82</v>
      </c>
      <c r="B88" s="133" t="s">
        <v>782</v>
      </c>
      <c r="C88" s="110" t="s">
        <v>857</v>
      </c>
      <c r="D88" s="111">
        <v>24038</v>
      </c>
      <c r="E88" s="111">
        <v>1</v>
      </c>
      <c r="F88" s="111">
        <v>1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</row>
    <row r="89" spans="1:18" s="8" customFormat="1" x14ac:dyDescent="0.25">
      <c r="A89" s="176">
        <v>83</v>
      </c>
      <c r="B89" s="133" t="s">
        <v>782</v>
      </c>
      <c r="C89" s="112" t="s">
        <v>856</v>
      </c>
      <c r="D89" s="111">
        <v>24038</v>
      </c>
      <c r="E89" s="111">
        <v>1</v>
      </c>
      <c r="F89" s="111">
        <v>1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</row>
    <row r="90" spans="1:18" s="8" customFormat="1" x14ac:dyDescent="0.25">
      <c r="A90" s="176">
        <v>84</v>
      </c>
      <c r="B90" s="133" t="s">
        <v>782</v>
      </c>
      <c r="C90" s="112" t="s">
        <v>181</v>
      </c>
      <c r="D90" s="111">
        <v>24272</v>
      </c>
      <c r="E90" s="111">
        <v>1</v>
      </c>
      <c r="F90" s="111">
        <v>1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</row>
    <row r="91" spans="1:18" s="8" customFormat="1" x14ac:dyDescent="0.25">
      <c r="A91" s="176">
        <v>85</v>
      </c>
      <c r="B91" s="185" t="s">
        <v>9</v>
      </c>
      <c r="C91" s="185"/>
      <c r="D91" s="186"/>
      <c r="E91" s="108">
        <f>SUM(E88:E90)</f>
        <v>3</v>
      </c>
      <c r="F91" s="108">
        <f t="shared" ref="F91:R91" si="7">SUM(F88:F90)</f>
        <v>3</v>
      </c>
      <c r="G91" s="108">
        <f t="shared" si="7"/>
        <v>0</v>
      </c>
      <c r="H91" s="108">
        <f t="shared" si="7"/>
        <v>0</v>
      </c>
      <c r="I91" s="108">
        <f t="shared" si="7"/>
        <v>0</v>
      </c>
      <c r="J91" s="108">
        <f t="shared" si="7"/>
        <v>0</v>
      </c>
      <c r="K91" s="108">
        <f t="shared" si="7"/>
        <v>0</v>
      </c>
      <c r="L91" s="108">
        <f t="shared" si="7"/>
        <v>0</v>
      </c>
      <c r="M91" s="108">
        <f t="shared" si="7"/>
        <v>0</v>
      </c>
      <c r="N91" s="108">
        <f t="shared" si="7"/>
        <v>0</v>
      </c>
      <c r="O91" s="108">
        <f t="shared" si="7"/>
        <v>0</v>
      </c>
      <c r="P91" s="108">
        <f t="shared" si="7"/>
        <v>0</v>
      </c>
      <c r="Q91" s="108">
        <f t="shared" si="7"/>
        <v>0</v>
      </c>
      <c r="R91" s="108">
        <f t="shared" si="7"/>
        <v>0</v>
      </c>
    </row>
    <row r="92" spans="1:18" s="32" customFormat="1" ht="15" customHeight="1" x14ac:dyDescent="0.25">
      <c r="A92" s="176">
        <v>86</v>
      </c>
      <c r="B92" s="189" t="s">
        <v>235</v>
      </c>
      <c r="C92" s="189"/>
      <c r="D92" s="190"/>
      <c r="E92" s="127">
        <f>SUM(E71,E76,E81,E86,E91)</f>
        <v>19</v>
      </c>
      <c r="F92" s="127">
        <f t="shared" ref="F92:R92" si="8">SUM(F71,F76,F81,F86,F91)</f>
        <v>12</v>
      </c>
      <c r="G92" s="127">
        <f t="shared" si="8"/>
        <v>20</v>
      </c>
      <c r="H92" s="127">
        <f t="shared" si="8"/>
        <v>11</v>
      </c>
      <c r="I92" s="127">
        <f t="shared" si="8"/>
        <v>16</v>
      </c>
      <c r="J92" s="127">
        <f t="shared" si="8"/>
        <v>9</v>
      </c>
      <c r="K92" s="127">
        <f t="shared" si="8"/>
        <v>18</v>
      </c>
      <c r="L92" s="127">
        <f t="shared" si="8"/>
        <v>10</v>
      </c>
      <c r="M92" s="127">
        <f t="shared" si="8"/>
        <v>18</v>
      </c>
      <c r="N92" s="127">
        <f t="shared" si="8"/>
        <v>11</v>
      </c>
      <c r="O92" s="127">
        <f t="shared" si="8"/>
        <v>17</v>
      </c>
      <c r="P92" s="127">
        <f t="shared" si="8"/>
        <v>9</v>
      </c>
      <c r="Q92" s="127">
        <f t="shared" si="8"/>
        <v>21</v>
      </c>
      <c r="R92" s="127">
        <f t="shared" si="8"/>
        <v>14</v>
      </c>
    </row>
    <row r="93" spans="1:18" s="32" customFormat="1" x14ac:dyDescent="0.25">
      <c r="A93" s="176">
        <v>87</v>
      </c>
      <c r="B93" s="179" t="s">
        <v>892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0"/>
    </row>
    <row r="94" spans="1:18" s="32" customFormat="1" x14ac:dyDescent="0.25">
      <c r="A94" s="176">
        <v>88</v>
      </c>
      <c r="B94" s="181" t="s">
        <v>518</v>
      </c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2"/>
    </row>
    <row r="95" spans="1:18" s="32" customFormat="1" x14ac:dyDescent="0.25">
      <c r="A95" s="176">
        <v>89</v>
      </c>
      <c r="B95" s="131" t="s">
        <v>206</v>
      </c>
      <c r="C95" s="19" t="s">
        <v>503</v>
      </c>
      <c r="D95" s="54">
        <v>21629</v>
      </c>
      <c r="E95" s="54">
        <v>2</v>
      </c>
      <c r="F95" s="54">
        <v>2</v>
      </c>
      <c r="G95" s="54">
        <v>2</v>
      </c>
      <c r="H95" s="54">
        <v>2</v>
      </c>
      <c r="I95" s="54">
        <v>2</v>
      </c>
      <c r="J95" s="54"/>
      <c r="K95" s="54">
        <v>1</v>
      </c>
      <c r="L95" s="54"/>
      <c r="M95" s="54">
        <v>1</v>
      </c>
      <c r="N95" s="54"/>
      <c r="O95" s="54">
        <v>1</v>
      </c>
      <c r="P95" s="54"/>
      <c r="Q95" s="54">
        <v>1</v>
      </c>
      <c r="R95" s="54"/>
    </row>
    <row r="96" spans="1:18" s="32" customFormat="1" x14ac:dyDescent="0.25">
      <c r="A96" s="176">
        <v>90</v>
      </c>
      <c r="B96" s="131" t="s">
        <v>228</v>
      </c>
      <c r="C96" s="19" t="s">
        <v>586</v>
      </c>
      <c r="D96" s="54">
        <v>12759</v>
      </c>
      <c r="E96" s="54">
        <v>5</v>
      </c>
      <c r="F96" s="54">
        <v>5</v>
      </c>
      <c r="G96" s="54">
        <v>3</v>
      </c>
      <c r="H96" s="54">
        <v>3</v>
      </c>
      <c r="I96" s="54">
        <v>5</v>
      </c>
      <c r="J96" s="54"/>
      <c r="K96" s="54">
        <v>5</v>
      </c>
      <c r="L96" s="54"/>
      <c r="M96" s="54">
        <v>5</v>
      </c>
      <c r="N96" s="54"/>
      <c r="O96" s="54">
        <v>5</v>
      </c>
      <c r="P96" s="54"/>
      <c r="Q96" s="54">
        <v>5</v>
      </c>
      <c r="R96" s="54"/>
    </row>
    <row r="97" spans="1:18" s="32" customFormat="1" x14ac:dyDescent="0.25">
      <c r="A97" s="176">
        <v>91</v>
      </c>
      <c r="B97" s="131" t="s">
        <v>228</v>
      </c>
      <c r="C97" s="19" t="s">
        <v>585</v>
      </c>
      <c r="D97" s="54">
        <v>12759</v>
      </c>
      <c r="E97" s="54">
        <v>1</v>
      </c>
      <c r="F97" s="54">
        <v>1</v>
      </c>
      <c r="G97" s="54">
        <v>1</v>
      </c>
      <c r="H97" s="54">
        <v>1</v>
      </c>
      <c r="I97" s="54">
        <v>1</v>
      </c>
      <c r="J97" s="54"/>
      <c r="K97" s="54">
        <v>1</v>
      </c>
      <c r="L97" s="54"/>
      <c r="M97" s="54">
        <v>1</v>
      </c>
      <c r="N97" s="54"/>
      <c r="O97" s="54">
        <v>1</v>
      </c>
      <c r="P97" s="54"/>
      <c r="Q97" s="54">
        <v>1</v>
      </c>
      <c r="R97" s="54"/>
    </row>
    <row r="98" spans="1:18" s="32" customFormat="1" x14ac:dyDescent="0.25">
      <c r="A98" s="176">
        <v>92</v>
      </c>
      <c r="B98" s="131" t="s">
        <v>228</v>
      </c>
      <c r="C98" s="19" t="s">
        <v>587</v>
      </c>
      <c r="D98" s="54">
        <v>23468</v>
      </c>
      <c r="E98" s="54">
        <v>3</v>
      </c>
      <c r="F98" s="54">
        <v>3</v>
      </c>
      <c r="G98" s="54">
        <v>2</v>
      </c>
      <c r="H98" s="54">
        <v>2</v>
      </c>
      <c r="I98" s="54">
        <v>2</v>
      </c>
      <c r="J98" s="54"/>
      <c r="K98" s="54">
        <v>1</v>
      </c>
      <c r="L98" s="54"/>
      <c r="M98" s="54">
        <v>1</v>
      </c>
      <c r="N98" s="54"/>
      <c r="O98" s="54">
        <v>1</v>
      </c>
      <c r="P98" s="54"/>
      <c r="Q98" s="54">
        <v>1</v>
      </c>
      <c r="R98" s="54"/>
    </row>
    <row r="99" spans="1:18" s="32" customFormat="1" x14ac:dyDescent="0.25">
      <c r="A99" s="176">
        <v>93</v>
      </c>
      <c r="B99" s="131" t="s">
        <v>209</v>
      </c>
      <c r="C99" s="19" t="s">
        <v>583</v>
      </c>
      <c r="D99" s="54">
        <v>12968</v>
      </c>
      <c r="E99" s="54"/>
      <c r="F99" s="54"/>
      <c r="G99" s="54"/>
      <c r="H99" s="54"/>
      <c r="I99" s="54">
        <v>2</v>
      </c>
      <c r="J99" s="54">
        <v>2</v>
      </c>
      <c r="K99" s="54"/>
      <c r="L99" s="54"/>
      <c r="M99" s="54">
        <v>1</v>
      </c>
      <c r="N99" s="54"/>
      <c r="O99" s="54">
        <v>1</v>
      </c>
      <c r="P99" s="54"/>
      <c r="Q99" s="54">
        <v>1</v>
      </c>
      <c r="R99" s="54"/>
    </row>
    <row r="100" spans="1:18" s="32" customFormat="1" x14ac:dyDescent="0.25">
      <c r="A100" s="176">
        <v>94</v>
      </c>
      <c r="B100" s="131" t="s">
        <v>209</v>
      </c>
      <c r="C100" s="19" t="s">
        <v>579</v>
      </c>
      <c r="D100" s="54">
        <v>23690</v>
      </c>
      <c r="E100" s="54">
        <v>2</v>
      </c>
      <c r="F100" s="54">
        <v>2</v>
      </c>
      <c r="G100" s="54">
        <v>1</v>
      </c>
      <c r="H100" s="54">
        <v>1</v>
      </c>
      <c r="I100" s="54">
        <v>2</v>
      </c>
      <c r="J100" s="54"/>
      <c r="K100" s="54">
        <v>1</v>
      </c>
      <c r="L100" s="54"/>
      <c r="M100" s="54"/>
      <c r="N100" s="54"/>
      <c r="O100" s="54"/>
      <c r="P100" s="54"/>
      <c r="Q100" s="54"/>
      <c r="R100" s="54"/>
    </row>
    <row r="101" spans="1:18" s="32" customFormat="1" x14ac:dyDescent="0.25">
      <c r="A101" s="176">
        <v>95</v>
      </c>
      <c r="B101" s="131" t="s">
        <v>209</v>
      </c>
      <c r="C101" s="19" t="s">
        <v>580</v>
      </c>
      <c r="D101" s="54">
        <v>13306</v>
      </c>
      <c r="E101" s="54"/>
      <c r="F101" s="54"/>
      <c r="G101" s="54"/>
      <c r="H101" s="54"/>
      <c r="I101" s="54">
        <v>12</v>
      </c>
      <c r="J101" s="54"/>
      <c r="K101" s="54">
        <v>5</v>
      </c>
      <c r="L101" s="54">
        <v>5</v>
      </c>
      <c r="M101" s="54">
        <v>3</v>
      </c>
      <c r="N101" s="54"/>
      <c r="O101" s="54">
        <v>3</v>
      </c>
      <c r="P101" s="54"/>
      <c r="Q101" s="54">
        <v>3</v>
      </c>
      <c r="R101" s="54"/>
    </row>
    <row r="102" spans="1:18" s="32" customFormat="1" x14ac:dyDescent="0.25">
      <c r="A102" s="176">
        <v>96</v>
      </c>
      <c r="B102" s="131" t="s">
        <v>209</v>
      </c>
      <c r="C102" s="19" t="s">
        <v>581</v>
      </c>
      <c r="D102" s="54">
        <v>13321</v>
      </c>
      <c r="E102" s="54"/>
      <c r="F102" s="54"/>
      <c r="G102" s="54"/>
      <c r="H102" s="54"/>
      <c r="I102" s="54">
        <v>12</v>
      </c>
      <c r="J102" s="54"/>
      <c r="K102" s="54">
        <v>5</v>
      </c>
      <c r="L102" s="54">
        <v>5</v>
      </c>
      <c r="M102" s="54">
        <v>3</v>
      </c>
      <c r="N102" s="54"/>
      <c r="O102" s="54">
        <v>3</v>
      </c>
      <c r="P102" s="54"/>
      <c r="Q102" s="54">
        <v>3</v>
      </c>
      <c r="R102" s="54"/>
    </row>
    <row r="103" spans="1:18" s="32" customFormat="1" x14ac:dyDescent="0.25">
      <c r="A103" s="176">
        <v>97</v>
      </c>
      <c r="B103" s="131" t="s">
        <v>209</v>
      </c>
      <c r="C103" s="19" t="s">
        <v>582</v>
      </c>
      <c r="D103" s="54">
        <v>23690</v>
      </c>
      <c r="E103" s="54"/>
      <c r="F103" s="54"/>
      <c r="G103" s="54"/>
      <c r="H103" s="54"/>
      <c r="I103" s="54">
        <v>2</v>
      </c>
      <c r="J103" s="54"/>
      <c r="K103" s="54">
        <v>2</v>
      </c>
      <c r="L103" s="54">
        <v>2</v>
      </c>
      <c r="M103" s="54">
        <v>1</v>
      </c>
      <c r="N103" s="54"/>
      <c r="O103" s="54">
        <v>1</v>
      </c>
      <c r="P103" s="54"/>
      <c r="Q103" s="54">
        <v>1</v>
      </c>
      <c r="R103" s="54"/>
    </row>
    <row r="104" spans="1:18" s="32" customFormat="1" ht="30" x14ac:dyDescent="0.25">
      <c r="A104" s="176">
        <v>98</v>
      </c>
      <c r="B104" s="131" t="s">
        <v>207</v>
      </c>
      <c r="C104" s="19" t="s">
        <v>584</v>
      </c>
      <c r="D104" s="54">
        <v>24183</v>
      </c>
      <c r="E104" s="54">
        <v>3</v>
      </c>
      <c r="F104" s="54">
        <v>3</v>
      </c>
      <c r="G104" s="54">
        <v>2</v>
      </c>
      <c r="H104" s="54">
        <v>2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2" customFormat="1" ht="45" x14ac:dyDescent="0.25">
      <c r="A105" s="176">
        <v>99</v>
      </c>
      <c r="B105" s="131" t="s">
        <v>206</v>
      </c>
      <c r="C105" s="19" t="s">
        <v>578</v>
      </c>
      <c r="D105" s="54">
        <v>25308</v>
      </c>
      <c r="E105" s="54"/>
      <c r="F105" s="54"/>
      <c r="G105" s="54"/>
      <c r="H105" s="54"/>
      <c r="I105" s="54">
        <v>4</v>
      </c>
      <c r="J105" s="54"/>
      <c r="K105" s="54">
        <v>3</v>
      </c>
      <c r="L105" s="54"/>
      <c r="M105" s="54">
        <v>1</v>
      </c>
      <c r="N105" s="54"/>
      <c r="O105" s="54">
        <v>1</v>
      </c>
      <c r="P105" s="54"/>
      <c r="Q105" s="54">
        <v>1</v>
      </c>
      <c r="R105" s="54"/>
    </row>
    <row r="106" spans="1:18" s="32" customFormat="1" x14ac:dyDescent="0.25">
      <c r="A106" s="176">
        <v>100</v>
      </c>
      <c r="B106" s="194" t="s">
        <v>235</v>
      </c>
      <c r="C106" s="197"/>
      <c r="D106" s="197"/>
      <c r="E106" s="53">
        <f>SUM(E95:E105)</f>
        <v>16</v>
      </c>
      <c r="F106" s="124">
        <f t="shared" ref="F106:R106" si="9">SUM(F95:F105)</f>
        <v>16</v>
      </c>
      <c r="G106" s="124">
        <f t="shared" si="9"/>
        <v>11</v>
      </c>
      <c r="H106" s="124">
        <f t="shared" si="9"/>
        <v>11</v>
      </c>
      <c r="I106" s="124">
        <f t="shared" si="9"/>
        <v>44</v>
      </c>
      <c r="J106" s="124">
        <f t="shared" si="9"/>
        <v>2</v>
      </c>
      <c r="K106" s="124">
        <f t="shared" si="9"/>
        <v>24</v>
      </c>
      <c r="L106" s="124">
        <f t="shared" si="9"/>
        <v>12</v>
      </c>
      <c r="M106" s="124">
        <f t="shared" si="9"/>
        <v>17</v>
      </c>
      <c r="N106" s="124">
        <f t="shared" si="9"/>
        <v>0</v>
      </c>
      <c r="O106" s="124">
        <f t="shared" si="9"/>
        <v>17</v>
      </c>
      <c r="P106" s="124">
        <f t="shared" si="9"/>
        <v>0</v>
      </c>
      <c r="Q106" s="124">
        <f t="shared" si="9"/>
        <v>17</v>
      </c>
      <c r="R106" s="124">
        <f t="shared" si="9"/>
        <v>0</v>
      </c>
    </row>
    <row r="107" spans="1:18" s="8" customFormat="1" x14ac:dyDescent="0.25">
      <c r="A107" s="176">
        <v>101</v>
      </c>
      <c r="B107" s="179" t="s">
        <v>203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0"/>
    </row>
    <row r="108" spans="1:18" s="8" customFormat="1" ht="15" customHeight="1" x14ac:dyDescent="0.25">
      <c r="A108" s="176">
        <v>102</v>
      </c>
      <c r="B108" s="187" t="s">
        <v>372</v>
      </c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8"/>
    </row>
    <row r="109" spans="1:18" s="8" customFormat="1" ht="16.5" customHeight="1" x14ac:dyDescent="0.25">
      <c r="A109" s="176">
        <v>103</v>
      </c>
      <c r="B109" s="131" t="s">
        <v>205</v>
      </c>
      <c r="C109" s="14" t="s">
        <v>374</v>
      </c>
      <c r="D109" s="63" t="s">
        <v>683</v>
      </c>
      <c r="E109" s="63">
        <v>2</v>
      </c>
      <c r="F109" s="63"/>
      <c r="G109" s="63">
        <v>2</v>
      </c>
      <c r="H109" s="63"/>
      <c r="I109" s="63">
        <v>2</v>
      </c>
      <c r="J109" s="63"/>
      <c r="K109" s="63">
        <v>3</v>
      </c>
      <c r="L109" s="63"/>
      <c r="M109" s="63">
        <v>2</v>
      </c>
      <c r="N109" s="63"/>
      <c r="O109" s="63">
        <v>1</v>
      </c>
      <c r="P109" s="63"/>
      <c r="Q109" s="63">
        <v>2</v>
      </c>
      <c r="R109" s="14"/>
    </row>
    <row r="110" spans="1:18" s="8" customFormat="1" ht="15" customHeight="1" x14ac:dyDescent="0.25">
      <c r="A110" s="176">
        <v>104</v>
      </c>
      <c r="B110" s="192" t="s">
        <v>9</v>
      </c>
      <c r="C110" s="208"/>
      <c r="D110" s="208"/>
      <c r="E110" s="63">
        <f t="shared" ref="E110:R110" si="10">SUM(E109:E109)</f>
        <v>2</v>
      </c>
      <c r="F110" s="63">
        <f t="shared" si="10"/>
        <v>0</v>
      </c>
      <c r="G110" s="63">
        <f t="shared" si="10"/>
        <v>2</v>
      </c>
      <c r="H110" s="63">
        <f t="shared" si="10"/>
        <v>0</v>
      </c>
      <c r="I110" s="63">
        <f t="shared" si="10"/>
        <v>2</v>
      </c>
      <c r="J110" s="63">
        <f t="shared" si="10"/>
        <v>0</v>
      </c>
      <c r="K110" s="63">
        <f t="shared" si="10"/>
        <v>3</v>
      </c>
      <c r="L110" s="63">
        <f t="shared" si="10"/>
        <v>0</v>
      </c>
      <c r="M110" s="63">
        <f t="shared" si="10"/>
        <v>2</v>
      </c>
      <c r="N110" s="63">
        <f t="shared" si="10"/>
        <v>0</v>
      </c>
      <c r="O110" s="63">
        <f t="shared" si="10"/>
        <v>1</v>
      </c>
      <c r="P110" s="63">
        <f t="shared" si="10"/>
        <v>0</v>
      </c>
      <c r="Q110" s="63">
        <f t="shared" si="10"/>
        <v>2</v>
      </c>
      <c r="R110" s="63">
        <f t="shared" si="10"/>
        <v>0</v>
      </c>
    </row>
    <row r="111" spans="1:18" s="8" customFormat="1" ht="30.75" customHeight="1" x14ac:dyDescent="0.25">
      <c r="A111" s="176">
        <v>105</v>
      </c>
      <c r="B111" s="187" t="s">
        <v>676</v>
      </c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8"/>
    </row>
    <row r="112" spans="1:18" s="8" customFormat="1" ht="30" x14ac:dyDescent="0.25">
      <c r="A112" s="176">
        <v>106</v>
      </c>
      <c r="B112" s="132" t="s">
        <v>207</v>
      </c>
      <c r="C112" s="19" t="s">
        <v>375</v>
      </c>
      <c r="D112" s="63">
        <v>23922</v>
      </c>
      <c r="E112" s="63">
        <v>2</v>
      </c>
      <c r="F112" s="63"/>
      <c r="G112" s="63">
        <v>1</v>
      </c>
      <c r="H112" s="63"/>
      <c r="I112" s="63">
        <v>2</v>
      </c>
      <c r="J112" s="63"/>
      <c r="K112" s="63">
        <v>3</v>
      </c>
      <c r="L112" s="63"/>
      <c r="M112" s="63">
        <v>3</v>
      </c>
      <c r="N112" s="63"/>
      <c r="O112" s="63">
        <v>3</v>
      </c>
      <c r="P112" s="63"/>
      <c r="Q112" s="63">
        <v>3</v>
      </c>
      <c r="R112" s="63"/>
    </row>
    <row r="113" spans="1:18" s="8" customFormat="1" x14ac:dyDescent="0.25">
      <c r="A113" s="176">
        <v>107</v>
      </c>
      <c r="B113" s="132" t="s">
        <v>692</v>
      </c>
      <c r="C113" s="19" t="s">
        <v>693</v>
      </c>
      <c r="D113" s="63">
        <v>13786</v>
      </c>
      <c r="E113" s="63">
        <v>3</v>
      </c>
      <c r="F113" s="63"/>
      <c r="G113" s="63">
        <v>2</v>
      </c>
      <c r="H113" s="63"/>
      <c r="I113" s="63">
        <v>2</v>
      </c>
      <c r="J113" s="63"/>
      <c r="K113" s="63">
        <v>2</v>
      </c>
      <c r="L113" s="63"/>
      <c r="M113" s="63">
        <v>2</v>
      </c>
      <c r="N113" s="63"/>
      <c r="O113" s="63">
        <v>2</v>
      </c>
      <c r="P113" s="63"/>
      <c r="Q113" s="63">
        <v>2</v>
      </c>
      <c r="R113" s="63"/>
    </row>
    <row r="114" spans="1:18" s="8" customFormat="1" x14ac:dyDescent="0.25">
      <c r="A114" s="176">
        <v>108</v>
      </c>
      <c r="B114" s="132" t="s">
        <v>205</v>
      </c>
      <c r="C114" s="19" t="s">
        <v>691</v>
      </c>
      <c r="D114" s="63">
        <v>13689</v>
      </c>
      <c r="E114" s="63">
        <v>3</v>
      </c>
      <c r="F114" s="63"/>
      <c r="G114" s="63">
        <v>1</v>
      </c>
      <c r="H114" s="63"/>
      <c r="I114" s="63">
        <v>1</v>
      </c>
      <c r="J114" s="63"/>
      <c r="K114" s="63">
        <v>1</v>
      </c>
      <c r="L114" s="63"/>
      <c r="M114" s="63">
        <v>1</v>
      </c>
      <c r="N114" s="63"/>
      <c r="O114" s="63">
        <v>1</v>
      </c>
      <c r="P114" s="63"/>
      <c r="Q114" s="63">
        <v>1</v>
      </c>
      <c r="R114" s="63"/>
    </row>
    <row r="115" spans="1:18" s="8" customFormat="1" x14ac:dyDescent="0.25">
      <c r="A115" s="176">
        <v>109</v>
      </c>
      <c r="B115" s="132" t="s">
        <v>701</v>
      </c>
      <c r="C115" s="19" t="s">
        <v>591</v>
      </c>
      <c r="D115" s="63">
        <v>14388</v>
      </c>
      <c r="E115" s="63">
        <v>2</v>
      </c>
      <c r="F115" s="63"/>
      <c r="G115" s="63">
        <v>1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s="8" customFormat="1" x14ac:dyDescent="0.25">
      <c r="A116" s="176">
        <v>110</v>
      </c>
      <c r="B116" s="132" t="s">
        <v>207</v>
      </c>
      <c r="C116" s="19" t="s">
        <v>688</v>
      </c>
      <c r="D116" s="63">
        <v>18494</v>
      </c>
      <c r="E116" s="63">
        <v>2</v>
      </c>
      <c r="F116" s="63"/>
      <c r="G116" s="63">
        <v>1</v>
      </c>
      <c r="H116" s="63"/>
      <c r="I116" s="63">
        <v>1</v>
      </c>
      <c r="J116" s="63"/>
      <c r="K116" s="63">
        <v>1</v>
      </c>
      <c r="L116" s="63"/>
      <c r="M116" s="63">
        <v>2</v>
      </c>
      <c r="N116" s="63"/>
      <c r="O116" s="63">
        <v>1</v>
      </c>
      <c r="P116" s="63"/>
      <c r="Q116" s="63">
        <v>2</v>
      </c>
      <c r="R116" s="63"/>
    </row>
    <row r="117" spans="1:18" s="8" customFormat="1" x14ac:dyDescent="0.25">
      <c r="A117" s="176">
        <v>111</v>
      </c>
      <c r="B117" s="132" t="s">
        <v>205</v>
      </c>
      <c r="C117" s="19" t="s">
        <v>379</v>
      </c>
      <c r="D117" s="63">
        <v>26541</v>
      </c>
      <c r="E117" s="63">
        <v>2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s="8" customFormat="1" x14ac:dyDescent="0.25">
      <c r="A118" s="176">
        <v>112</v>
      </c>
      <c r="B118" s="132" t="s">
        <v>684</v>
      </c>
      <c r="C118" s="19" t="s">
        <v>685</v>
      </c>
      <c r="D118" s="63">
        <v>27117</v>
      </c>
      <c r="E118" s="63"/>
      <c r="F118" s="63"/>
      <c r="G118" s="63">
        <v>2</v>
      </c>
      <c r="H118" s="63"/>
      <c r="I118" s="63">
        <v>2</v>
      </c>
      <c r="J118" s="63"/>
      <c r="K118" s="63">
        <v>3</v>
      </c>
      <c r="L118" s="63"/>
      <c r="M118" s="63"/>
      <c r="N118" s="63"/>
      <c r="O118" s="63"/>
      <c r="P118" s="63"/>
      <c r="Q118" s="63">
        <v>1</v>
      </c>
      <c r="R118" s="63"/>
    </row>
    <row r="119" spans="1:18" s="8" customFormat="1" x14ac:dyDescent="0.25">
      <c r="A119" s="176">
        <v>113</v>
      </c>
      <c r="B119" s="132" t="s">
        <v>694</v>
      </c>
      <c r="C119" s="19" t="s">
        <v>695</v>
      </c>
      <c r="D119" s="63">
        <v>19756</v>
      </c>
      <c r="E119" s="63">
        <v>1</v>
      </c>
      <c r="F119" s="63"/>
      <c r="G119" s="63">
        <v>1</v>
      </c>
      <c r="H119" s="63"/>
      <c r="I119" s="63">
        <v>1</v>
      </c>
      <c r="J119" s="63"/>
      <c r="K119" s="63">
        <v>1</v>
      </c>
      <c r="L119" s="63"/>
      <c r="M119" s="63">
        <v>1</v>
      </c>
      <c r="N119" s="63"/>
      <c r="O119" s="63">
        <v>1</v>
      </c>
      <c r="P119" s="63"/>
      <c r="Q119" s="63">
        <v>1</v>
      </c>
      <c r="R119" s="63"/>
    </row>
    <row r="120" spans="1:18" s="8" customFormat="1" ht="30" x14ac:dyDescent="0.25">
      <c r="A120" s="176">
        <v>114</v>
      </c>
      <c r="B120" s="132" t="s">
        <v>689</v>
      </c>
      <c r="C120" s="19" t="s">
        <v>696</v>
      </c>
      <c r="D120" s="63">
        <v>19831</v>
      </c>
      <c r="E120" s="63">
        <v>5</v>
      </c>
      <c r="F120" s="63"/>
      <c r="G120" s="63">
        <v>2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s="8" customFormat="1" ht="30" x14ac:dyDescent="0.25">
      <c r="A121" s="176">
        <v>115</v>
      </c>
      <c r="B121" s="132" t="s">
        <v>699</v>
      </c>
      <c r="C121" s="19" t="s">
        <v>700</v>
      </c>
      <c r="D121" s="63">
        <v>19842</v>
      </c>
      <c r="E121" s="63">
        <v>1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s="8" customFormat="1" ht="30" x14ac:dyDescent="0.25">
      <c r="A122" s="176">
        <v>116</v>
      </c>
      <c r="B122" s="132" t="s">
        <v>689</v>
      </c>
      <c r="C122" s="19" t="s">
        <v>690</v>
      </c>
      <c r="D122" s="63">
        <v>19848</v>
      </c>
      <c r="E122" s="63">
        <v>2</v>
      </c>
      <c r="F122" s="63"/>
      <c r="G122" s="63">
        <v>2</v>
      </c>
      <c r="H122" s="63"/>
      <c r="I122" s="63">
        <v>2</v>
      </c>
      <c r="J122" s="63"/>
      <c r="K122" s="63">
        <v>2</v>
      </c>
      <c r="L122" s="63"/>
      <c r="M122" s="63">
        <v>2</v>
      </c>
      <c r="N122" s="63"/>
      <c r="O122" s="63">
        <v>2</v>
      </c>
      <c r="P122" s="63"/>
      <c r="Q122" s="63">
        <v>2</v>
      </c>
      <c r="R122" s="63"/>
    </row>
    <row r="123" spans="1:18" s="8" customFormat="1" ht="45" x14ac:dyDescent="0.25">
      <c r="A123" s="176">
        <v>117</v>
      </c>
      <c r="B123" s="132" t="s">
        <v>697</v>
      </c>
      <c r="C123" s="19" t="s">
        <v>698</v>
      </c>
      <c r="D123" s="63">
        <v>19854</v>
      </c>
      <c r="E123" s="63">
        <v>2</v>
      </c>
      <c r="F123" s="63"/>
      <c r="G123" s="63">
        <v>1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s="8" customFormat="1" ht="30" x14ac:dyDescent="0.25">
      <c r="A124" s="176">
        <v>118</v>
      </c>
      <c r="B124" s="132" t="s">
        <v>689</v>
      </c>
      <c r="C124" s="19" t="s">
        <v>288</v>
      </c>
      <c r="D124" s="63">
        <v>19867</v>
      </c>
      <c r="E124" s="63">
        <v>12</v>
      </c>
      <c r="F124" s="63"/>
      <c r="G124" s="63">
        <v>7</v>
      </c>
      <c r="H124" s="63"/>
      <c r="I124" s="63">
        <v>4</v>
      </c>
      <c r="J124" s="63"/>
      <c r="K124" s="63">
        <v>1</v>
      </c>
      <c r="L124" s="63"/>
      <c r="M124" s="63">
        <v>1</v>
      </c>
      <c r="N124" s="63"/>
      <c r="O124" s="63">
        <v>1</v>
      </c>
      <c r="P124" s="63"/>
      <c r="Q124" s="63">
        <v>1</v>
      </c>
      <c r="R124" s="63"/>
    </row>
    <row r="125" spans="1:18" s="8" customFormat="1" ht="30" x14ac:dyDescent="0.25">
      <c r="A125" s="176">
        <v>119</v>
      </c>
      <c r="B125" s="132" t="s">
        <v>686</v>
      </c>
      <c r="C125" s="19" t="s">
        <v>687</v>
      </c>
      <c r="D125" s="63">
        <v>19919</v>
      </c>
      <c r="E125" s="63">
        <v>1</v>
      </c>
      <c r="F125" s="63"/>
      <c r="G125" s="63">
        <v>2</v>
      </c>
      <c r="H125" s="63"/>
      <c r="I125" s="63">
        <v>1</v>
      </c>
      <c r="J125" s="63"/>
      <c r="K125" s="63">
        <v>1</v>
      </c>
      <c r="L125" s="63"/>
      <c r="M125" s="63">
        <v>1</v>
      </c>
      <c r="N125" s="63"/>
      <c r="O125" s="63">
        <v>1</v>
      </c>
      <c r="P125" s="63"/>
      <c r="Q125" s="63">
        <v>1</v>
      </c>
      <c r="R125" s="63"/>
    </row>
    <row r="126" spans="1:18" s="8" customFormat="1" ht="15" customHeight="1" x14ac:dyDescent="0.25">
      <c r="A126" s="176">
        <v>120</v>
      </c>
      <c r="B126" s="191" t="s">
        <v>9</v>
      </c>
      <c r="C126" s="191"/>
      <c r="D126" s="192"/>
      <c r="E126" s="63">
        <f>SUM(E112:E125)</f>
        <v>38</v>
      </c>
      <c r="F126" s="126">
        <f t="shared" ref="F126:R126" si="11">SUM(F112:F125)</f>
        <v>0</v>
      </c>
      <c r="G126" s="126">
        <f t="shared" si="11"/>
        <v>23</v>
      </c>
      <c r="H126" s="126">
        <f t="shared" si="11"/>
        <v>0</v>
      </c>
      <c r="I126" s="126">
        <f t="shared" si="11"/>
        <v>16</v>
      </c>
      <c r="J126" s="126">
        <f t="shared" si="11"/>
        <v>0</v>
      </c>
      <c r="K126" s="126">
        <f t="shared" si="11"/>
        <v>15</v>
      </c>
      <c r="L126" s="126">
        <f t="shared" si="11"/>
        <v>0</v>
      </c>
      <c r="M126" s="126">
        <f t="shared" si="11"/>
        <v>13</v>
      </c>
      <c r="N126" s="126">
        <f t="shared" si="11"/>
        <v>0</v>
      </c>
      <c r="O126" s="126">
        <f t="shared" si="11"/>
        <v>12</v>
      </c>
      <c r="P126" s="126">
        <f t="shared" si="11"/>
        <v>0</v>
      </c>
      <c r="Q126" s="126">
        <f t="shared" si="11"/>
        <v>14</v>
      </c>
      <c r="R126" s="126">
        <f t="shared" si="11"/>
        <v>0</v>
      </c>
    </row>
    <row r="127" spans="1:18" s="32" customFormat="1" ht="15" customHeight="1" x14ac:dyDescent="0.25">
      <c r="A127" s="176">
        <v>121</v>
      </c>
      <c r="B127" s="187" t="s">
        <v>370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8"/>
    </row>
    <row r="128" spans="1:18" s="7" customFormat="1" ht="30" x14ac:dyDescent="0.25">
      <c r="A128" s="176">
        <v>122</v>
      </c>
      <c r="B128" s="132" t="s">
        <v>702</v>
      </c>
      <c r="C128" s="19" t="s">
        <v>130</v>
      </c>
      <c r="D128" s="63">
        <v>13319</v>
      </c>
      <c r="E128" s="63">
        <v>1</v>
      </c>
      <c r="F128" s="63"/>
      <c r="G128" s="63">
        <v>1</v>
      </c>
      <c r="H128" s="63"/>
      <c r="I128" s="63">
        <v>1</v>
      </c>
      <c r="J128" s="63"/>
      <c r="K128" s="63">
        <v>1</v>
      </c>
      <c r="L128" s="63"/>
      <c r="M128" s="63">
        <v>1</v>
      </c>
      <c r="N128" s="63"/>
      <c r="O128" s="63">
        <v>1</v>
      </c>
      <c r="P128" s="63"/>
      <c r="Q128" s="63">
        <v>1</v>
      </c>
      <c r="R128" s="63"/>
    </row>
    <row r="129" spans="1:18" s="7" customFormat="1" ht="30" x14ac:dyDescent="0.25">
      <c r="A129" s="176">
        <v>123</v>
      </c>
      <c r="B129" s="131" t="s">
        <v>204</v>
      </c>
      <c r="C129" s="19" t="s">
        <v>466</v>
      </c>
      <c r="D129" s="65">
        <v>23998</v>
      </c>
      <c r="E129" s="65">
        <v>1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 s="7" customFormat="1" ht="30" x14ac:dyDescent="0.25">
      <c r="A130" s="176">
        <v>124</v>
      </c>
      <c r="B130" s="131" t="s">
        <v>204</v>
      </c>
      <c r="C130" s="19" t="s">
        <v>468</v>
      </c>
      <c r="D130" s="65">
        <v>18447</v>
      </c>
      <c r="E130" s="65">
        <v>2</v>
      </c>
      <c r="F130" s="65"/>
      <c r="G130" s="65">
        <v>1</v>
      </c>
      <c r="H130" s="65"/>
      <c r="I130" s="65">
        <v>1</v>
      </c>
      <c r="J130" s="65"/>
      <c r="K130" s="65">
        <v>1</v>
      </c>
      <c r="L130" s="65"/>
      <c r="M130" s="65">
        <v>1</v>
      </c>
      <c r="N130" s="65"/>
      <c r="O130" s="65">
        <v>1</v>
      </c>
      <c r="P130" s="65"/>
      <c r="Q130" s="65">
        <v>1</v>
      </c>
      <c r="R130" s="65"/>
    </row>
    <row r="131" spans="1:18" s="7" customFormat="1" x14ac:dyDescent="0.25">
      <c r="A131" s="176">
        <v>125</v>
      </c>
      <c r="B131" s="131" t="s">
        <v>704</v>
      </c>
      <c r="C131" s="19" t="s">
        <v>172</v>
      </c>
      <c r="D131" s="65">
        <v>18559</v>
      </c>
      <c r="E131" s="65">
        <v>3</v>
      </c>
      <c r="F131" s="65"/>
      <c r="G131" s="65">
        <v>3</v>
      </c>
      <c r="H131" s="65"/>
      <c r="I131" s="65">
        <v>3</v>
      </c>
      <c r="J131" s="65"/>
      <c r="K131" s="65">
        <v>3</v>
      </c>
      <c r="L131" s="65"/>
      <c r="M131" s="65">
        <v>3</v>
      </c>
      <c r="N131" s="65"/>
      <c r="O131" s="65">
        <v>3</v>
      </c>
      <c r="P131" s="65"/>
      <c r="Q131" s="65">
        <v>3</v>
      </c>
      <c r="R131" s="65"/>
    </row>
    <row r="132" spans="1:18" s="7" customFormat="1" x14ac:dyDescent="0.25">
      <c r="A132" s="176">
        <v>126</v>
      </c>
      <c r="B132" s="131" t="s">
        <v>703</v>
      </c>
      <c r="C132" s="19" t="s">
        <v>371</v>
      </c>
      <c r="D132" s="65">
        <v>19149</v>
      </c>
      <c r="E132" s="65">
        <v>2</v>
      </c>
      <c r="F132" s="65"/>
      <c r="G132" s="65">
        <v>2</v>
      </c>
      <c r="H132" s="65"/>
      <c r="I132" s="65">
        <v>2</v>
      </c>
      <c r="J132" s="65"/>
      <c r="K132" s="65">
        <v>2</v>
      </c>
      <c r="L132" s="65"/>
      <c r="M132" s="65">
        <v>2</v>
      </c>
      <c r="N132" s="65"/>
      <c r="O132" s="65">
        <v>2</v>
      </c>
      <c r="P132" s="65"/>
      <c r="Q132" s="65">
        <v>2</v>
      </c>
      <c r="R132" s="65"/>
    </row>
    <row r="133" spans="1:18" s="7" customFormat="1" x14ac:dyDescent="0.25">
      <c r="A133" s="176">
        <v>127</v>
      </c>
      <c r="B133" s="131" t="s">
        <v>694</v>
      </c>
      <c r="C133" s="19" t="s">
        <v>144</v>
      </c>
      <c r="D133" s="65">
        <v>19756</v>
      </c>
      <c r="E133" s="65">
        <v>1</v>
      </c>
      <c r="F133" s="65"/>
      <c r="G133" s="65">
        <v>1</v>
      </c>
      <c r="H133" s="65"/>
      <c r="I133" s="65">
        <v>1</v>
      </c>
      <c r="J133" s="65"/>
      <c r="K133" s="65">
        <v>1</v>
      </c>
      <c r="L133" s="65"/>
      <c r="M133" s="65">
        <v>1</v>
      </c>
      <c r="N133" s="65"/>
      <c r="O133" s="65">
        <v>1</v>
      </c>
      <c r="P133" s="65"/>
      <c r="Q133" s="65">
        <v>1</v>
      </c>
      <c r="R133" s="65"/>
    </row>
    <row r="134" spans="1:18" s="32" customFormat="1" ht="15" customHeight="1" x14ac:dyDescent="0.25">
      <c r="A134" s="176">
        <v>128</v>
      </c>
      <c r="B134" s="185" t="s">
        <v>9</v>
      </c>
      <c r="C134" s="185"/>
      <c r="D134" s="185"/>
      <c r="E134" s="65">
        <f>SUM(E128:E133)</f>
        <v>10</v>
      </c>
      <c r="F134" s="123">
        <f t="shared" ref="F134:R134" si="12">SUM(F128:F133)</f>
        <v>0</v>
      </c>
      <c r="G134" s="123">
        <f t="shared" si="12"/>
        <v>8</v>
      </c>
      <c r="H134" s="123">
        <f t="shared" si="12"/>
        <v>0</v>
      </c>
      <c r="I134" s="123">
        <f t="shared" si="12"/>
        <v>8</v>
      </c>
      <c r="J134" s="123">
        <f t="shared" si="12"/>
        <v>0</v>
      </c>
      <c r="K134" s="123">
        <f t="shared" si="12"/>
        <v>8</v>
      </c>
      <c r="L134" s="123">
        <f t="shared" si="12"/>
        <v>0</v>
      </c>
      <c r="M134" s="123">
        <f t="shared" si="12"/>
        <v>8</v>
      </c>
      <c r="N134" s="123">
        <f t="shared" si="12"/>
        <v>0</v>
      </c>
      <c r="O134" s="123">
        <f t="shared" si="12"/>
        <v>8</v>
      </c>
      <c r="P134" s="123">
        <f t="shared" si="12"/>
        <v>0</v>
      </c>
      <c r="Q134" s="123">
        <f t="shared" si="12"/>
        <v>8</v>
      </c>
      <c r="R134" s="123">
        <f t="shared" si="12"/>
        <v>0</v>
      </c>
    </row>
    <row r="135" spans="1:18" s="32" customFormat="1" ht="15" customHeight="1" x14ac:dyDescent="0.25">
      <c r="A135" s="176">
        <v>129</v>
      </c>
      <c r="B135" s="193" t="s">
        <v>235</v>
      </c>
      <c r="C135" s="193"/>
      <c r="D135" s="193"/>
      <c r="E135" s="66">
        <f>SUM(E110,E126,E134)</f>
        <v>50</v>
      </c>
      <c r="F135" s="124">
        <f t="shared" ref="F135:R135" si="13">SUM(F110,F126,F134)</f>
        <v>0</v>
      </c>
      <c r="G135" s="124">
        <f t="shared" si="13"/>
        <v>33</v>
      </c>
      <c r="H135" s="124">
        <f t="shared" si="13"/>
        <v>0</v>
      </c>
      <c r="I135" s="124">
        <f t="shared" si="13"/>
        <v>26</v>
      </c>
      <c r="J135" s="124">
        <f t="shared" si="13"/>
        <v>0</v>
      </c>
      <c r="K135" s="124">
        <f t="shared" si="13"/>
        <v>26</v>
      </c>
      <c r="L135" s="124">
        <f t="shared" si="13"/>
        <v>0</v>
      </c>
      <c r="M135" s="124">
        <f t="shared" si="13"/>
        <v>23</v>
      </c>
      <c r="N135" s="124">
        <f t="shared" si="13"/>
        <v>0</v>
      </c>
      <c r="O135" s="124">
        <f t="shared" si="13"/>
        <v>21</v>
      </c>
      <c r="P135" s="124">
        <f t="shared" si="13"/>
        <v>0</v>
      </c>
      <c r="Q135" s="124">
        <f t="shared" si="13"/>
        <v>24</v>
      </c>
      <c r="R135" s="124">
        <f t="shared" si="13"/>
        <v>0</v>
      </c>
    </row>
    <row r="136" spans="1:18" s="8" customFormat="1" x14ac:dyDescent="0.25">
      <c r="A136" s="176">
        <v>130</v>
      </c>
      <c r="B136" s="180" t="s">
        <v>242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</row>
    <row r="137" spans="1:18" s="8" customFormat="1" x14ac:dyDescent="0.25">
      <c r="A137" s="176">
        <v>131</v>
      </c>
      <c r="B137" s="181" t="s">
        <v>368</v>
      </c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2"/>
    </row>
    <row r="138" spans="1:18" s="8" customFormat="1" x14ac:dyDescent="0.25">
      <c r="A138" s="176">
        <v>132</v>
      </c>
      <c r="B138" s="131" t="s">
        <v>415</v>
      </c>
      <c r="C138" s="56" t="s">
        <v>54</v>
      </c>
      <c r="D138" s="57">
        <v>22542</v>
      </c>
      <c r="E138" s="13">
        <v>3</v>
      </c>
      <c r="F138" s="13">
        <v>0</v>
      </c>
      <c r="G138" s="13">
        <v>3</v>
      </c>
      <c r="H138" s="13">
        <v>0</v>
      </c>
      <c r="I138" s="13">
        <v>4</v>
      </c>
      <c r="J138" s="13"/>
      <c r="K138" s="25">
        <v>4</v>
      </c>
      <c r="L138" s="25"/>
      <c r="M138" s="13">
        <v>4</v>
      </c>
      <c r="N138" s="13"/>
      <c r="O138" s="13">
        <v>4</v>
      </c>
      <c r="P138" s="13"/>
      <c r="Q138" s="13">
        <v>4</v>
      </c>
      <c r="R138" s="13"/>
    </row>
    <row r="139" spans="1:18" s="8" customFormat="1" ht="30" x14ac:dyDescent="0.25">
      <c r="A139" s="176">
        <v>133</v>
      </c>
      <c r="B139" s="131" t="s">
        <v>762</v>
      </c>
      <c r="C139" s="56" t="s">
        <v>763</v>
      </c>
      <c r="D139" s="57">
        <v>22446</v>
      </c>
      <c r="E139" s="13">
        <v>3</v>
      </c>
      <c r="F139" s="13">
        <v>1</v>
      </c>
      <c r="G139" s="13">
        <v>3</v>
      </c>
      <c r="H139" s="13">
        <v>1</v>
      </c>
      <c r="I139" s="13">
        <v>4</v>
      </c>
      <c r="J139" s="13">
        <v>1</v>
      </c>
      <c r="K139" s="25">
        <v>4</v>
      </c>
      <c r="L139" s="25">
        <v>1</v>
      </c>
      <c r="M139" s="13">
        <v>4</v>
      </c>
      <c r="N139" s="13">
        <v>1</v>
      </c>
      <c r="O139" s="13">
        <v>4</v>
      </c>
      <c r="P139" s="13">
        <v>1</v>
      </c>
      <c r="Q139" s="13">
        <v>4</v>
      </c>
      <c r="R139" s="13">
        <v>1</v>
      </c>
    </row>
    <row r="140" spans="1:18" s="8" customFormat="1" ht="45" x14ac:dyDescent="0.25">
      <c r="A140" s="176">
        <v>134</v>
      </c>
      <c r="B140" s="131" t="s">
        <v>761</v>
      </c>
      <c r="C140" s="56" t="s">
        <v>760</v>
      </c>
      <c r="D140" s="57">
        <v>22446</v>
      </c>
      <c r="E140" s="13">
        <v>9</v>
      </c>
      <c r="F140" s="13">
        <v>2</v>
      </c>
      <c r="G140" s="13">
        <v>9</v>
      </c>
      <c r="H140" s="13">
        <v>2</v>
      </c>
      <c r="I140" s="13">
        <v>10</v>
      </c>
      <c r="J140" s="13">
        <v>2</v>
      </c>
      <c r="K140" s="25">
        <v>10</v>
      </c>
      <c r="L140" s="25">
        <v>2</v>
      </c>
      <c r="M140" s="13">
        <v>10</v>
      </c>
      <c r="N140" s="13">
        <v>3</v>
      </c>
      <c r="O140" s="13">
        <v>10</v>
      </c>
      <c r="P140" s="13">
        <v>3</v>
      </c>
      <c r="Q140" s="13">
        <v>11</v>
      </c>
      <c r="R140" s="13">
        <v>3</v>
      </c>
    </row>
    <row r="141" spans="1:18" s="8" customFormat="1" x14ac:dyDescent="0.25">
      <c r="A141" s="176">
        <v>135</v>
      </c>
      <c r="B141" s="131" t="s">
        <v>767</v>
      </c>
      <c r="C141" s="98" t="s">
        <v>56</v>
      </c>
      <c r="D141" s="99">
        <v>22509</v>
      </c>
      <c r="E141" s="13">
        <v>4</v>
      </c>
      <c r="F141" s="13">
        <v>1</v>
      </c>
      <c r="G141" s="13">
        <v>5</v>
      </c>
      <c r="H141" s="13">
        <v>1</v>
      </c>
      <c r="I141" s="13">
        <v>5</v>
      </c>
      <c r="J141" s="13">
        <v>1</v>
      </c>
      <c r="K141" s="13">
        <v>5</v>
      </c>
      <c r="L141" s="13">
        <v>1</v>
      </c>
      <c r="M141" s="13">
        <v>5</v>
      </c>
      <c r="N141" s="13">
        <v>1</v>
      </c>
      <c r="O141" s="13">
        <v>5</v>
      </c>
      <c r="P141" s="13">
        <v>1</v>
      </c>
      <c r="Q141" s="13">
        <v>5</v>
      </c>
      <c r="R141" s="13">
        <v>1</v>
      </c>
    </row>
    <row r="142" spans="1:18" s="8" customFormat="1" ht="60" x14ac:dyDescent="0.25">
      <c r="A142" s="176">
        <v>136</v>
      </c>
      <c r="B142" s="131" t="s">
        <v>765</v>
      </c>
      <c r="C142" s="56" t="s">
        <v>764</v>
      </c>
      <c r="D142" s="57">
        <v>23991</v>
      </c>
      <c r="E142" s="13">
        <v>12</v>
      </c>
      <c r="F142" s="13">
        <v>1</v>
      </c>
      <c r="G142" s="13">
        <v>13</v>
      </c>
      <c r="H142" s="13">
        <v>1</v>
      </c>
      <c r="I142" s="13">
        <v>13</v>
      </c>
      <c r="J142" s="13">
        <v>1</v>
      </c>
      <c r="K142" s="25">
        <v>14</v>
      </c>
      <c r="L142" s="25">
        <v>1</v>
      </c>
      <c r="M142" s="13">
        <v>14</v>
      </c>
      <c r="N142" s="13">
        <v>1</v>
      </c>
      <c r="O142" s="13">
        <v>14</v>
      </c>
      <c r="P142" s="13">
        <v>1</v>
      </c>
      <c r="Q142" s="13">
        <v>15</v>
      </c>
      <c r="R142" s="13">
        <v>1</v>
      </c>
    </row>
    <row r="143" spans="1:18" s="8" customFormat="1" ht="30" x14ac:dyDescent="0.25">
      <c r="A143" s="176">
        <v>137</v>
      </c>
      <c r="B143" s="131" t="s">
        <v>415</v>
      </c>
      <c r="C143" s="56" t="s">
        <v>163</v>
      </c>
      <c r="D143" s="57">
        <v>23991</v>
      </c>
      <c r="E143" s="13">
        <v>20</v>
      </c>
      <c r="F143" s="13">
        <v>2</v>
      </c>
      <c r="G143" s="13">
        <v>21</v>
      </c>
      <c r="H143" s="13">
        <v>2</v>
      </c>
      <c r="I143" s="13">
        <v>21</v>
      </c>
      <c r="J143" s="13">
        <v>2</v>
      </c>
      <c r="K143" s="25">
        <v>22</v>
      </c>
      <c r="L143" s="25">
        <v>2</v>
      </c>
      <c r="M143" s="13">
        <v>23</v>
      </c>
      <c r="N143" s="13">
        <v>3</v>
      </c>
      <c r="O143" s="13">
        <v>23</v>
      </c>
      <c r="P143" s="13">
        <v>3</v>
      </c>
      <c r="Q143" s="13">
        <v>24</v>
      </c>
      <c r="R143" s="13">
        <v>3</v>
      </c>
    </row>
    <row r="144" spans="1:18" s="8" customFormat="1" x14ac:dyDescent="0.25">
      <c r="A144" s="176">
        <v>138</v>
      </c>
      <c r="B144" s="131" t="s">
        <v>766</v>
      </c>
      <c r="C144" s="56" t="s">
        <v>164</v>
      </c>
      <c r="D144" s="57">
        <v>46472</v>
      </c>
      <c r="E144" s="13">
        <v>15</v>
      </c>
      <c r="F144" s="13">
        <v>1</v>
      </c>
      <c r="G144" s="13">
        <v>16</v>
      </c>
      <c r="H144" s="13">
        <v>1</v>
      </c>
      <c r="I144" s="13">
        <v>17</v>
      </c>
      <c r="J144" s="13">
        <v>1</v>
      </c>
      <c r="K144" s="25">
        <v>17</v>
      </c>
      <c r="L144" s="25">
        <v>1</v>
      </c>
      <c r="M144" s="13">
        <v>18</v>
      </c>
      <c r="N144" s="13">
        <v>1</v>
      </c>
      <c r="O144" s="13">
        <v>18</v>
      </c>
      <c r="P144" s="13">
        <v>1</v>
      </c>
      <c r="Q144" s="13">
        <v>19</v>
      </c>
      <c r="R144" s="13">
        <v>1</v>
      </c>
    </row>
    <row r="145" spans="1:18" s="8" customFormat="1" ht="30" x14ac:dyDescent="0.25">
      <c r="A145" s="176">
        <v>139</v>
      </c>
      <c r="B145" s="131" t="s">
        <v>758</v>
      </c>
      <c r="C145" s="56" t="s">
        <v>757</v>
      </c>
      <c r="D145" s="57">
        <v>22647</v>
      </c>
      <c r="E145" s="13">
        <v>10</v>
      </c>
      <c r="F145" s="13">
        <v>1</v>
      </c>
      <c r="G145" s="13">
        <v>10</v>
      </c>
      <c r="H145" s="13">
        <v>1</v>
      </c>
      <c r="I145" s="13">
        <v>11</v>
      </c>
      <c r="J145" s="13">
        <v>1</v>
      </c>
      <c r="K145" s="25">
        <v>11</v>
      </c>
      <c r="L145" s="25">
        <v>1</v>
      </c>
      <c r="M145" s="13">
        <v>12</v>
      </c>
      <c r="N145" s="13">
        <v>1</v>
      </c>
      <c r="O145" s="13">
        <v>12</v>
      </c>
      <c r="P145" s="13">
        <v>1</v>
      </c>
      <c r="Q145" s="13">
        <v>12</v>
      </c>
      <c r="R145" s="13">
        <v>1</v>
      </c>
    </row>
    <row r="146" spans="1:18" s="8" customFormat="1" ht="33.75" customHeight="1" x14ac:dyDescent="0.25">
      <c r="A146" s="176">
        <v>140</v>
      </c>
      <c r="B146" s="131" t="s">
        <v>415</v>
      </c>
      <c r="C146" s="11" t="s">
        <v>759</v>
      </c>
      <c r="D146" s="2">
        <v>22446</v>
      </c>
      <c r="E146" s="13">
        <v>14</v>
      </c>
      <c r="F146" s="13">
        <v>2</v>
      </c>
      <c r="G146" s="13">
        <v>15</v>
      </c>
      <c r="H146" s="13">
        <v>2</v>
      </c>
      <c r="I146" s="13">
        <v>16</v>
      </c>
      <c r="J146" s="13">
        <v>2</v>
      </c>
      <c r="K146" s="25">
        <v>16</v>
      </c>
      <c r="L146" s="25">
        <v>2</v>
      </c>
      <c r="M146" s="13">
        <v>17</v>
      </c>
      <c r="N146" s="13">
        <v>3</v>
      </c>
      <c r="O146" s="13">
        <v>17</v>
      </c>
      <c r="P146" s="13">
        <v>3</v>
      </c>
      <c r="Q146" s="13">
        <v>18</v>
      </c>
      <c r="R146" s="13">
        <v>3</v>
      </c>
    </row>
    <row r="147" spans="1:18" s="8" customFormat="1" x14ac:dyDescent="0.25">
      <c r="A147" s="176">
        <v>141</v>
      </c>
      <c r="B147" s="131" t="s">
        <v>206</v>
      </c>
      <c r="C147" s="26" t="s">
        <v>165</v>
      </c>
      <c r="D147" s="21">
        <v>26969</v>
      </c>
      <c r="E147" s="13">
        <v>4</v>
      </c>
      <c r="F147" s="13">
        <v>1</v>
      </c>
      <c r="G147" s="13">
        <v>5</v>
      </c>
      <c r="H147" s="13">
        <v>1</v>
      </c>
      <c r="I147" s="13">
        <v>5</v>
      </c>
      <c r="J147" s="13">
        <v>1</v>
      </c>
      <c r="K147" s="13">
        <v>5</v>
      </c>
      <c r="L147" s="13">
        <v>1</v>
      </c>
      <c r="M147" s="13">
        <v>5</v>
      </c>
      <c r="N147" s="13">
        <v>1</v>
      </c>
      <c r="O147" s="13">
        <v>5</v>
      </c>
      <c r="P147" s="13">
        <v>1</v>
      </c>
      <c r="Q147" s="13">
        <v>5</v>
      </c>
      <c r="R147" s="13">
        <v>1</v>
      </c>
    </row>
    <row r="148" spans="1:18" s="8" customFormat="1" x14ac:dyDescent="0.25">
      <c r="A148" s="176">
        <v>142</v>
      </c>
      <c r="B148" s="194" t="s">
        <v>235</v>
      </c>
      <c r="C148" s="197"/>
      <c r="D148" s="197"/>
      <c r="E148" s="27">
        <f>SUM(E138:E147)</f>
        <v>94</v>
      </c>
      <c r="F148" s="27">
        <f t="shared" ref="F148:R148" si="14">SUM(F138:F147)</f>
        <v>12</v>
      </c>
      <c r="G148" s="27">
        <f t="shared" si="14"/>
        <v>100</v>
      </c>
      <c r="H148" s="27">
        <f t="shared" si="14"/>
        <v>12</v>
      </c>
      <c r="I148" s="27">
        <f t="shared" si="14"/>
        <v>106</v>
      </c>
      <c r="J148" s="27">
        <f t="shared" si="14"/>
        <v>12</v>
      </c>
      <c r="K148" s="27">
        <f t="shared" si="14"/>
        <v>108</v>
      </c>
      <c r="L148" s="27">
        <f t="shared" si="14"/>
        <v>12</v>
      </c>
      <c r="M148" s="27">
        <f t="shared" si="14"/>
        <v>112</v>
      </c>
      <c r="N148" s="27">
        <f t="shared" si="14"/>
        <v>15</v>
      </c>
      <c r="O148" s="27">
        <f t="shared" si="14"/>
        <v>112</v>
      </c>
      <c r="P148" s="27">
        <f t="shared" si="14"/>
        <v>15</v>
      </c>
      <c r="Q148" s="27">
        <f t="shared" si="14"/>
        <v>117</v>
      </c>
      <c r="R148" s="27">
        <f t="shared" si="14"/>
        <v>15</v>
      </c>
    </row>
    <row r="149" spans="1:18" s="8" customFormat="1" x14ac:dyDescent="0.25">
      <c r="A149" s="176">
        <v>143</v>
      </c>
      <c r="B149" s="180" t="s">
        <v>63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</row>
    <row r="150" spans="1:18" s="8" customFormat="1" x14ac:dyDescent="0.25">
      <c r="A150" s="176">
        <v>144</v>
      </c>
      <c r="B150" s="181" t="s">
        <v>893</v>
      </c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2"/>
    </row>
    <row r="151" spans="1:18" ht="30" x14ac:dyDescent="0.25">
      <c r="A151" s="176">
        <v>145</v>
      </c>
      <c r="B151" s="131" t="s">
        <v>231</v>
      </c>
      <c r="C151" s="19" t="s">
        <v>169</v>
      </c>
      <c r="D151" s="47">
        <v>10005</v>
      </c>
      <c r="E151" s="47">
        <v>2</v>
      </c>
      <c r="F151" s="47">
        <v>0</v>
      </c>
      <c r="G151" s="47">
        <v>2</v>
      </c>
      <c r="H151" s="47">
        <v>0</v>
      </c>
      <c r="I151" s="47">
        <v>1</v>
      </c>
      <c r="J151" s="47">
        <v>0</v>
      </c>
      <c r="K151" s="47">
        <v>1</v>
      </c>
      <c r="L151" s="47">
        <v>0</v>
      </c>
      <c r="M151" s="47">
        <v>1</v>
      </c>
      <c r="N151" s="47">
        <v>0</v>
      </c>
      <c r="O151" s="47">
        <v>1</v>
      </c>
      <c r="P151" s="47">
        <v>0</v>
      </c>
      <c r="Q151" s="47">
        <v>1</v>
      </c>
      <c r="R151" s="47">
        <v>0</v>
      </c>
    </row>
    <row r="152" spans="1:18" ht="30" x14ac:dyDescent="0.25">
      <c r="A152" s="176">
        <v>146</v>
      </c>
      <c r="B152" s="131" t="s">
        <v>231</v>
      </c>
      <c r="C152" s="19" t="s">
        <v>244</v>
      </c>
      <c r="D152" s="47">
        <v>10007</v>
      </c>
      <c r="E152" s="47">
        <v>3</v>
      </c>
      <c r="F152" s="47">
        <v>0</v>
      </c>
      <c r="G152" s="47">
        <v>2</v>
      </c>
      <c r="H152" s="47">
        <v>0</v>
      </c>
      <c r="I152" s="47">
        <v>1</v>
      </c>
      <c r="J152" s="47">
        <v>0</v>
      </c>
      <c r="K152" s="47">
        <v>1</v>
      </c>
      <c r="L152" s="47">
        <v>0</v>
      </c>
      <c r="M152" s="47">
        <v>1</v>
      </c>
      <c r="N152" s="47">
        <v>0</v>
      </c>
      <c r="O152" s="47">
        <v>1</v>
      </c>
      <c r="P152" s="47">
        <v>0</v>
      </c>
      <c r="Q152" s="47">
        <v>1</v>
      </c>
      <c r="R152" s="47">
        <v>0</v>
      </c>
    </row>
    <row r="153" spans="1:18" ht="30" x14ac:dyDescent="0.25">
      <c r="A153" s="176">
        <v>147</v>
      </c>
      <c r="B153" s="131" t="s">
        <v>231</v>
      </c>
      <c r="C153" s="14" t="s">
        <v>245</v>
      </c>
      <c r="D153" s="47">
        <v>10008</v>
      </c>
      <c r="E153" s="47">
        <v>3</v>
      </c>
      <c r="F153" s="47">
        <v>0</v>
      </c>
      <c r="G153" s="47">
        <v>2</v>
      </c>
      <c r="H153" s="47">
        <v>0</v>
      </c>
      <c r="I153" s="47">
        <v>1</v>
      </c>
      <c r="J153" s="47">
        <v>0</v>
      </c>
      <c r="K153" s="47">
        <v>1</v>
      </c>
      <c r="L153" s="47">
        <v>0</v>
      </c>
      <c r="M153" s="47">
        <v>1</v>
      </c>
      <c r="N153" s="47">
        <v>0</v>
      </c>
      <c r="O153" s="47">
        <v>1</v>
      </c>
      <c r="P153" s="47">
        <v>0</v>
      </c>
      <c r="Q153" s="47">
        <v>1</v>
      </c>
      <c r="R153" s="47">
        <v>0</v>
      </c>
    </row>
    <row r="154" spans="1:18" x14ac:dyDescent="0.25">
      <c r="A154" s="176">
        <v>148</v>
      </c>
      <c r="B154" s="131" t="s">
        <v>231</v>
      </c>
      <c r="C154" s="14" t="s">
        <v>312</v>
      </c>
      <c r="D154" s="47">
        <v>11212</v>
      </c>
      <c r="E154" s="47">
        <v>1</v>
      </c>
      <c r="F154" s="47">
        <v>0</v>
      </c>
      <c r="G154" s="47">
        <v>0</v>
      </c>
      <c r="H154" s="47">
        <v>0</v>
      </c>
      <c r="I154" s="47">
        <v>1</v>
      </c>
      <c r="J154" s="47">
        <v>0</v>
      </c>
      <c r="K154" s="47">
        <v>2</v>
      </c>
      <c r="L154" s="47">
        <v>0</v>
      </c>
      <c r="M154" s="47">
        <v>0</v>
      </c>
      <c r="N154" s="47">
        <v>0</v>
      </c>
      <c r="O154" s="47">
        <v>1</v>
      </c>
      <c r="P154" s="47">
        <v>0</v>
      </c>
      <c r="Q154" s="47">
        <v>1</v>
      </c>
      <c r="R154" s="47">
        <v>0</v>
      </c>
    </row>
    <row r="155" spans="1:18" x14ac:dyDescent="0.25">
      <c r="A155" s="176">
        <v>149</v>
      </c>
      <c r="B155" s="131" t="s">
        <v>231</v>
      </c>
      <c r="C155" s="14" t="s">
        <v>311</v>
      </c>
      <c r="D155" s="47">
        <v>11212</v>
      </c>
      <c r="E155" s="47">
        <v>2</v>
      </c>
      <c r="F155" s="47">
        <v>0</v>
      </c>
      <c r="G155" s="47">
        <v>1</v>
      </c>
      <c r="H155" s="47">
        <v>0</v>
      </c>
      <c r="I155" s="47">
        <v>2</v>
      </c>
      <c r="J155" s="47">
        <v>0</v>
      </c>
      <c r="K155" s="47">
        <v>2</v>
      </c>
      <c r="L155" s="47">
        <v>0</v>
      </c>
      <c r="M155" s="47">
        <v>1</v>
      </c>
      <c r="N155" s="47">
        <v>0</v>
      </c>
      <c r="O155" s="47">
        <v>1</v>
      </c>
      <c r="P155" s="47">
        <v>0</v>
      </c>
      <c r="Q155" s="47">
        <v>1</v>
      </c>
      <c r="R155" s="47">
        <v>0</v>
      </c>
    </row>
    <row r="156" spans="1:18" x14ac:dyDescent="0.25">
      <c r="A156" s="176">
        <v>150</v>
      </c>
      <c r="B156" s="131" t="s">
        <v>231</v>
      </c>
      <c r="C156" s="14" t="s">
        <v>249</v>
      </c>
      <c r="D156" s="47">
        <v>11217</v>
      </c>
      <c r="E156" s="47">
        <v>0</v>
      </c>
      <c r="F156" s="47">
        <v>0</v>
      </c>
      <c r="G156" s="47">
        <v>0</v>
      </c>
      <c r="H156" s="47">
        <v>0</v>
      </c>
      <c r="I156" s="47">
        <v>1</v>
      </c>
      <c r="J156" s="47">
        <v>0</v>
      </c>
      <c r="K156" s="47">
        <v>1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</row>
    <row r="157" spans="1:18" x14ac:dyDescent="0.25">
      <c r="A157" s="176">
        <v>151</v>
      </c>
      <c r="B157" s="131" t="s">
        <v>231</v>
      </c>
      <c r="C157" s="14" t="s">
        <v>248</v>
      </c>
      <c r="D157" s="47">
        <v>11217</v>
      </c>
      <c r="E157" s="47">
        <v>1</v>
      </c>
      <c r="F157" s="47">
        <v>0</v>
      </c>
      <c r="G157" s="47">
        <v>1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1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</row>
    <row r="158" spans="1:18" x14ac:dyDescent="0.25">
      <c r="A158" s="176">
        <v>152</v>
      </c>
      <c r="B158" s="131" t="s">
        <v>188</v>
      </c>
      <c r="C158" s="14" t="s">
        <v>127</v>
      </c>
      <c r="D158" s="47">
        <v>11442</v>
      </c>
      <c r="E158" s="47">
        <v>3</v>
      </c>
      <c r="F158" s="47">
        <v>0</v>
      </c>
      <c r="G158" s="47">
        <v>3</v>
      </c>
      <c r="H158" s="47">
        <v>0</v>
      </c>
      <c r="I158" s="47">
        <v>3</v>
      </c>
      <c r="J158" s="47">
        <v>0</v>
      </c>
      <c r="K158" s="47">
        <v>3</v>
      </c>
      <c r="L158" s="47">
        <v>0</v>
      </c>
      <c r="M158" s="47">
        <v>3</v>
      </c>
      <c r="N158" s="47">
        <v>0</v>
      </c>
      <c r="O158" s="47">
        <v>3</v>
      </c>
      <c r="P158" s="47">
        <v>0</v>
      </c>
      <c r="Q158" s="47">
        <v>3</v>
      </c>
      <c r="R158" s="47">
        <v>0</v>
      </c>
    </row>
    <row r="159" spans="1:18" x14ac:dyDescent="0.25">
      <c r="A159" s="176">
        <v>153</v>
      </c>
      <c r="B159" s="131" t="s">
        <v>188</v>
      </c>
      <c r="C159" s="19" t="s">
        <v>268</v>
      </c>
      <c r="D159" s="47">
        <v>13788</v>
      </c>
      <c r="E159" s="47">
        <v>1</v>
      </c>
      <c r="F159" s="47">
        <v>1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</row>
    <row r="160" spans="1:18" x14ac:dyDescent="0.25">
      <c r="A160" s="176">
        <v>154</v>
      </c>
      <c r="B160" s="131" t="s">
        <v>231</v>
      </c>
      <c r="C160" s="14" t="s">
        <v>247</v>
      </c>
      <c r="D160" s="47">
        <v>25547</v>
      </c>
      <c r="E160" s="47">
        <v>2</v>
      </c>
      <c r="F160" s="47">
        <v>0</v>
      </c>
      <c r="G160" s="47">
        <v>1</v>
      </c>
      <c r="H160" s="47">
        <v>0</v>
      </c>
      <c r="I160" s="47">
        <v>1</v>
      </c>
      <c r="J160" s="47">
        <v>0</v>
      </c>
      <c r="K160" s="47">
        <v>2</v>
      </c>
      <c r="L160" s="47">
        <v>0</v>
      </c>
      <c r="M160" s="47">
        <v>1</v>
      </c>
      <c r="N160" s="47">
        <v>0</v>
      </c>
      <c r="O160" s="47">
        <v>1</v>
      </c>
      <c r="P160" s="47">
        <v>0</v>
      </c>
      <c r="Q160" s="47">
        <v>1</v>
      </c>
      <c r="R160" s="47">
        <v>0</v>
      </c>
    </row>
    <row r="161" spans="1:18" x14ac:dyDescent="0.25">
      <c r="A161" s="176">
        <v>155</v>
      </c>
      <c r="B161" s="131" t="s">
        <v>231</v>
      </c>
      <c r="C161" s="14" t="s">
        <v>246</v>
      </c>
      <c r="D161" s="47">
        <v>25547</v>
      </c>
      <c r="E161" s="47">
        <v>2</v>
      </c>
      <c r="F161" s="47">
        <v>0</v>
      </c>
      <c r="G161" s="47">
        <v>1</v>
      </c>
      <c r="H161" s="47">
        <v>0</v>
      </c>
      <c r="I161" s="47">
        <v>1</v>
      </c>
      <c r="J161" s="47">
        <v>0</v>
      </c>
      <c r="K161" s="47">
        <v>2</v>
      </c>
      <c r="L161" s="47">
        <v>0</v>
      </c>
      <c r="M161" s="47">
        <v>1</v>
      </c>
      <c r="N161" s="47">
        <v>0</v>
      </c>
      <c r="O161" s="47">
        <v>1</v>
      </c>
      <c r="P161" s="47">
        <v>0</v>
      </c>
      <c r="Q161" s="47">
        <v>1</v>
      </c>
      <c r="R161" s="47">
        <v>0</v>
      </c>
    </row>
    <row r="162" spans="1:18" x14ac:dyDescent="0.25">
      <c r="A162" s="176">
        <v>156</v>
      </c>
      <c r="B162" s="131" t="s">
        <v>398</v>
      </c>
      <c r="C162" s="14" t="s">
        <v>309</v>
      </c>
      <c r="D162" s="47">
        <v>24054</v>
      </c>
      <c r="E162" s="47">
        <v>1</v>
      </c>
      <c r="F162" s="47">
        <v>1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</row>
    <row r="163" spans="1:18" x14ac:dyDescent="0.25">
      <c r="A163" s="176">
        <v>157</v>
      </c>
      <c r="B163" s="131" t="s">
        <v>188</v>
      </c>
      <c r="C163" s="14" t="s">
        <v>313</v>
      </c>
      <c r="D163" s="47">
        <v>24183</v>
      </c>
      <c r="E163" s="47">
        <v>0</v>
      </c>
      <c r="F163" s="47">
        <v>0</v>
      </c>
      <c r="G163" s="47">
        <v>1</v>
      </c>
      <c r="H163" s="47">
        <v>0</v>
      </c>
      <c r="I163" s="47">
        <v>1</v>
      </c>
      <c r="J163" s="47">
        <v>0</v>
      </c>
      <c r="K163" s="47">
        <v>1</v>
      </c>
      <c r="L163" s="47">
        <v>0</v>
      </c>
      <c r="M163" s="47">
        <v>1</v>
      </c>
      <c r="N163" s="47">
        <v>0</v>
      </c>
      <c r="O163" s="47">
        <v>1</v>
      </c>
      <c r="P163" s="47">
        <v>0</v>
      </c>
      <c r="Q163" s="47">
        <v>1</v>
      </c>
      <c r="R163" s="47">
        <v>0</v>
      </c>
    </row>
    <row r="164" spans="1:18" x14ac:dyDescent="0.25">
      <c r="A164" s="176">
        <v>158</v>
      </c>
      <c r="B164" s="131" t="s">
        <v>398</v>
      </c>
      <c r="C164" s="14" t="s">
        <v>310</v>
      </c>
      <c r="D164" s="47">
        <v>16085</v>
      </c>
      <c r="E164" s="47">
        <v>2</v>
      </c>
      <c r="F164" s="47">
        <v>2</v>
      </c>
      <c r="G164" s="47">
        <v>2</v>
      </c>
      <c r="H164" s="47">
        <v>2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</row>
    <row r="165" spans="1:18" x14ac:dyDescent="0.25">
      <c r="A165" s="176">
        <v>159</v>
      </c>
      <c r="B165" s="131" t="s">
        <v>881</v>
      </c>
      <c r="C165" s="14" t="s">
        <v>882</v>
      </c>
      <c r="D165" s="126">
        <v>22547</v>
      </c>
      <c r="E165" s="126"/>
      <c r="F165" s="47"/>
      <c r="G165" s="47"/>
      <c r="H165" s="47"/>
      <c r="I165" s="47"/>
      <c r="J165" s="47"/>
      <c r="K165" s="47"/>
      <c r="L165" s="47"/>
      <c r="M165" s="47"/>
      <c r="N165" s="47"/>
      <c r="O165" s="47">
        <v>5</v>
      </c>
      <c r="P165" s="47"/>
      <c r="Q165" s="47"/>
      <c r="R165" s="47"/>
    </row>
    <row r="166" spans="1:18" ht="45" x14ac:dyDescent="0.25">
      <c r="A166" s="176">
        <v>160</v>
      </c>
      <c r="B166" s="131" t="s">
        <v>883</v>
      </c>
      <c r="C166" s="14" t="s">
        <v>884</v>
      </c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>
        <v>5</v>
      </c>
      <c r="P166" s="126"/>
      <c r="Q166" s="126"/>
      <c r="R166" s="126"/>
    </row>
    <row r="167" spans="1:18" ht="30" x14ac:dyDescent="0.25">
      <c r="A167" s="176">
        <v>161</v>
      </c>
      <c r="B167" s="131" t="s">
        <v>517</v>
      </c>
      <c r="C167" s="14" t="s">
        <v>146</v>
      </c>
      <c r="D167" s="126">
        <v>19861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1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26">
        <v>0</v>
      </c>
      <c r="R167" s="126">
        <v>0</v>
      </c>
    </row>
    <row r="168" spans="1:18" s="8" customFormat="1" ht="15" customHeight="1" x14ac:dyDescent="0.25">
      <c r="A168" s="176">
        <v>162</v>
      </c>
      <c r="B168" s="189" t="s">
        <v>235</v>
      </c>
      <c r="C168" s="189"/>
      <c r="D168" s="190"/>
      <c r="E168" s="48">
        <f>SUM(E151:E167)</f>
        <v>23</v>
      </c>
      <c r="F168" s="127">
        <f t="shared" ref="F168:R168" si="15">SUM(F151:F167)</f>
        <v>4</v>
      </c>
      <c r="G168" s="127">
        <f t="shared" si="15"/>
        <v>16</v>
      </c>
      <c r="H168" s="127">
        <f t="shared" si="15"/>
        <v>2</v>
      </c>
      <c r="I168" s="127">
        <f t="shared" si="15"/>
        <v>13</v>
      </c>
      <c r="J168" s="127">
        <f t="shared" si="15"/>
        <v>0</v>
      </c>
      <c r="K168" s="127">
        <f t="shared" si="15"/>
        <v>17</v>
      </c>
      <c r="L168" s="127">
        <f t="shared" si="15"/>
        <v>0</v>
      </c>
      <c r="M168" s="127">
        <f t="shared" si="15"/>
        <v>11</v>
      </c>
      <c r="N168" s="127">
        <f t="shared" si="15"/>
        <v>0</v>
      </c>
      <c r="O168" s="127">
        <f t="shared" si="15"/>
        <v>21</v>
      </c>
      <c r="P168" s="127">
        <f t="shared" si="15"/>
        <v>0</v>
      </c>
      <c r="Q168" s="127">
        <f t="shared" si="15"/>
        <v>11</v>
      </c>
      <c r="R168" s="127">
        <f t="shared" si="15"/>
        <v>0</v>
      </c>
    </row>
    <row r="169" spans="1:18" s="8" customFormat="1" ht="15" customHeight="1" x14ac:dyDescent="0.25">
      <c r="A169" s="176">
        <v>163</v>
      </c>
      <c r="B169" s="184" t="s">
        <v>223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</row>
    <row r="170" spans="1:18" s="8" customFormat="1" ht="15" customHeight="1" x14ac:dyDescent="0.25">
      <c r="A170" s="176">
        <v>164</v>
      </c>
      <c r="B170" s="188" t="s">
        <v>317</v>
      </c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</row>
    <row r="171" spans="1:18" s="8" customFormat="1" x14ac:dyDescent="0.25">
      <c r="A171" s="176">
        <v>165</v>
      </c>
      <c r="B171" s="131" t="s">
        <v>291</v>
      </c>
      <c r="C171" s="58" t="s">
        <v>19</v>
      </c>
      <c r="D171" s="77">
        <v>24110</v>
      </c>
      <c r="E171" s="77">
        <v>6</v>
      </c>
      <c r="F171" s="77">
        <v>6</v>
      </c>
      <c r="G171" s="91">
        <f t="shared" ref="G171:H171" si="16">ROUNDUP(E171+5%,0)</f>
        <v>7</v>
      </c>
      <c r="H171" s="91">
        <f t="shared" si="16"/>
        <v>7</v>
      </c>
      <c r="I171" s="91">
        <f t="shared" ref="I171:R171" si="17">ROUNDUP((G171+5%),0)</f>
        <v>8</v>
      </c>
      <c r="J171" s="91">
        <f t="shared" si="17"/>
        <v>8</v>
      </c>
      <c r="K171" s="91">
        <f t="shared" si="17"/>
        <v>9</v>
      </c>
      <c r="L171" s="91">
        <f t="shared" si="17"/>
        <v>9</v>
      </c>
      <c r="M171" s="91">
        <f t="shared" si="17"/>
        <v>10</v>
      </c>
      <c r="N171" s="91">
        <f t="shared" si="17"/>
        <v>10</v>
      </c>
      <c r="O171" s="91">
        <f t="shared" si="17"/>
        <v>11</v>
      </c>
      <c r="P171" s="91">
        <f t="shared" si="17"/>
        <v>11</v>
      </c>
      <c r="Q171" s="91">
        <f t="shared" si="17"/>
        <v>12</v>
      </c>
      <c r="R171" s="91">
        <f t="shared" si="17"/>
        <v>12</v>
      </c>
    </row>
    <row r="172" spans="1:18" s="8" customFormat="1" x14ac:dyDescent="0.25">
      <c r="A172" s="176">
        <v>166</v>
      </c>
      <c r="B172" s="131" t="s">
        <v>291</v>
      </c>
      <c r="C172" s="90" t="s">
        <v>154</v>
      </c>
      <c r="D172" s="91">
        <v>16675</v>
      </c>
      <c r="E172" s="91">
        <v>60</v>
      </c>
      <c r="F172" s="91">
        <v>12</v>
      </c>
      <c r="G172" s="91">
        <f>ROUNDUP(E172+5%,0)</f>
        <v>61</v>
      </c>
      <c r="H172" s="91">
        <f>ROUNDUP(F172+5%,0)</f>
        <v>13</v>
      </c>
      <c r="I172" s="91">
        <f t="shared" ref="I172:R172" si="18">ROUNDUP((G172+5%),0)</f>
        <v>62</v>
      </c>
      <c r="J172" s="91">
        <f t="shared" si="18"/>
        <v>14</v>
      </c>
      <c r="K172" s="91">
        <f t="shared" si="18"/>
        <v>63</v>
      </c>
      <c r="L172" s="91">
        <f t="shared" si="18"/>
        <v>15</v>
      </c>
      <c r="M172" s="91">
        <f t="shared" si="18"/>
        <v>64</v>
      </c>
      <c r="N172" s="91">
        <f t="shared" si="18"/>
        <v>16</v>
      </c>
      <c r="O172" s="91">
        <f t="shared" si="18"/>
        <v>65</v>
      </c>
      <c r="P172" s="91">
        <f t="shared" si="18"/>
        <v>17</v>
      </c>
      <c r="Q172" s="91">
        <f t="shared" si="18"/>
        <v>66</v>
      </c>
      <c r="R172" s="91">
        <f t="shared" si="18"/>
        <v>18</v>
      </c>
    </row>
    <row r="173" spans="1:18" s="8" customFormat="1" x14ac:dyDescent="0.25">
      <c r="A173" s="176">
        <v>167</v>
      </c>
      <c r="B173" s="190" t="s">
        <v>235</v>
      </c>
      <c r="C173" s="211"/>
      <c r="D173" s="211"/>
      <c r="E173" s="79">
        <f>SUM(E171:E172)</f>
        <v>66</v>
      </c>
      <c r="F173" s="79">
        <f t="shared" ref="F173:R173" si="19">SUM(F171:F172)</f>
        <v>18</v>
      </c>
      <c r="G173" s="79">
        <f t="shared" si="19"/>
        <v>68</v>
      </c>
      <c r="H173" s="79">
        <f t="shared" si="19"/>
        <v>20</v>
      </c>
      <c r="I173" s="79">
        <f t="shared" si="19"/>
        <v>70</v>
      </c>
      <c r="J173" s="79">
        <f t="shared" si="19"/>
        <v>22</v>
      </c>
      <c r="K173" s="79">
        <f t="shared" si="19"/>
        <v>72</v>
      </c>
      <c r="L173" s="79">
        <f t="shared" si="19"/>
        <v>24</v>
      </c>
      <c r="M173" s="79">
        <f t="shared" si="19"/>
        <v>74</v>
      </c>
      <c r="N173" s="79">
        <f t="shared" si="19"/>
        <v>26</v>
      </c>
      <c r="O173" s="79">
        <f t="shared" si="19"/>
        <v>76</v>
      </c>
      <c r="P173" s="79">
        <f t="shared" si="19"/>
        <v>28</v>
      </c>
      <c r="Q173" s="79">
        <f t="shared" si="19"/>
        <v>78</v>
      </c>
      <c r="R173" s="79">
        <f t="shared" si="19"/>
        <v>30</v>
      </c>
    </row>
    <row r="174" spans="1:18" s="8" customFormat="1" x14ac:dyDescent="0.25">
      <c r="A174" s="176">
        <v>168</v>
      </c>
      <c r="B174" s="180" t="s">
        <v>240</v>
      </c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</row>
    <row r="175" spans="1:18" s="8" customFormat="1" x14ac:dyDescent="0.25">
      <c r="A175" s="176">
        <v>169</v>
      </c>
      <c r="B175" s="182" t="s">
        <v>250</v>
      </c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</row>
    <row r="176" spans="1:18" s="8" customFormat="1" ht="15" customHeight="1" x14ac:dyDescent="0.25">
      <c r="A176" s="176">
        <v>170</v>
      </c>
      <c r="B176" s="131" t="s">
        <v>399</v>
      </c>
      <c r="C176" s="11" t="s">
        <v>80</v>
      </c>
      <c r="D176" s="21">
        <v>20316</v>
      </c>
      <c r="E176" s="21">
        <v>5</v>
      </c>
      <c r="F176" s="21"/>
      <c r="G176" s="21">
        <v>5</v>
      </c>
      <c r="H176" s="21"/>
      <c r="I176" s="21">
        <v>5</v>
      </c>
      <c r="J176" s="21"/>
      <c r="K176" s="21">
        <v>3</v>
      </c>
      <c r="L176" s="21"/>
      <c r="M176" s="21">
        <v>4</v>
      </c>
      <c r="N176" s="21"/>
      <c r="O176" s="21">
        <v>3</v>
      </c>
      <c r="P176" s="21"/>
      <c r="Q176" s="21">
        <v>4</v>
      </c>
      <c r="R176" s="21"/>
    </row>
    <row r="177" spans="1:18" s="8" customFormat="1" ht="15" customHeight="1" x14ac:dyDescent="0.25">
      <c r="A177" s="176">
        <v>171</v>
      </c>
      <c r="B177" s="131" t="s">
        <v>399</v>
      </c>
      <c r="C177" s="11" t="s">
        <v>174</v>
      </c>
      <c r="D177" s="21">
        <v>20436</v>
      </c>
      <c r="E177" s="21">
        <v>71</v>
      </c>
      <c r="F177" s="21"/>
      <c r="G177" s="21">
        <v>71</v>
      </c>
      <c r="H177" s="21"/>
      <c r="I177" s="21">
        <v>70</v>
      </c>
      <c r="J177" s="21"/>
      <c r="K177" s="21">
        <v>81</v>
      </c>
      <c r="L177" s="21"/>
      <c r="M177" s="21">
        <v>71</v>
      </c>
      <c r="N177" s="21"/>
      <c r="O177" s="21">
        <v>74</v>
      </c>
      <c r="P177" s="21"/>
      <c r="Q177" s="21">
        <v>71</v>
      </c>
      <c r="R177" s="21"/>
    </row>
    <row r="178" spans="1:18" s="8" customFormat="1" ht="15" customHeight="1" x14ac:dyDescent="0.25">
      <c r="A178" s="176">
        <v>172</v>
      </c>
      <c r="B178" s="131" t="s">
        <v>399</v>
      </c>
      <c r="C178" s="11" t="s">
        <v>470</v>
      </c>
      <c r="D178" s="21">
        <v>20436</v>
      </c>
      <c r="E178" s="21">
        <v>34</v>
      </c>
      <c r="F178" s="21"/>
      <c r="G178" s="21">
        <v>3</v>
      </c>
      <c r="H178" s="21"/>
      <c r="I178" s="21">
        <v>3</v>
      </c>
      <c r="J178" s="21"/>
      <c r="K178" s="21">
        <v>1</v>
      </c>
      <c r="L178" s="21"/>
      <c r="M178" s="21">
        <v>2</v>
      </c>
      <c r="N178" s="21"/>
      <c r="O178" s="21">
        <v>1</v>
      </c>
      <c r="P178" s="21"/>
      <c r="Q178" s="21">
        <v>1</v>
      </c>
      <c r="R178" s="21"/>
    </row>
    <row r="179" spans="1:18" s="8" customFormat="1" ht="15" customHeight="1" x14ac:dyDescent="0.25">
      <c r="A179" s="176">
        <v>173</v>
      </c>
      <c r="B179" s="131" t="s">
        <v>399</v>
      </c>
      <c r="C179" s="11" t="s">
        <v>81</v>
      </c>
      <c r="D179" s="21">
        <v>23177</v>
      </c>
      <c r="E179" s="21">
        <v>8</v>
      </c>
      <c r="F179" s="21"/>
      <c r="G179" s="21">
        <v>7</v>
      </c>
      <c r="H179" s="21"/>
      <c r="I179" s="21">
        <v>7</v>
      </c>
      <c r="J179" s="21"/>
      <c r="K179" s="21">
        <v>5</v>
      </c>
      <c r="L179" s="21"/>
      <c r="M179" s="21">
        <v>5</v>
      </c>
      <c r="N179" s="21"/>
      <c r="O179" s="21">
        <v>5</v>
      </c>
      <c r="P179" s="21"/>
      <c r="Q179" s="21">
        <v>6</v>
      </c>
      <c r="R179" s="21"/>
    </row>
    <row r="180" spans="1:18" s="8" customFormat="1" ht="15" customHeight="1" x14ac:dyDescent="0.25">
      <c r="A180" s="176">
        <v>174</v>
      </c>
      <c r="B180" s="131" t="s">
        <v>399</v>
      </c>
      <c r="C180" s="11" t="s">
        <v>175</v>
      </c>
      <c r="D180" s="21">
        <v>24236</v>
      </c>
      <c r="E180" s="21">
        <v>21</v>
      </c>
      <c r="F180" s="21"/>
      <c r="G180" s="21">
        <v>26</v>
      </c>
      <c r="H180" s="21"/>
      <c r="I180" s="21">
        <v>26</v>
      </c>
      <c r="J180" s="21"/>
      <c r="K180" s="21">
        <v>26</v>
      </c>
      <c r="L180" s="21"/>
      <c r="M180" s="21">
        <v>25</v>
      </c>
      <c r="N180" s="21"/>
      <c r="O180" s="21">
        <v>23</v>
      </c>
      <c r="P180" s="21"/>
      <c r="Q180" s="21">
        <v>23</v>
      </c>
      <c r="R180" s="21"/>
    </row>
    <row r="181" spans="1:18" s="8" customFormat="1" ht="15" customHeight="1" x14ac:dyDescent="0.25">
      <c r="A181" s="176">
        <v>175</v>
      </c>
      <c r="B181" s="131" t="s">
        <v>399</v>
      </c>
      <c r="C181" s="11" t="s">
        <v>176</v>
      </c>
      <c r="D181" s="21">
        <v>24255</v>
      </c>
      <c r="E181" s="21">
        <v>37</v>
      </c>
      <c r="F181" s="21"/>
      <c r="G181" s="21">
        <v>37</v>
      </c>
      <c r="H181" s="21"/>
      <c r="I181" s="21">
        <v>36</v>
      </c>
      <c r="J181" s="21"/>
      <c r="K181" s="21">
        <v>36</v>
      </c>
      <c r="L181" s="21"/>
      <c r="M181" s="21">
        <v>37</v>
      </c>
      <c r="N181" s="21"/>
      <c r="O181" s="21">
        <v>37</v>
      </c>
      <c r="P181" s="21"/>
      <c r="Q181" s="21">
        <v>38</v>
      </c>
      <c r="R181" s="21"/>
    </row>
    <row r="182" spans="1:18" s="8" customFormat="1" ht="15" customHeight="1" x14ac:dyDescent="0.25">
      <c r="A182" s="176">
        <v>176</v>
      </c>
      <c r="B182" s="131" t="s">
        <v>398</v>
      </c>
      <c r="C182" s="11" t="s">
        <v>277</v>
      </c>
      <c r="D182" s="21">
        <v>26541</v>
      </c>
      <c r="E182" s="21">
        <v>2</v>
      </c>
      <c r="F182" s="21"/>
      <c r="G182" s="21"/>
      <c r="H182" s="21"/>
      <c r="I182" s="21">
        <v>3</v>
      </c>
      <c r="J182" s="21"/>
      <c r="K182" s="21"/>
      <c r="L182" s="21"/>
      <c r="M182" s="21">
        <v>3</v>
      </c>
      <c r="N182" s="21"/>
      <c r="O182" s="21"/>
      <c r="P182" s="21"/>
      <c r="Q182" s="21"/>
      <c r="R182" s="21"/>
    </row>
    <row r="183" spans="1:18" s="8" customFormat="1" ht="15" customHeight="1" x14ac:dyDescent="0.25">
      <c r="A183" s="176">
        <v>177</v>
      </c>
      <c r="B183" s="131" t="s">
        <v>399</v>
      </c>
      <c r="C183" s="11" t="s">
        <v>297</v>
      </c>
      <c r="D183" s="21"/>
      <c r="E183" s="21">
        <v>5</v>
      </c>
      <c r="F183" s="21"/>
      <c r="G183" s="21">
        <v>9</v>
      </c>
      <c r="H183" s="21"/>
      <c r="I183" s="21">
        <v>6</v>
      </c>
      <c r="J183" s="21"/>
      <c r="K183" s="21">
        <v>2</v>
      </c>
      <c r="L183" s="21"/>
      <c r="M183" s="21">
        <v>2</v>
      </c>
      <c r="N183" s="21"/>
      <c r="O183" s="21">
        <v>2</v>
      </c>
      <c r="P183" s="21"/>
      <c r="Q183" s="21">
        <v>2</v>
      </c>
      <c r="R183" s="21"/>
    </row>
    <row r="184" spans="1:18" s="8" customFormat="1" ht="15" customHeight="1" x14ac:dyDescent="0.25">
      <c r="A184" s="176">
        <v>178</v>
      </c>
      <c r="B184" s="131" t="s">
        <v>399</v>
      </c>
      <c r="C184" s="11" t="s">
        <v>96</v>
      </c>
      <c r="D184" s="21">
        <v>27244</v>
      </c>
      <c r="E184" s="21">
        <v>15</v>
      </c>
      <c r="F184" s="21"/>
      <c r="G184" s="21">
        <v>36</v>
      </c>
      <c r="H184" s="21"/>
      <c r="I184" s="21">
        <v>32</v>
      </c>
      <c r="J184" s="21"/>
      <c r="K184" s="21">
        <v>27</v>
      </c>
      <c r="L184" s="21"/>
      <c r="M184" s="21">
        <v>27</v>
      </c>
      <c r="N184" s="21"/>
      <c r="O184" s="21">
        <v>27</v>
      </c>
      <c r="P184" s="21"/>
      <c r="Q184" s="21">
        <v>28</v>
      </c>
      <c r="R184" s="21"/>
    </row>
    <row r="185" spans="1:18" s="8" customFormat="1" ht="15" customHeight="1" x14ac:dyDescent="0.25">
      <c r="A185" s="176">
        <v>179</v>
      </c>
      <c r="B185" s="131" t="s">
        <v>399</v>
      </c>
      <c r="C185" s="11" t="s">
        <v>101</v>
      </c>
      <c r="D185" s="21">
        <v>27244</v>
      </c>
      <c r="E185" s="21">
        <v>5</v>
      </c>
      <c r="F185" s="21"/>
      <c r="G185" s="21">
        <v>9</v>
      </c>
      <c r="H185" s="21"/>
      <c r="I185" s="21">
        <v>11</v>
      </c>
      <c r="J185" s="21"/>
      <c r="K185" s="21">
        <v>13</v>
      </c>
      <c r="L185" s="21"/>
      <c r="M185" s="21">
        <v>11</v>
      </c>
      <c r="N185" s="21"/>
      <c r="O185" s="21">
        <v>14</v>
      </c>
      <c r="P185" s="21"/>
      <c r="Q185" s="21">
        <v>12</v>
      </c>
      <c r="R185" s="21"/>
    </row>
    <row r="186" spans="1:18" s="8" customFormat="1" x14ac:dyDescent="0.25">
      <c r="A186" s="176">
        <v>180</v>
      </c>
      <c r="B186" s="190" t="s">
        <v>235</v>
      </c>
      <c r="C186" s="211"/>
      <c r="D186" s="211"/>
      <c r="E186" s="22">
        <f>SUM(E176:E185)</f>
        <v>203</v>
      </c>
      <c r="F186" s="22">
        <f t="shared" ref="F186:R186" si="20">SUM(F176:F185)</f>
        <v>0</v>
      </c>
      <c r="G186" s="22">
        <f t="shared" si="20"/>
        <v>203</v>
      </c>
      <c r="H186" s="22">
        <f t="shared" si="20"/>
        <v>0</v>
      </c>
      <c r="I186" s="22">
        <f t="shared" si="20"/>
        <v>199</v>
      </c>
      <c r="J186" s="22">
        <f t="shared" si="20"/>
        <v>0</v>
      </c>
      <c r="K186" s="22">
        <f t="shared" si="20"/>
        <v>194</v>
      </c>
      <c r="L186" s="22">
        <f t="shared" si="20"/>
        <v>0</v>
      </c>
      <c r="M186" s="22">
        <f t="shared" si="20"/>
        <v>187</v>
      </c>
      <c r="N186" s="22">
        <f t="shared" si="20"/>
        <v>0</v>
      </c>
      <c r="O186" s="22">
        <f t="shared" si="20"/>
        <v>186</v>
      </c>
      <c r="P186" s="22">
        <f t="shared" si="20"/>
        <v>0</v>
      </c>
      <c r="Q186" s="22">
        <f t="shared" si="20"/>
        <v>185</v>
      </c>
      <c r="R186" s="22">
        <f t="shared" si="20"/>
        <v>0</v>
      </c>
    </row>
    <row r="187" spans="1:18" s="8" customFormat="1" x14ac:dyDescent="0.25">
      <c r="A187" s="176">
        <v>181</v>
      </c>
      <c r="B187" s="179" t="s">
        <v>103</v>
      </c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80"/>
    </row>
    <row r="188" spans="1:18" s="8" customFormat="1" x14ac:dyDescent="0.25">
      <c r="A188" s="176">
        <v>182</v>
      </c>
      <c r="B188" s="182" t="s">
        <v>251</v>
      </c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</row>
    <row r="189" spans="1:18" s="8" customFormat="1" x14ac:dyDescent="0.25">
      <c r="A189" s="176">
        <v>183</v>
      </c>
      <c r="B189" s="155" t="s">
        <v>732</v>
      </c>
      <c r="C189" s="167" t="s">
        <v>178</v>
      </c>
      <c r="D189" s="168">
        <v>20086</v>
      </c>
      <c r="E189" s="168">
        <v>13</v>
      </c>
      <c r="F189" s="168"/>
      <c r="G189" s="168">
        <v>7</v>
      </c>
      <c r="H189" s="168"/>
      <c r="I189" s="168">
        <v>6</v>
      </c>
      <c r="J189" s="168"/>
      <c r="K189" s="168">
        <v>6</v>
      </c>
      <c r="L189" s="168"/>
      <c r="M189" s="168">
        <v>6</v>
      </c>
      <c r="N189" s="168"/>
      <c r="O189" s="168">
        <v>6</v>
      </c>
      <c r="P189" s="168"/>
      <c r="Q189" s="168">
        <v>6</v>
      </c>
      <c r="R189" s="172"/>
    </row>
    <row r="190" spans="1:18" s="8" customFormat="1" x14ac:dyDescent="0.25">
      <c r="A190" s="176">
        <v>184</v>
      </c>
      <c r="B190" s="155" t="s">
        <v>732</v>
      </c>
      <c r="C190" s="167" t="s">
        <v>180</v>
      </c>
      <c r="D190" s="168">
        <v>24268</v>
      </c>
      <c r="E190" s="168">
        <v>4</v>
      </c>
      <c r="F190" s="168"/>
      <c r="G190" s="168">
        <v>4</v>
      </c>
      <c r="H190" s="168"/>
      <c r="I190" s="168">
        <v>4</v>
      </c>
      <c r="J190" s="168"/>
      <c r="K190" s="168">
        <v>4</v>
      </c>
      <c r="L190" s="168"/>
      <c r="M190" s="168">
        <v>4</v>
      </c>
      <c r="N190" s="168"/>
      <c r="O190" s="168">
        <v>4</v>
      </c>
      <c r="P190" s="168"/>
      <c r="Q190" s="168">
        <v>4</v>
      </c>
      <c r="R190" s="172"/>
    </row>
    <row r="191" spans="1:18" s="8" customFormat="1" ht="30" x14ac:dyDescent="0.25">
      <c r="A191" s="176">
        <v>185</v>
      </c>
      <c r="B191" s="155" t="s">
        <v>732</v>
      </c>
      <c r="C191" s="167" t="s">
        <v>926</v>
      </c>
      <c r="D191" s="168">
        <v>24270</v>
      </c>
      <c r="E191" s="168">
        <v>68</v>
      </c>
      <c r="F191" s="168"/>
      <c r="G191" s="168">
        <v>50</v>
      </c>
      <c r="H191" s="168"/>
      <c r="I191" s="168">
        <v>50</v>
      </c>
      <c r="J191" s="168"/>
      <c r="K191" s="168">
        <v>50</v>
      </c>
      <c r="L191" s="168"/>
      <c r="M191" s="168">
        <v>50</v>
      </c>
      <c r="N191" s="168"/>
      <c r="O191" s="168">
        <v>50</v>
      </c>
      <c r="P191" s="168"/>
      <c r="Q191" s="168">
        <v>50</v>
      </c>
      <c r="R191" s="172"/>
    </row>
    <row r="192" spans="1:18" s="8" customFormat="1" x14ac:dyDescent="0.25">
      <c r="A192" s="176">
        <v>186</v>
      </c>
      <c r="B192" s="155" t="s">
        <v>732</v>
      </c>
      <c r="C192" s="167" t="s">
        <v>927</v>
      </c>
      <c r="D192" s="168"/>
      <c r="E192" s="168">
        <v>1</v>
      </c>
      <c r="F192" s="168"/>
      <c r="G192" s="168">
        <v>1</v>
      </c>
      <c r="H192" s="168" t="s">
        <v>902</v>
      </c>
      <c r="I192" s="168">
        <v>1</v>
      </c>
      <c r="J192" s="168"/>
      <c r="K192" s="168">
        <v>1</v>
      </c>
      <c r="L192" s="168"/>
      <c r="M192" s="168">
        <v>1</v>
      </c>
      <c r="N192" s="168"/>
      <c r="O192" s="168">
        <v>1</v>
      </c>
      <c r="P192" s="168"/>
      <c r="Q192" s="168">
        <v>1</v>
      </c>
      <c r="R192" s="172"/>
    </row>
    <row r="193" spans="1:18" s="8" customFormat="1" x14ac:dyDescent="0.25">
      <c r="A193" s="176">
        <v>187</v>
      </c>
      <c r="B193" s="155" t="s">
        <v>732</v>
      </c>
      <c r="C193" s="167" t="s">
        <v>179</v>
      </c>
      <c r="D193" s="168">
        <v>24265</v>
      </c>
      <c r="E193" s="168">
        <v>4</v>
      </c>
      <c r="F193" s="168"/>
      <c r="G193" s="168">
        <v>2</v>
      </c>
      <c r="H193" s="168"/>
      <c r="I193" s="168">
        <v>2</v>
      </c>
      <c r="J193" s="168"/>
      <c r="K193" s="168">
        <v>2</v>
      </c>
      <c r="L193" s="168"/>
      <c r="M193" s="168">
        <v>2</v>
      </c>
      <c r="N193" s="168"/>
      <c r="O193" s="168">
        <v>2</v>
      </c>
      <c r="P193" s="168"/>
      <c r="Q193" s="168">
        <v>2</v>
      </c>
      <c r="R193" s="172"/>
    </row>
    <row r="194" spans="1:18" s="8" customFormat="1" x14ac:dyDescent="0.25">
      <c r="A194" s="176">
        <v>188</v>
      </c>
      <c r="B194" s="155" t="s">
        <v>732</v>
      </c>
      <c r="C194" s="167" t="s">
        <v>155</v>
      </c>
      <c r="D194" s="168">
        <v>27328</v>
      </c>
      <c r="E194" s="168">
        <v>14</v>
      </c>
      <c r="F194" s="168"/>
      <c r="G194" s="168">
        <v>10</v>
      </c>
      <c r="H194" s="168"/>
      <c r="I194" s="168">
        <v>9</v>
      </c>
      <c r="J194" s="168"/>
      <c r="K194" s="168">
        <v>8</v>
      </c>
      <c r="L194" s="168"/>
      <c r="M194" s="168">
        <v>7</v>
      </c>
      <c r="N194" s="168"/>
      <c r="O194" s="168">
        <v>6</v>
      </c>
      <c r="P194" s="168"/>
      <c r="Q194" s="168">
        <v>5</v>
      </c>
      <c r="R194" s="172"/>
    </row>
    <row r="195" spans="1:18" s="8" customFormat="1" ht="30" x14ac:dyDescent="0.25">
      <c r="A195" s="176">
        <v>189</v>
      </c>
      <c r="B195" s="155" t="s">
        <v>732</v>
      </c>
      <c r="C195" s="167" t="s">
        <v>928</v>
      </c>
      <c r="D195" s="168"/>
      <c r="E195" s="168">
        <v>41</v>
      </c>
      <c r="F195" s="168"/>
      <c r="G195" s="168">
        <v>35</v>
      </c>
      <c r="H195" s="168"/>
      <c r="I195" s="168">
        <v>20</v>
      </c>
      <c r="J195" s="168"/>
      <c r="K195" s="168">
        <v>20</v>
      </c>
      <c r="L195" s="168"/>
      <c r="M195" s="168">
        <v>15</v>
      </c>
      <c r="N195" s="168"/>
      <c r="O195" s="168">
        <v>15</v>
      </c>
      <c r="P195" s="168"/>
      <c r="Q195" s="168">
        <v>15</v>
      </c>
      <c r="R195" s="172"/>
    </row>
    <row r="196" spans="1:18" s="8" customFormat="1" x14ac:dyDescent="0.25">
      <c r="A196" s="176">
        <v>190</v>
      </c>
      <c r="B196" s="190" t="s">
        <v>235</v>
      </c>
      <c r="C196" s="211"/>
      <c r="D196" s="211"/>
      <c r="E196" s="157">
        <f>SUM(E189:E195)</f>
        <v>145</v>
      </c>
      <c r="F196" s="157">
        <f t="shared" ref="F196:R196" si="21">SUM(F189:F195)</f>
        <v>0</v>
      </c>
      <c r="G196" s="157">
        <f t="shared" si="21"/>
        <v>109</v>
      </c>
      <c r="H196" s="157">
        <f t="shared" si="21"/>
        <v>0</v>
      </c>
      <c r="I196" s="157">
        <f t="shared" si="21"/>
        <v>92</v>
      </c>
      <c r="J196" s="157">
        <f t="shared" si="21"/>
        <v>0</v>
      </c>
      <c r="K196" s="157">
        <f t="shared" si="21"/>
        <v>91</v>
      </c>
      <c r="L196" s="157">
        <f t="shared" si="21"/>
        <v>0</v>
      </c>
      <c r="M196" s="157">
        <f t="shared" si="21"/>
        <v>85</v>
      </c>
      <c r="N196" s="157">
        <f t="shared" si="21"/>
        <v>0</v>
      </c>
      <c r="O196" s="157">
        <f t="shared" si="21"/>
        <v>84</v>
      </c>
      <c r="P196" s="157">
        <f t="shared" si="21"/>
        <v>0</v>
      </c>
      <c r="Q196" s="157">
        <f t="shared" si="21"/>
        <v>83</v>
      </c>
      <c r="R196" s="157">
        <f t="shared" si="21"/>
        <v>0</v>
      </c>
    </row>
    <row r="197" spans="1:18" s="8" customFormat="1" x14ac:dyDescent="0.25">
      <c r="A197" s="176">
        <v>191</v>
      </c>
      <c r="B197" s="183" t="s">
        <v>185</v>
      </c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4"/>
    </row>
    <row r="198" spans="1:18" s="8" customFormat="1" x14ac:dyDescent="0.25">
      <c r="A198" s="176">
        <v>192</v>
      </c>
      <c r="B198" s="181" t="s">
        <v>255</v>
      </c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2"/>
    </row>
    <row r="199" spans="1:18" s="8" customFormat="1" x14ac:dyDescent="0.25">
      <c r="A199" s="176">
        <v>193</v>
      </c>
      <c r="B199" s="132" t="s">
        <v>498</v>
      </c>
      <c r="C199" s="19" t="s">
        <v>369</v>
      </c>
      <c r="D199" s="84">
        <v>20427</v>
      </c>
      <c r="E199" s="86">
        <v>1</v>
      </c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s="8" customFormat="1" x14ac:dyDescent="0.25">
      <c r="A200" s="176">
        <v>194</v>
      </c>
      <c r="B200" s="189" t="s">
        <v>235</v>
      </c>
      <c r="C200" s="189"/>
      <c r="D200" s="190"/>
      <c r="E200" s="86">
        <f>SUM(E199)</f>
        <v>1</v>
      </c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s="8" customFormat="1" x14ac:dyDescent="0.25">
      <c r="A201" s="176">
        <v>195</v>
      </c>
      <c r="B201" s="183" t="s">
        <v>885</v>
      </c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4"/>
    </row>
    <row r="202" spans="1:18" s="8" customFormat="1" x14ac:dyDescent="0.25">
      <c r="A202" s="176">
        <v>196</v>
      </c>
      <c r="B202" s="187" t="s">
        <v>791</v>
      </c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8"/>
    </row>
    <row r="203" spans="1:18" s="8" customFormat="1" x14ac:dyDescent="0.25">
      <c r="A203" s="176">
        <v>197</v>
      </c>
      <c r="B203" s="134" t="s">
        <v>188</v>
      </c>
      <c r="C203" s="28" t="s">
        <v>127</v>
      </c>
      <c r="D203" s="123">
        <v>11442</v>
      </c>
      <c r="E203" s="35">
        <v>4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s="8" customFormat="1" x14ac:dyDescent="0.25">
      <c r="A204" s="176">
        <v>198</v>
      </c>
      <c r="B204" s="134" t="s">
        <v>188</v>
      </c>
      <c r="C204" s="28" t="s">
        <v>798</v>
      </c>
      <c r="D204" s="123">
        <v>11442</v>
      </c>
      <c r="E204" s="35">
        <v>25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s="8" customFormat="1" x14ac:dyDescent="0.25">
      <c r="A205" s="176">
        <v>199</v>
      </c>
      <c r="B205" s="132" t="s">
        <v>415</v>
      </c>
      <c r="C205" s="19" t="s">
        <v>36</v>
      </c>
      <c r="D205" s="34">
        <v>22446</v>
      </c>
      <c r="E205" s="35">
        <v>3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s="8" customFormat="1" x14ac:dyDescent="0.25">
      <c r="A206" s="176">
        <v>200</v>
      </c>
      <c r="B206" s="134" t="s">
        <v>211</v>
      </c>
      <c r="C206" s="28" t="s">
        <v>800</v>
      </c>
      <c r="D206" s="123">
        <v>23450</v>
      </c>
      <c r="E206" s="35">
        <v>4</v>
      </c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s="8" customFormat="1" ht="30" x14ac:dyDescent="0.25">
      <c r="A207" s="176">
        <v>201</v>
      </c>
      <c r="B207" s="132" t="s">
        <v>463</v>
      </c>
      <c r="C207" s="19" t="s">
        <v>466</v>
      </c>
      <c r="D207" s="126">
        <v>23998</v>
      </c>
      <c r="E207" s="35">
        <v>1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s="8" customFormat="1" x14ac:dyDescent="0.25">
      <c r="A208" s="176">
        <v>202</v>
      </c>
      <c r="B208" s="132" t="s">
        <v>406</v>
      </c>
      <c r="C208" s="19" t="s">
        <v>412</v>
      </c>
      <c r="D208" s="126">
        <v>25474</v>
      </c>
      <c r="E208" s="37"/>
      <c r="F208" s="37"/>
      <c r="G208" s="37">
        <v>2</v>
      </c>
      <c r="H208" s="37"/>
      <c r="I208" s="37">
        <v>3</v>
      </c>
      <c r="J208" s="37"/>
      <c r="K208" s="37">
        <v>2</v>
      </c>
      <c r="L208" s="37"/>
      <c r="M208" s="37"/>
      <c r="N208" s="37"/>
      <c r="O208" s="37">
        <v>1</v>
      </c>
      <c r="P208" s="37"/>
      <c r="Q208" s="37">
        <v>1</v>
      </c>
      <c r="R208" s="37"/>
    </row>
    <row r="209" spans="1:18" s="8" customFormat="1" x14ac:dyDescent="0.25">
      <c r="A209" s="176">
        <v>203</v>
      </c>
      <c r="B209" s="134" t="s">
        <v>211</v>
      </c>
      <c r="C209" s="28" t="s">
        <v>799</v>
      </c>
      <c r="D209" s="96">
        <v>16781</v>
      </c>
      <c r="E209" s="37">
        <v>7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>
        <v>9</v>
      </c>
      <c r="P209" s="37"/>
      <c r="Q209" s="37"/>
      <c r="R209" s="37"/>
    </row>
    <row r="210" spans="1:18" s="8" customFormat="1" x14ac:dyDescent="0.25">
      <c r="A210" s="176">
        <v>204</v>
      </c>
      <c r="B210" s="132" t="s">
        <v>414</v>
      </c>
      <c r="C210" s="19" t="s">
        <v>28</v>
      </c>
      <c r="D210" s="126">
        <v>26341</v>
      </c>
      <c r="E210" s="45"/>
      <c r="F210" s="45"/>
      <c r="G210" s="45"/>
      <c r="H210" s="45"/>
      <c r="I210" s="45"/>
      <c r="J210" s="45"/>
      <c r="K210" s="45"/>
      <c r="L210" s="45"/>
      <c r="M210" s="45">
        <v>1</v>
      </c>
      <c r="N210" s="45"/>
      <c r="O210" s="45"/>
      <c r="P210" s="45"/>
      <c r="Q210" s="45"/>
      <c r="R210" s="45"/>
    </row>
    <row r="211" spans="1:18" s="8" customFormat="1" ht="30" x14ac:dyDescent="0.25">
      <c r="A211" s="176">
        <v>205</v>
      </c>
      <c r="B211" s="132" t="s">
        <v>465</v>
      </c>
      <c r="C211" s="19" t="s">
        <v>468</v>
      </c>
      <c r="D211" s="126">
        <v>18447</v>
      </c>
      <c r="E211" s="45">
        <v>1</v>
      </c>
      <c r="F211" s="45"/>
      <c r="G211" s="45">
        <v>1</v>
      </c>
      <c r="H211" s="45"/>
      <c r="I211" s="45">
        <v>1</v>
      </c>
      <c r="J211" s="45"/>
      <c r="K211" s="45">
        <v>1</v>
      </c>
      <c r="L211" s="45"/>
      <c r="M211" s="45"/>
      <c r="N211" s="45"/>
      <c r="O211" s="45"/>
      <c r="P211" s="45"/>
      <c r="Q211" s="45"/>
      <c r="R211" s="45"/>
    </row>
    <row r="212" spans="1:18" s="8" customFormat="1" x14ac:dyDescent="0.25">
      <c r="A212" s="176">
        <v>206</v>
      </c>
      <c r="B212" s="134" t="s">
        <v>207</v>
      </c>
      <c r="C212" s="28" t="s">
        <v>172</v>
      </c>
      <c r="D212" s="96">
        <v>18511</v>
      </c>
      <c r="E212" s="96">
        <v>1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1:18" s="8" customFormat="1" x14ac:dyDescent="0.25">
      <c r="A213" s="176">
        <v>207</v>
      </c>
      <c r="B213" s="132" t="s">
        <v>419</v>
      </c>
      <c r="C213" s="19" t="s">
        <v>277</v>
      </c>
      <c r="D213" s="95">
        <v>20889</v>
      </c>
      <c r="E213" s="96"/>
      <c r="F213" s="96"/>
      <c r="G213" s="96">
        <v>1</v>
      </c>
      <c r="H213" s="96"/>
      <c r="I213" s="96">
        <v>1</v>
      </c>
      <c r="J213" s="96"/>
      <c r="K213" s="96">
        <v>1</v>
      </c>
      <c r="L213" s="96"/>
      <c r="M213" s="96">
        <v>1</v>
      </c>
      <c r="N213" s="96"/>
      <c r="O213" s="96">
        <v>1</v>
      </c>
      <c r="P213" s="96"/>
      <c r="Q213" s="96">
        <v>1</v>
      </c>
      <c r="R213" s="96"/>
    </row>
    <row r="214" spans="1:18" s="8" customFormat="1" x14ac:dyDescent="0.25">
      <c r="A214" s="176">
        <v>208</v>
      </c>
      <c r="B214" s="132" t="s">
        <v>204</v>
      </c>
      <c r="C214" s="19" t="s">
        <v>413</v>
      </c>
      <c r="D214" s="95">
        <v>26927</v>
      </c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>
        <v>1</v>
      </c>
      <c r="P214" s="96"/>
      <c r="Q214" s="96"/>
      <c r="R214" s="96"/>
    </row>
    <row r="215" spans="1:18" s="8" customFormat="1" x14ac:dyDescent="0.25">
      <c r="A215" s="176">
        <v>209</v>
      </c>
      <c r="B215" s="132" t="s">
        <v>396</v>
      </c>
      <c r="C215" s="19" t="s">
        <v>395</v>
      </c>
      <c r="D215" s="95">
        <v>27779</v>
      </c>
      <c r="E215" s="96"/>
      <c r="F215" s="96"/>
      <c r="G215" s="96"/>
      <c r="H215" s="96"/>
      <c r="I215" s="96">
        <v>1</v>
      </c>
      <c r="J215" s="96"/>
      <c r="K215" s="96">
        <v>2</v>
      </c>
      <c r="L215" s="96"/>
      <c r="M215" s="96">
        <v>1</v>
      </c>
      <c r="N215" s="96"/>
      <c r="O215" s="96"/>
      <c r="P215" s="96"/>
      <c r="Q215" s="96"/>
      <c r="R215" s="96"/>
    </row>
    <row r="216" spans="1:18" s="8" customFormat="1" x14ac:dyDescent="0.25">
      <c r="A216" s="176">
        <v>210</v>
      </c>
      <c r="B216" s="134" t="s">
        <v>207</v>
      </c>
      <c r="C216" s="28" t="s">
        <v>144</v>
      </c>
      <c r="D216" s="123">
        <v>19756</v>
      </c>
      <c r="E216" s="96">
        <v>1</v>
      </c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1:18" s="8" customFormat="1" x14ac:dyDescent="0.25">
      <c r="A217" s="176">
        <v>211</v>
      </c>
      <c r="B217" s="132" t="s">
        <v>464</v>
      </c>
      <c r="C217" s="19" t="s">
        <v>467</v>
      </c>
      <c r="D217" s="95">
        <v>19756</v>
      </c>
      <c r="E217" s="96">
        <v>1</v>
      </c>
      <c r="F217" s="96"/>
      <c r="G217" s="96">
        <v>1</v>
      </c>
      <c r="H217" s="96"/>
      <c r="I217" s="96">
        <v>1</v>
      </c>
      <c r="J217" s="96"/>
      <c r="K217" s="96">
        <v>1</v>
      </c>
      <c r="L217" s="96"/>
      <c r="M217" s="96"/>
      <c r="N217" s="96"/>
      <c r="O217" s="96"/>
      <c r="P217" s="96"/>
      <c r="Q217" s="96"/>
      <c r="R217" s="96"/>
    </row>
    <row r="218" spans="1:18" s="8" customFormat="1" x14ac:dyDescent="0.25">
      <c r="A218" s="176">
        <v>212</v>
      </c>
      <c r="B218" s="132" t="s">
        <v>396</v>
      </c>
      <c r="C218" s="19" t="s">
        <v>282</v>
      </c>
      <c r="D218" s="95">
        <v>21047</v>
      </c>
      <c r="E218" s="96">
        <v>1</v>
      </c>
      <c r="F218" s="45"/>
      <c r="G218" s="45">
        <v>1</v>
      </c>
      <c r="H218" s="45"/>
      <c r="I218" s="45">
        <v>1</v>
      </c>
      <c r="J218" s="45"/>
      <c r="K218" s="45">
        <v>1</v>
      </c>
      <c r="L218" s="45"/>
      <c r="M218" s="45">
        <v>1</v>
      </c>
      <c r="N218" s="45"/>
      <c r="O218" s="45">
        <v>1</v>
      </c>
      <c r="P218" s="45"/>
      <c r="Q218" s="45">
        <v>1</v>
      </c>
      <c r="R218" s="45"/>
    </row>
    <row r="219" spans="1:18" s="8" customFormat="1" x14ac:dyDescent="0.25">
      <c r="A219" s="176">
        <v>213</v>
      </c>
      <c r="B219" s="190" t="s">
        <v>235</v>
      </c>
      <c r="C219" s="211"/>
      <c r="D219" s="211"/>
      <c r="E219" s="39">
        <f>SUM(E203:E218)</f>
        <v>49</v>
      </c>
      <c r="F219" s="124">
        <f t="shared" ref="F219:R219" si="22">SUM(F203:F218)</f>
        <v>0</v>
      </c>
      <c r="G219" s="124">
        <f t="shared" si="22"/>
        <v>6</v>
      </c>
      <c r="H219" s="124">
        <f t="shared" si="22"/>
        <v>0</v>
      </c>
      <c r="I219" s="124">
        <f t="shared" si="22"/>
        <v>8</v>
      </c>
      <c r="J219" s="124">
        <f t="shared" si="22"/>
        <v>0</v>
      </c>
      <c r="K219" s="124">
        <f t="shared" si="22"/>
        <v>8</v>
      </c>
      <c r="L219" s="124">
        <f t="shared" si="22"/>
        <v>0</v>
      </c>
      <c r="M219" s="124">
        <f t="shared" si="22"/>
        <v>4</v>
      </c>
      <c r="N219" s="124">
        <f t="shared" si="22"/>
        <v>0</v>
      </c>
      <c r="O219" s="124">
        <f t="shared" si="22"/>
        <v>13</v>
      </c>
      <c r="P219" s="124">
        <f t="shared" si="22"/>
        <v>0</v>
      </c>
      <c r="Q219" s="124">
        <f t="shared" si="22"/>
        <v>3</v>
      </c>
      <c r="R219" s="124">
        <f t="shared" si="22"/>
        <v>0</v>
      </c>
    </row>
    <row r="220" spans="1:18" s="8" customFormat="1" x14ac:dyDescent="0.25">
      <c r="A220" s="176">
        <v>214</v>
      </c>
      <c r="B220" s="179" t="s">
        <v>865</v>
      </c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80"/>
    </row>
    <row r="221" spans="1:18" s="8" customFormat="1" x14ac:dyDescent="0.25">
      <c r="A221" s="176">
        <v>215</v>
      </c>
      <c r="B221" s="181" t="s">
        <v>772</v>
      </c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2"/>
    </row>
    <row r="222" spans="1:18" s="8" customFormat="1" x14ac:dyDescent="0.25">
      <c r="A222" s="176">
        <v>216</v>
      </c>
      <c r="B222" s="132" t="s">
        <v>399</v>
      </c>
      <c r="C222" s="11" t="s">
        <v>190</v>
      </c>
      <c r="D222" s="84">
        <v>20436</v>
      </c>
      <c r="E222" s="84">
        <v>3</v>
      </c>
      <c r="F222" s="84"/>
      <c r="G222" s="84">
        <v>3</v>
      </c>
      <c r="H222" s="84"/>
      <c r="I222" s="84">
        <v>3</v>
      </c>
      <c r="J222" s="84"/>
      <c r="K222" s="84">
        <v>3</v>
      </c>
      <c r="L222" s="84"/>
      <c r="M222" s="84">
        <v>3</v>
      </c>
      <c r="N222" s="84"/>
      <c r="O222" s="84">
        <v>3</v>
      </c>
      <c r="P222" s="84"/>
      <c r="Q222" s="84">
        <v>1</v>
      </c>
      <c r="R222" s="84"/>
    </row>
    <row r="223" spans="1:18" s="8" customFormat="1" ht="31.5" customHeight="1" x14ac:dyDescent="0.25">
      <c r="A223" s="176">
        <v>217</v>
      </c>
      <c r="B223" s="132" t="s">
        <v>318</v>
      </c>
      <c r="C223" s="11" t="s">
        <v>325</v>
      </c>
      <c r="D223" s="84">
        <v>23103</v>
      </c>
      <c r="E223" s="84">
        <v>2</v>
      </c>
      <c r="F223" s="84"/>
      <c r="G223" s="84">
        <v>2</v>
      </c>
      <c r="H223" s="84"/>
      <c r="I223" s="84">
        <v>2</v>
      </c>
      <c r="J223" s="84"/>
      <c r="K223" s="84">
        <v>2</v>
      </c>
      <c r="L223" s="84"/>
      <c r="M223" s="84">
        <v>2</v>
      </c>
      <c r="N223" s="84"/>
      <c r="O223" s="84">
        <v>2</v>
      </c>
      <c r="P223" s="84"/>
      <c r="Q223" s="84">
        <v>2</v>
      </c>
      <c r="R223" s="84"/>
    </row>
    <row r="224" spans="1:18" s="8" customFormat="1" ht="30" customHeight="1" x14ac:dyDescent="0.25">
      <c r="A224" s="176">
        <v>218</v>
      </c>
      <c r="B224" s="132" t="s">
        <v>782</v>
      </c>
      <c r="C224" s="11" t="s">
        <v>784</v>
      </c>
      <c r="D224" s="84">
        <v>23153</v>
      </c>
      <c r="E224" s="84">
        <v>1</v>
      </c>
      <c r="F224" s="84"/>
      <c r="G224" s="84">
        <v>1</v>
      </c>
      <c r="H224" s="84"/>
      <c r="I224" s="84">
        <v>1</v>
      </c>
      <c r="J224" s="84"/>
      <c r="K224" s="84">
        <v>1</v>
      </c>
      <c r="L224" s="84"/>
      <c r="M224" s="84">
        <v>1</v>
      </c>
      <c r="N224" s="84"/>
      <c r="O224" s="84">
        <v>1</v>
      </c>
      <c r="P224" s="84"/>
      <c r="Q224" s="84">
        <v>1</v>
      </c>
      <c r="R224" s="84"/>
    </row>
    <row r="225" spans="1:18" s="8" customFormat="1" x14ac:dyDescent="0.25">
      <c r="A225" s="176">
        <v>219</v>
      </c>
      <c r="B225" s="132" t="s">
        <v>643</v>
      </c>
      <c r="C225" s="11" t="s">
        <v>116</v>
      </c>
      <c r="D225" s="84">
        <v>26332</v>
      </c>
      <c r="E225" s="84">
        <v>2</v>
      </c>
      <c r="F225" s="84"/>
      <c r="G225" s="84">
        <v>2</v>
      </c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</row>
    <row r="226" spans="1:18" s="8" customFormat="1" x14ac:dyDescent="0.25">
      <c r="A226" s="176">
        <v>220</v>
      </c>
      <c r="B226" s="132" t="s">
        <v>782</v>
      </c>
      <c r="C226" s="11" t="s">
        <v>783</v>
      </c>
      <c r="D226" s="84">
        <v>24038</v>
      </c>
      <c r="E226" s="84">
        <v>20</v>
      </c>
      <c r="F226" s="84"/>
      <c r="G226" s="84">
        <v>20</v>
      </c>
      <c r="H226" s="84"/>
      <c r="I226" s="84">
        <v>5</v>
      </c>
      <c r="J226" s="84"/>
      <c r="K226" s="84">
        <v>5</v>
      </c>
      <c r="L226" s="84"/>
      <c r="M226" s="84">
        <v>5</v>
      </c>
      <c r="N226" s="84"/>
      <c r="O226" s="84">
        <v>5</v>
      </c>
      <c r="P226" s="84"/>
      <c r="Q226" s="84">
        <v>5</v>
      </c>
      <c r="R226" s="84"/>
    </row>
    <row r="227" spans="1:18" s="8" customFormat="1" x14ac:dyDescent="0.25">
      <c r="A227" s="176">
        <v>221</v>
      </c>
      <c r="B227" s="132" t="s">
        <v>878</v>
      </c>
      <c r="C227" s="19" t="s">
        <v>879</v>
      </c>
      <c r="D227" s="84">
        <v>24038</v>
      </c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>
        <v>1</v>
      </c>
      <c r="P227" s="84"/>
      <c r="Q227" s="84"/>
      <c r="R227" s="84"/>
    </row>
    <row r="228" spans="1:18" s="8" customFormat="1" x14ac:dyDescent="0.25">
      <c r="A228" s="176">
        <v>222</v>
      </c>
      <c r="B228" s="132" t="s">
        <v>782</v>
      </c>
      <c r="C228" s="11" t="s">
        <v>181</v>
      </c>
      <c r="D228" s="84">
        <v>24272</v>
      </c>
      <c r="E228" s="84">
        <v>2</v>
      </c>
      <c r="F228" s="84"/>
      <c r="G228" s="84">
        <v>2</v>
      </c>
      <c r="H228" s="84"/>
      <c r="I228" s="84">
        <v>1</v>
      </c>
      <c r="J228" s="84"/>
      <c r="K228" s="84">
        <v>1</v>
      </c>
      <c r="L228" s="84"/>
      <c r="M228" s="84">
        <v>1</v>
      </c>
      <c r="N228" s="84"/>
      <c r="O228" s="84">
        <v>1</v>
      </c>
      <c r="P228" s="84"/>
      <c r="Q228" s="84">
        <v>1</v>
      </c>
      <c r="R228" s="84"/>
    </row>
    <row r="229" spans="1:18" s="8" customFormat="1" x14ac:dyDescent="0.25">
      <c r="A229" s="176">
        <v>223</v>
      </c>
      <c r="B229" s="132" t="s">
        <v>782</v>
      </c>
      <c r="C229" s="11" t="s">
        <v>182</v>
      </c>
      <c r="D229" s="84">
        <v>24273</v>
      </c>
      <c r="E229" s="84">
        <v>1</v>
      </c>
      <c r="F229" s="84"/>
      <c r="G229" s="84">
        <v>1</v>
      </c>
      <c r="H229" s="84"/>
      <c r="I229" s="84">
        <v>1</v>
      </c>
      <c r="J229" s="84"/>
      <c r="K229" s="84">
        <v>1</v>
      </c>
      <c r="L229" s="84"/>
      <c r="M229" s="84">
        <v>1</v>
      </c>
      <c r="N229" s="84"/>
      <c r="O229" s="84">
        <v>1</v>
      </c>
      <c r="P229" s="84"/>
      <c r="Q229" s="84">
        <v>1</v>
      </c>
      <c r="R229" s="84"/>
    </row>
    <row r="230" spans="1:18" s="8" customFormat="1" x14ac:dyDescent="0.25">
      <c r="A230" s="176">
        <v>224</v>
      </c>
      <c r="B230" s="132" t="s">
        <v>880</v>
      </c>
      <c r="C230" s="19" t="s">
        <v>154</v>
      </c>
      <c r="D230" s="84">
        <v>16675</v>
      </c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>
        <v>1</v>
      </c>
      <c r="P230" s="84"/>
      <c r="Q230" s="84"/>
      <c r="R230" s="84"/>
    </row>
    <row r="231" spans="1:18" s="8" customFormat="1" x14ac:dyDescent="0.25">
      <c r="A231" s="176">
        <v>225</v>
      </c>
      <c r="B231" s="132" t="s">
        <v>777</v>
      </c>
      <c r="C231" s="11" t="s">
        <v>109</v>
      </c>
      <c r="D231" s="126">
        <v>26588</v>
      </c>
      <c r="E231" s="126">
        <v>1</v>
      </c>
      <c r="F231" s="126"/>
      <c r="G231" s="126">
        <v>1</v>
      </c>
      <c r="H231" s="126"/>
      <c r="I231" s="126">
        <v>1</v>
      </c>
      <c r="J231" s="126"/>
      <c r="K231" s="126">
        <v>1</v>
      </c>
      <c r="L231" s="126"/>
      <c r="M231" s="126">
        <v>1</v>
      </c>
      <c r="N231" s="126"/>
      <c r="O231" s="126">
        <v>1</v>
      </c>
      <c r="P231" s="126"/>
      <c r="Q231" s="126">
        <v>1</v>
      </c>
      <c r="R231" s="126"/>
    </row>
    <row r="232" spans="1:18" s="8" customFormat="1" x14ac:dyDescent="0.25">
      <c r="A232" s="176">
        <v>226</v>
      </c>
      <c r="B232" s="132" t="s">
        <v>877</v>
      </c>
      <c r="C232" s="19" t="s">
        <v>155</v>
      </c>
      <c r="D232" s="126">
        <v>27328</v>
      </c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>
        <v>1</v>
      </c>
      <c r="P232" s="126"/>
      <c r="Q232" s="126"/>
      <c r="R232" s="126"/>
    </row>
    <row r="233" spans="1:18" s="8" customFormat="1" x14ac:dyDescent="0.25">
      <c r="A233" s="176">
        <v>227</v>
      </c>
      <c r="B233" s="132" t="s">
        <v>290</v>
      </c>
      <c r="C233" s="19" t="s">
        <v>275</v>
      </c>
      <c r="D233" s="126">
        <v>27862</v>
      </c>
      <c r="E233" s="126">
        <v>1</v>
      </c>
      <c r="F233" s="126"/>
      <c r="G233" s="126">
        <v>1</v>
      </c>
      <c r="H233" s="126"/>
      <c r="I233" s="126">
        <v>1</v>
      </c>
      <c r="J233" s="126"/>
      <c r="K233" s="126">
        <v>1</v>
      </c>
      <c r="L233" s="126"/>
      <c r="M233" s="126">
        <v>1</v>
      </c>
      <c r="N233" s="126"/>
      <c r="O233" s="126">
        <v>1</v>
      </c>
      <c r="P233" s="126"/>
      <c r="Q233" s="126"/>
      <c r="R233" s="126"/>
    </row>
    <row r="234" spans="1:18" s="8" customFormat="1" x14ac:dyDescent="0.25">
      <c r="A234" s="176">
        <v>228</v>
      </c>
      <c r="B234" s="189" t="s">
        <v>235</v>
      </c>
      <c r="C234" s="189"/>
      <c r="D234" s="190"/>
      <c r="E234" s="87">
        <f>SUM(E222:E233)</f>
        <v>33</v>
      </c>
      <c r="F234" s="127">
        <f t="shared" ref="F234:R234" si="23">SUM(F222:F233)</f>
        <v>0</v>
      </c>
      <c r="G234" s="127">
        <f t="shared" si="23"/>
        <v>33</v>
      </c>
      <c r="H234" s="127">
        <f t="shared" si="23"/>
        <v>0</v>
      </c>
      <c r="I234" s="127">
        <f t="shared" si="23"/>
        <v>15</v>
      </c>
      <c r="J234" s="127">
        <f t="shared" si="23"/>
        <v>0</v>
      </c>
      <c r="K234" s="127">
        <f t="shared" si="23"/>
        <v>15</v>
      </c>
      <c r="L234" s="127">
        <f t="shared" si="23"/>
        <v>0</v>
      </c>
      <c r="M234" s="127">
        <f t="shared" si="23"/>
        <v>15</v>
      </c>
      <c r="N234" s="127">
        <f t="shared" si="23"/>
        <v>0</v>
      </c>
      <c r="O234" s="127">
        <f t="shared" si="23"/>
        <v>18</v>
      </c>
      <c r="P234" s="127">
        <f t="shared" si="23"/>
        <v>0</v>
      </c>
      <c r="Q234" s="127">
        <f t="shared" si="23"/>
        <v>12</v>
      </c>
      <c r="R234" s="127">
        <f t="shared" si="23"/>
        <v>0</v>
      </c>
    </row>
    <row r="235" spans="1:18" x14ac:dyDescent="0.25">
      <c r="A235" s="176">
        <v>229</v>
      </c>
      <c r="B235" s="179" t="s">
        <v>110</v>
      </c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80"/>
    </row>
    <row r="236" spans="1:18" x14ac:dyDescent="0.25">
      <c r="A236" s="176">
        <v>230</v>
      </c>
      <c r="B236" s="181" t="s">
        <v>328</v>
      </c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2"/>
    </row>
    <row r="237" spans="1:18" x14ac:dyDescent="0.25">
      <c r="A237" s="176">
        <v>231</v>
      </c>
      <c r="B237" s="131" t="s">
        <v>655</v>
      </c>
      <c r="C237" s="14" t="s">
        <v>362</v>
      </c>
      <c r="D237" s="63">
        <v>20086</v>
      </c>
      <c r="E237" s="63">
        <v>1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</row>
    <row r="238" spans="1:18" x14ac:dyDescent="0.25">
      <c r="A238" s="176">
        <v>232</v>
      </c>
      <c r="B238" s="131" t="s">
        <v>668</v>
      </c>
      <c r="C238" s="14" t="s">
        <v>183</v>
      </c>
      <c r="D238" s="63">
        <v>20168</v>
      </c>
      <c r="E238" s="63">
        <v>2</v>
      </c>
      <c r="F238" s="63"/>
      <c r="G238" s="63">
        <v>2</v>
      </c>
      <c r="H238" s="63"/>
      <c r="I238" s="63">
        <v>2</v>
      </c>
      <c r="J238" s="63"/>
      <c r="K238" s="63">
        <v>2</v>
      </c>
      <c r="L238" s="63"/>
      <c r="M238" s="63">
        <v>2</v>
      </c>
      <c r="N238" s="63"/>
      <c r="O238" s="63">
        <v>2</v>
      </c>
      <c r="P238" s="63"/>
      <c r="Q238" s="63">
        <v>2</v>
      </c>
      <c r="R238" s="63"/>
    </row>
    <row r="239" spans="1:18" x14ac:dyDescent="0.25">
      <c r="A239" s="176">
        <v>233</v>
      </c>
      <c r="B239" s="131" t="s">
        <v>863</v>
      </c>
      <c r="C239" s="14" t="s">
        <v>886</v>
      </c>
      <c r="D239" s="63">
        <v>20167</v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>
        <v>1</v>
      </c>
      <c r="P239" s="63"/>
      <c r="Q239" s="63"/>
      <c r="R239" s="63"/>
    </row>
    <row r="240" spans="1:18" x14ac:dyDescent="0.25">
      <c r="A240" s="176">
        <v>234</v>
      </c>
      <c r="B240" s="131" t="s">
        <v>642</v>
      </c>
      <c r="C240" s="14" t="s">
        <v>361</v>
      </c>
      <c r="D240" s="63">
        <v>20310</v>
      </c>
      <c r="E240" s="63"/>
      <c r="F240" s="63"/>
      <c r="G240" s="63"/>
      <c r="H240" s="63"/>
      <c r="I240" s="63">
        <v>1</v>
      </c>
      <c r="J240" s="63"/>
      <c r="K240" s="63"/>
      <c r="L240" s="63"/>
      <c r="M240" s="63"/>
      <c r="N240" s="63"/>
      <c r="O240" s="63"/>
      <c r="P240" s="63"/>
      <c r="Q240" s="63"/>
      <c r="R240" s="63"/>
    </row>
    <row r="241" spans="1:18" s="8" customFormat="1" x14ac:dyDescent="0.25">
      <c r="A241" s="176">
        <v>235</v>
      </c>
      <c r="B241" s="131" t="s">
        <v>642</v>
      </c>
      <c r="C241" s="14" t="s">
        <v>358</v>
      </c>
      <c r="D241" s="63">
        <v>20312</v>
      </c>
      <c r="E241" s="63">
        <v>1</v>
      </c>
      <c r="F241" s="63"/>
      <c r="G241" s="63">
        <v>1</v>
      </c>
      <c r="H241" s="63"/>
      <c r="I241" s="63">
        <v>1</v>
      </c>
      <c r="J241" s="63"/>
      <c r="K241" s="63">
        <v>1</v>
      </c>
      <c r="L241" s="63"/>
      <c r="M241" s="63">
        <v>1</v>
      </c>
      <c r="N241" s="63"/>
      <c r="O241" s="63">
        <v>1</v>
      </c>
      <c r="P241" s="63"/>
      <c r="Q241" s="63">
        <v>1</v>
      </c>
      <c r="R241" s="63"/>
    </row>
    <row r="242" spans="1:18" ht="15.75" customHeight="1" x14ac:dyDescent="0.25">
      <c r="A242" s="176">
        <v>236</v>
      </c>
      <c r="B242" s="131" t="s">
        <v>657</v>
      </c>
      <c r="C242" s="14" t="s">
        <v>330</v>
      </c>
      <c r="D242" s="63">
        <v>20318</v>
      </c>
      <c r="E242" s="63">
        <v>2</v>
      </c>
      <c r="F242" s="63"/>
      <c r="G242" s="63">
        <v>2</v>
      </c>
      <c r="H242" s="63"/>
      <c r="I242" s="63">
        <v>2</v>
      </c>
      <c r="J242" s="63"/>
      <c r="K242" s="63">
        <v>2</v>
      </c>
      <c r="L242" s="63"/>
      <c r="M242" s="63">
        <v>2</v>
      </c>
      <c r="N242" s="63"/>
      <c r="O242" s="63">
        <v>2</v>
      </c>
      <c r="P242" s="63"/>
      <c r="Q242" s="63">
        <v>2</v>
      </c>
      <c r="R242" s="63"/>
    </row>
    <row r="243" spans="1:18" s="7" customFormat="1" x14ac:dyDescent="0.25">
      <c r="A243" s="176">
        <v>237</v>
      </c>
      <c r="B243" s="131" t="s">
        <v>671</v>
      </c>
      <c r="C243" s="14" t="s">
        <v>360</v>
      </c>
      <c r="D243" s="63">
        <v>21792</v>
      </c>
      <c r="E243" s="63"/>
      <c r="F243" s="63"/>
      <c r="G243" s="63"/>
      <c r="H243" s="63"/>
      <c r="I243" s="63">
        <v>1</v>
      </c>
      <c r="J243" s="63"/>
      <c r="K243" s="63">
        <v>1</v>
      </c>
      <c r="L243" s="63"/>
      <c r="M243" s="63">
        <v>1</v>
      </c>
      <c r="N243" s="63"/>
      <c r="O243" s="63">
        <v>1</v>
      </c>
      <c r="P243" s="63"/>
      <c r="Q243" s="63">
        <v>1</v>
      </c>
      <c r="R243" s="63"/>
    </row>
    <row r="244" spans="1:18" s="8" customFormat="1" x14ac:dyDescent="0.25">
      <c r="A244" s="176">
        <v>238</v>
      </c>
      <c r="B244" s="131" t="s">
        <v>656</v>
      </c>
      <c r="C244" s="14" t="s">
        <v>355</v>
      </c>
      <c r="D244" s="63">
        <v>22330</v>
      </c>
      <c r="E244" s="63">
        <v>2</v>
      </c>
      <c r="F244" s="63"/>
      <c r="G244" s="63">
        <v>1</v>
      </c>
      <c r="H244" s="63"/>
      <c r="I244" s="63">
        <v>1</v>
      </c>
      <c r="J244" s="63"/>
      <c r="K244" s="63">
        <v>1</v>
      </c>
      <c r="L244" s="63"/>
      <c r="M244" s="63">
        <v>1</v>
      </c>
      <c r="N244" s="63"/>
      <c r="O244" s="63">
        <v>1</v>
      </c>
      <c r="P244" s="63"/>
      <c r="Q244" s="63">
        <v>1</v>
      </c>
      <c r="R244" s="63"/>
    </row>
    <row r="245" spans="1:18" x14ac:dyDescent="0.25">
      <c r="A245" s="176">
        <v>239</v>
      </c>
      <c r="B245" s="131" t="s">
        <v>674</v>
      </c>
      <c r="C245" s="14" t="s">
        <v>667</v>
      </c>
      <c r="D245" s="63">
        <v>12745</v>
      </c>
      <c r="E245" s="63">
        <v>0</v>
      </c>
      <c r="F245" s="63"/>
      <c r="G245" s="63">
        <v>0</v>
      </c>
      <c r="H245" s="63"/>
      <c r="I245" s="63">
        <v>1</v>
      </c>
      <c r="J245" s="63"/>
      <c r="K245" s="63">
        <v>1</v>
      </c>
      <c r="L245" s="63"/>
      <c r="M245" s="63">
        <v>1</v>
      </c>
      <c r="N245" s="63"/>
      <c r="O245" s="63">
        <v>1</v>
      </c>
      <c r="P245" s="63"/>
      <c r="Q245" s="63">
        <v>1</v>
      </c>
      <c r="R245" s="63"/>
    </row>
    <row r="246" spans="1:18" x14ac:dyDescent="0.25">
      <c r="A246" s="176">
        <v>240</v>
      </c>
      <c r="B246" s="131" t="s">
        <v>644</v>
      </c>
      <c r="C246" s="14" t="s">
        <v>351</v>
      </c>
      <c r="D246" s="63">
        <v>23581</v>
      </c>
      <c r="E246" s="63">
        <v>3</v>
      </c>
      <c r="F246" s="63"/>
      <c r="G246" s="63">
        <v>5</v>
      </c>
      <c r="H246" s="63"/>
      <c r="I246" s="63">
        <v>5</v>
      </c>
      <c r="J246" s="63"/>
      <c r="K246" s="63">
        <v>5</v>
      </c>
      <c r="L246" s="63"/>
      <c r="M246" s="63">
        <v>5</v>
      </c>
      <c r="N246" s="63"/>
      <c r="O246" s="63">
        <v>5</v>
      </c>
      <c r="P246" s="63"/>
      <c r="Q246" s="63">
        <v>5</v>
      </c>
      <c r="R246" s="63"/>
    </row>
    <row r="247" spans="1:18" x14ac:dyDescent="0.25">
      <c r="A247" s="176">
        <v>241</v>
      </c>
      <c r="B247" s="131" t="s">
        <v>673</v>
      </c>
      <c r="C247" s="14" t="s">
        <v>666</v>
      </c>
      <c r="D247" s="63">
        <v>13140</v>
      </c>
      <c r="E247" s="63">
        <v>1</v>
      </c>
      <c r="F247" s="63"/>
      <c r="G247" s="63">
        <v>1</v>
      </c>
      <c r="H247" s="63"/>
      <c r="I247" s="63">
        <v>1</v>
      </c>
      <c r="J247" s="63"/>
      <c r="K247" s="63">
        <v>1</v>
      </c>
      <c r="L247" s="63"/>
      <c r="M247" s="63">
        <v>1</v>
      </c>
      <c r="N247" s="63"/>
      <c r="O247" s="63">
        <v>1</v>
      </c>
      <c r="P247" s="63"/>
      <c r="Q247" s="63">
        <v>1</v>
      </c>
      <c r="R247" s="63"/>
    </row>
    <row r="248" spans="1:18" x14ac:dyDescent="0.25">
      <c r="A248" s="176">
        <v>242</v>
      </c>
      <c r="B248" s="131" t="s">
        <v>662</v>
      </c>
      <c r="C248" s="14" t="s">
        <v>116</v>
      </c>
      <c r="D248" s="63">
        <v>23632</v>
      </c>
      <c r="E248" s="63">
        <v>2</v>
      </c>
      <c r="F248" s="63"/>
      <c r="G248" s="63">
        <v>1</v>
      </c>
      <c r="H248" s="63"/>
      <c r="I248" s="63">
        <v>1</v>
      </c>
      <c r="J248" s="63"/>
      <c r="K248" s="63">
        <v>1</v>
      </c>
      <c r="L248" s="63"/>
      <c r="M248" s="63">
        <v>1</v>
      </c>
      <c r="N248" s="63"/>
      <c r="O248" s="63">
        <v>1</v>
      </c>
      <c r="P248" s="63"/>
      <c r="Q248" s="63">
        <v>1</v>
      </c>
      <c r="R248" s="63"/>
    </row>
    <row r="249" spans="1:18" x14ac:dyDescent="0.25">
      <c r="A249" s="176">
        <v>243</v>
      </c>
      <c r="B249" s="131" t="s">
        <v>207</v>
      </c>
      <c r="C249" s="14" t="s">
        <v>669</v>
      </c>
      <c r="D249" s="63">
        <v>14227</v>
      </c>
      <c r="E249" s="63">
        <v>1</v>
      </c>
      <c r="F249" s="63"/>
      <c r="G249" s="63">
        <v>1</v>
      </c>
      <c r="H249" s="63"/>
      <c r="I249" s="63">
        <v>1</v>
      </c>
      <c r="J249" s="63"/>
      <c r="K249" s="63">
        <v>1</v>
      </c>
      <c r="L249" s="63"/>
      <c r="M249" s="63">
        <v>1</v>
      </c>
      <c r="N249" s="63"/>
      <c r="O249" s="63">
        <v>1</v>
      </c>
      <c r="P249" s="63"/>
      <c r="Q249" s="63">
        <v>1</v>
      </c>
      <c r="R249" s="63"/>
    </row>
    <row r="250" spans="1:18" x14ac:dyDescent="0.25">
      <c r="A250" s="176">
        <v>244</v>
      </c>
      <c r="B250" s="131" t="s">
        <v>643</v>
      </c>
      <c r="C250" s="14" t="s">
        <v>83</v>
      </c>
      <c r="D250" s="63">
        <v>24083</v>
      </c>
      <c r="E250" s="63">
        <v>2</v>
      </c>
      <c r="F250" s="63"/>
      <c r="G250" s="63">
        <v>3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ht="15.75" customHeight="1" x14ac:dyDescent="0.25">
      <c r="A251" s="176">
        <v>245</v>
      </c>
      <c r="B251" s="131" t="s">
        <v>644</v>
      </c>
      <c r="C251" s="14" t="s">
        <v>331</v>
      </c>
      <c r="D251" s="63">
        <v>25478</v>
      </c>
      <c r="E251" s="63">
        <v>2</v>
      </c>
      <c r="F251" s="63"/>
      <c r="G251" s="63">
        <v>3</v>
      </c>
      <c r="H251" s="63"/>
      <c r="I251" s="63">
        <v>3</v>
      </c>
      <c r="J251" s="63"/>
      <c r="K251" s="63">
        <v>3</v>
      </c>
      <c r="L251" s="63"/>
      <c r="M251" s="63">
        <v>3</v>
      </c>
      <c r="N251" s="63"/>
      <c r="O251" s="63">
        <v>3</v>
      </c>
      <c r="P251" s="63"/>
      <c r="Q251" s="63">
        <v>2</v>
      </c>
      <c r="R251" s="63"/>
    </row>
    <row r="252" spans="1:18" ht="30" x14ac:dyDescent="0.25">
      <c r="A252" s="176">
        <v>246</v>
      </c>
      <c r="B252" s="131" t="s">
        <v>675</v>
      </c>
      <c r="C252" s="14" t="s">
        <v>665</v>
      </c>
      <c r="D252" s="63">
        <v>25814</v>
      </c>
      <c r="E252" s="63">
        <v>2</v>
      </c>
      <c r="F252" s="63"/>
      <c r="G252" s="63">
        <v>3</v>
      </c>
      <c r="H252" s="63"/>
      <c r="I252" s="63">
        <v>2</v>
      </c>
      <c r="J252" s="63"/>
      <c r="K252" s="63">
        <v>4</v>
      </c>
      <c r="L252" s="63"/>
      <c r="M252" s="63">
        <v>4</v>
      </c>
      <c r="N252" s="63"/>
      <c r="O252" s="63">
        <v>2</v>
      </c>
      <c r="P252" s="63"/>
      <c r="Q252" s="63">
        <v>2</v>
      </c>
      <c r="R252" s="63"/>
    </row>
    <row r="253" spans="1:18" x14ac:dyDescent="0.25">
      <c r="A253" s="176">
        <v>247</v>
      </c>
      <c r="B253" s="131" t="s">
        <v>630</v>
      </c>
      <c r="C253" s="14" t="s">
        <v>670</v>
      </c>
      <c r="D253" s="63">
        <v>25478</v>
      </c>
      <c r="E253" s="63"/>
      <c r="F253" s="63"/>
      <c r="G253" s="63">
        <v>1</v>
      </c>
      <c r="H253" s="63"/>
      <c r="I253" s="63">
        <v>2</v>
      </c>
      <c r="J253" s="63"/>
      <c r="K253" s="63"/>
      <c r="L253" s="63"/>
      <c r="M253" s="63"/>
      <c r="N253" s="63"/>
      <c r="O253" s="63"/>
      <c r="P253" s="63"/>
      <c r="Q253" s="63"/>
      <c r="R253" s="63"/>
    </row>
    <row r="254" spans="1:18" x14ac:dyDescent="0.25">
      <c r="A254" s="176">
        <v>248</v>
      </c>
      <c r="B254" s="131" t="s">
        <v>642</v>
      </c>
      <c r="C254" s="14" t="s">
        <v>359</v>
      </c>
      <c r="D254" s="63">
        <v>26061</v>
      </c>
      <c r="E254" s="63">
        <v>1</v>
      </c>
      <c r="F254" s="63"/>
      <c r="G254" s="63">
        <v>1</v>
      </c>
      <c r="H254" s="63"/>
      <c r="I254" s="63">
        <v>1</v>
      </c>
      <c r="J254" s="63"/>
      <c r="K254" s="63">
        <v>1</v>
      </c>
      <c r="L254" s="63"/>
      <c r="M254" s="63">
        <v>1</v>
      </c>
      <c r="N254" s="63"/>
      <c r="O254" s="63">
        <v>1</v>
      </c>
      <c r="P254" s="63"/>
      <c r="Q254" s="63"/>
      <c r="R254" s="63"/>
    </row>
    <row r="255" spans="1:18" x14ac:dyDescent="0.25">
      <c r="A255" s="176">
        <v>249</v>
      </c>
      <c r="B255" s="131" t="s">
        <v>643</v>
      </c>
      <c r="C255" s="14" t="s">
        <v>119</v>
      </c>
      <c r="D255" s="84">
        <v>26165</v>
      </c>
      <c r="E255" s="84">
        <v>3</v>
      </c>
      <c r="F255" s="84"/>
      <c r="G255" s="84">
        <v>1</v>
      </c>
      <c r="H255" s="84"/>
      <c r="I255" s="84"/>
      <c r="J255" s="84"/>
      <c r="K255" s="84">
        <v>1</v>
      </c>
      <c r="L255" s="84"/>
      <c r="M255" s="84"/>
      <c r="N255" s="84"/>
      <c r="O255" s="84"/>
      <c r="P255" s="84"/>
      <c r="Q255" s="84"/>
      <c r="R255" s="84"/>
    </row>
    <row r="256" spans="1:18" x14ac:dyDescent="0.25">
      <c r="A256" s="176">
        <v>250</v>
      </c>
      <c r="B256" s="131" t="s">
        <v>789</v>
      </c>
      <c r="C256" s="14" t="s">
        <v>790</v>
      </c>
      <c r="D256" s="63"/>
      <c r="E256" s="63">
        <v>2</v>
      </c>
      <c r="F256" s="63"/>
      <c r="G256" s="63">
        <v>2</v>
      </c>
      <c r="H256" s="63"/>
      <c r="I256" s="63">
        <v>2</v>
      </c>
      <c r="J256" s="63"/>
      <c r="K256" s="63">
        <v>2</v>
      </c>
      <c r="L256" s="63"/>
      <c r="M256" s="63">
        <v>2</v>
      </c>
      <c r="N256" s="63"/>
      <c r="O256" s="63">
        <v>2</v>
      </c>
      <c r="P256" s="63"/>
      <c r="Q256" s="63">
        <v>2</v>
      </c>
      <c r="R256" s="63"/>
    </row>
    <row r="257" spans="1:18" x14ac:dyDescent="0.25">
      <c r="A257" s="176">
        <v>251</v>
      </c>
      <c r="B257" s="131" t="s">
        <v>672</v>
      </c>
      <c r="C257" s="14" t="s">
        <v>78</v>
      </c>
      <c r="D257" s="126">
        <v>27931</v>
      </c>
      <c r="E257" s="126">
        <v>1</v>
      </c>
      <c r="F257" s="126"/>
      <c r="G257" s="126">
        <v>1</v>
      </c>
      <c r="H257" s="126"/>
      <c r="I257" s="126">
        <v>1</v>
      </c>
      <c r="J257" s="126"/>
      <c r="K257" s="126">
        <v>1</v>
      </c>
      <c r="L257" s="126"/>
      <c r="M257" s="126">
        <v>1</v>
      </c>
      <c r="N257" s="126"/>
      <c r="O257" s="126">
        <v>1</v>
      </c>
      <c r="P257" s="126"/>
      <c r="Q257" s="126">
        <v>1</v>
      </c>
      <c r="R257" s="126"/>
    </row>
    <row r="258" spans="1:18" x14ac:dyDescent="0.25">
      <c r="A258" s="176">
        <v>252</v>
      </c>
      <c r="B258" s="194" t="s">
        <v>235</v>
      </c>
      <c r="C258" s="197"/>
      <c r="D258" s="197"/>
      <c r="E258" s="67">
        <f>SUM(E237:E257)</f>
        <v>28</v>
      </c>
      <c r="F258" s="127">
        <f t="shared" ref="F258:R258" si="24">SUM(F237:F257)</f>
        <v>0</v>
      </c>
      <c r="G258" s="127">
        <f t="shared" si="24"/>
        <v>29</v>
      </c>
      <c r="H258" s="127">
        <f t="shared" si="24"/>
        <v>0</v>
      </c>
      <c r="I258" s="127">
        <f t="shared" si="24"/>
        <v>28</v>
      </c>
      <c r="J258" s="127">
        <f t="shared" si="24"/>
        <v>0</v>
      </c>
      <c r="K258" s="127">
        <f t="shared" si="24"/>
        <v>28</v>
      </c>
      <c r="L258" s="127">
        <f t="shared" si="24"/>
        <v>0</v>
      </c>
      <c r="M258" s="127">
        <f t="shared" si="24"/>
        <v>27</v>
      </c>
      <c r="N258" s="127">
        <f t="shared" si="24"/>
        <v>0</v>
      </c>
      <c r="O258" s="127">
        <f t="shared" si="24"/>
        <v>26</v>
      </c>
      <c r="P258" s="127">
        <f t="shared" si="24"/>
        <v>0</v>
      </c>
      <c r="Q258" s="127">
        <f t="shared" si="24"/>
        <v>23</v>
      </c>
      <c r="R258" s="127">
        <f t="shared" si="24"/>
        <v>0</v>
      </c>
    </row>
    <row r="259" spans="1:18" x14ac:dyDescent="0.25">
      <c r="A259" s="176">
        <v>253</v>
      </c>
      <c r="B259" s="180" t="s">
        <v>256</v>
      </c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</row>
    <row r="260" spans="1:18" ht="15.75" customHeight="1" x14ac:dyDescent="0.25">
      <c r="A260" s="176">
        <v>254</v>
      </c>
      <c r="B260" s="182" t="s">
        <v>257</v>
      </c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</row>
    <row r="261" spans="1:18" x14ac:dyDescent="0.25">
      <c r="A261" s="176">
        <v>255</v>
      </c>
      <c r="B261" s="131" t="s">
        <v>188</v>
      </c>
      <c r="C261" s="19" t="s">
        <v>390</v>
      </c>
      <c r="D261" s="77">
        <v>11442</v>
      </c>
      <c r="E261" s="77">
        <v>2</v>
      </c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1:18" x14ac:dyDescent="0.25">
      <c r="A262" s="176">
        <v>256</v>
      </c>
      <c r="B262" s="131" t="s">
        <v>722</v>
      </c>
      <c r="C262" s="19" t="s">
        <v>721</v>
      </c>
      <c r="D262" s="77">
        <v>21299</v>
      </c>
      <c r="E262" s="77">
        <v>1</v>
      </c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1:18" ht="30" x14ac:dyDescent="0.25">
      <c r="A263" s="176">
        <v>257</v>
      </c>
      <c r="B263" s="131" t="s">
        <v>318</v>
      </c>
      <c r="C263" s="19" t="s">
        <v>727</v>
      </c>
      <c r="D263" s="77">
        <v>23177</v>
      </c>
      <c r="E263" s="77">
        <v>3</v>
      </c>
      <c r="F263" s="78"/>
      <c r="G263" s="77">
        <v>3</v>
      </c>
      <c r="H263" s="78"/>
      <c r="I263" s="77">
        <v>3</v>
      </c>
      <c r="J263" s="78"/>
      <c r="K263" s="77">
        <v>3</v>
      </c>
      <c r="L263" s="77"/>
      <c r="M263" s="77">
        <v>3</v>
      </c>
      <c r="N263" s="77"/>
      <c r="O263" s="77">
        <v>3</v>
      </c>
      <c r="P263" s="77"/>
      <c r="Q263" s="77">
        <v>3</v>
      </c>
      <c r="R263" s="77"/>
    </row>
    <row r="264" spans="1:18" ht="47.25" customHeight="1" x14ac:dyDescent="0.25">
      <c r="A264" s="176">
        <v>258</v>
      </c>
      <c r="B264" s="131" t="s">
        <v>188</v>
      </c>
      <c r="C264" s="19" t="s">
        <v>728</v>
      </c>
      <c r="D264" s="77">
        <v>14291</v>
      </c>
      <c r="E264" s="77">
        <v>1</v>
      </c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1:18" ht="31.5" customHeight="1" x14ac:dyDescent="0.25">
      <c r="A265" s="176">
        <v>259</v>
      </c>
      <c r="B265" s="131" t="s">
        <v>188</v>
      </c>
      <c r="C265" s="19" t="s">
        <v>726</v>
      </c>
      <c r="D265" s="78"/>
      <c r="E265" s="77">
        <v>1</v>
      </c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1:18" ht="30" x14ac:dyDescent="0.25">
      <c r="A266" s="176">
        <v>260</v>
      </c>
      <c r="B266" s="131" t="s">
        <v>399</v>
      </c>
      <c r="C266" s="94" t="s">
        <v>719</v>
      </c>
      <c r="D266" s="77">
        <v>25478</v>
      </c>
      <c r="E266" s="77">
        <v>2</v>
      </c>
      <c r="F266" s="78"/>
      <c r="G266" s="77">
        <v>2</v>
      </c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1:18" ht="47.25" customHeight="1" x14ac:dyDescent="0.25">
      <c r="A267" s="176">
        <v>261</v>
      </c>
      <c r="B267" s="131" t="s">
        <v>188</v>
      </c>
      <c r="C267" s="94" t="s">
        <v>725</v>
      </c>
      <c r="D267" s="78"/>
      <c r="E267" s="77">
        <v>1</v>
      </c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1:18" ht="30" x14ac:dyDescent="0.25">
      <c r="A268" s="176">
        <v>262</v>
      </c>
      <c r="B268" s="131" t="s">
        <v>204</v>
      </c>
      <c r="C268" s="19" t="s">
        <v>729</v>
      </c>
      <c r="D268" s="77">
        <v>17544</v>
      </c>
      <c r="E268" s="77">
        <v>1</v>
      </c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1:18" ht="30" x14ac:dyDescent="0.25">
      <c r="A269" s="176">
        <v>263</v>
      </c>
      <c r="B269" s="131" t="s">
        <v>318</v>
      </c>
      <c r="C269" s="19" t="s">
        <v>730</v>
      </c>
      <c r="D269" s="77">
        <v>18000</v>
      </c>
      <c r="E269" s="77">
        <v>2</v>
      </c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1:18" x14ac:dyDescent="0.25">
      <c r="A270" s="176">
        <v>264</v>
      </c>
      <c r="B270" s="131" t="s">
        <v>318</v>
      </c>
      <c r="C270" s="60" t="s">
        <v>717</v>
      </c>
      <c r="D270" s="77">
        <v>27164</v>
      </c>
      <c r="E270" s="77">
        <v>1</v>
      </c>
      <c r="F270" s="78"/>
      <c r="G270" s="77">
        <v>1</v>
      </c>
      <c r="H270" s="78"/>
      <c r="I270" s="77">
        <v>1</v>
      </c>
      <c r="J270" s="78"/>
      <c r="K270" s="77">
        <v>1</v>
      </c>
      <c r="L270" s="77"/>
      <c r="M270" s="77">
        <v>1</v>
      </c>
      <c r="N270" s="77"/>
      <c r="O270" s="77"/>
      <c r="P270" s="77"/>
      <c r="Q270" s="77">
        <v>1</v>
      </c>
      <c r="R270" s="77"/>
    </row>
    <row r="271" spans="1:18" x14ac:dyDescent="0.25">
      <c r="A271" s="176">
        <v>265</v>
      </c>
      <c r="B271" s="184" t="s">
        <v>235</v>
      </c>
      <c r="C271" s="215"/>
      <c r="D271" s="215"/>
      <c r="E271" s="79">
        <f>SUM(E261:E270)</f>
        <v>15</v>
      </c>
      <c r="F271" s="79">
        <f t="shared" ref="F271:R271" si="25">SUM(F261:F270)</f>
        <v>0</v>
      </c>
      <c r="G271" s="79">
        <f t="shared" si="25"/>
        <v>6</v>
      </c>
      <c r="H271" s="79">
        <f t="shared" si="25"/>
        <v>0</v>
      </c>
      <c r="I271" s="79">
        <f t="shared" si="25"/>
        <v>4</v>
      </c>
      <c r="J271" s="79">
        <f t="shared" si="25"/>
        <v>0</v>
      </c>
      <c r="K271" s="79">
        <f t="shared" si="25"/>
        <v>4</v>
      </c>
      <c r="L271" s="79">
        <f t="shared" si="25"/>
        <v>0</v>
      </c>
      <c r="M271" s="79">
        <f t="shared" si="25"/>
        <v>4</v>
      </c>
      <c r="N271" s="79">
        <f t="shared" si="25"/>
        <v>0</v>
      </c>
      <c r="O271" s="79">
        <f t="shared" si="25"/>
        <v>3</v>
      </c>
      <c r="P271" s="79">
        <f t="shared" si="25"/>
        <v>0</v>
      </c>
      <c r="Q271" s="79">
        <f t="shared" si="25"/>
        <v>4</v>
      </c>
      <c r="R271" s="79">
        <f t="shared" si="25"/>
        <v>0</v>
      </c>
    </row>
    <row r="272" spans="1:18" x14ac:dyDescent="0.25">
      <c r="A272" s="176">
        <v>266</v>
      </c>
      <c r="B272" s="179" t="s">
        <v>425</v>
      </c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80"/>
    </row>
    <row r="273" spans="1:18" ht="15.75" customHeight="1" x14ac:dyDescent="0.25">
      <c r="A273" s="176">
        <v>267</v>
      </c>
      <c r="B273" s="181" t="s">
        <v>426</v>
      </c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2"/>
    </row>
    <row r="274" spans="1:18" s="8" customFormat="1" x14ac:dyDescent="0.25">
      <c r="A274" s="176">
        <v>268</v>
      </c>
      <c r="B274" s="136" t="s">
        <v>225</v>
      </c>
      <c r="C274" s="19" t="s">
        <v>439</v>
      </c>
      <c r="D274" s="41">
        <v>24204</v>
      </c>
      <c r="E274" s="41">
        <v>1</v>
      </c>
      <c r="F274" s="41"/>
      <c r="G274" s="41"/>
      <c r="H274" s="41"/>
      <c r="I274" s="41"/>
      <c r="J274" s="41"/>
      <c r="K274" s="41"/>
      <c r="L274" s="41"/>
      <c r="M274" s="41">
        <v>1</v>
      </c>
      <c r="N274" s="41"/>
      <c r="O274" s="41"/>
      <c r="P274" s="41"/>
      <c r="Q274" s="41"/>
      <c r="R274" s="41"/>
    </row>
    <row r="275" spans="1:18" s="8" customFormat="1" x14ac:dyDescent="0.25">
      <c r="A275" s="176">
        <v>269</v>
      </c>
      <c r="B275" s="136" t="s">
        <v>225</v>
      </c>
      <c r="C275" s="19" t="s">
        <v>866</v>
      </c>
      <c r="D275" s="41">
        <v>23330</v>
      </c>
      <c r="E275" s="41">
        <v>1</v>
      </c>
      <c r="F275" s="41"/>
      <c r="G275" s="41"/>
      <c r="H275" s="41"/>
      <c r="I275" s="41"/>
      <c r="J275" s="41"/>
      <c r="K275" s="41">
        <v>1</v>
      </c>
      <c r="L275" s="41"/>
      <c r="M275" s="41"/>
      <c r="N275" s="41"/>
      <c r="O275" s="41"/>
      <c r="P275" s="41"/>
      <c r="Q275" s="41">
        <v>1</v>
      </c>
      <c r="R275" s="41"/>
    </row>
    <row r="276" spans="1:18" s="8" customFormat="1" x14ac:dyDescent="0.25">
      <c r="A276" s="176">
        <v>270</v>
      </c>
      <c r="B276" s="136" t="s">
        <v>225</v>
      </c>
      <c r="C276" s="19" t="s">
        <v>441</v>
      </c>
      <c r="D276" s="41">
        <v>64893</v>
      </c>
      <c r="E276" s="41">
        <v>1</v>
      </c>
      <c r="F276" s="41"/>
      <c r="G276" s="41"/>
      <c r="H276" s="41"/>
      <c r="I276" s="41">
        <v>1</v>
      </c>
      <c r="J276" s="41"/>
      <c r="K276" s="41"/>
      <c r="L276" s="41"/>
      <c r="M276" s="41">
        <v>1</v>
      </c>
      <c r="N276" s="41"/>
      <c r="O276" s="41"/>
      <c r="P276" s="41"/>
      <c r="Q276" s="41">
        <v>1</v>
      </c>
      <c r="R276" s="41"/>
    </row>
    <row r="277" spans="1:18" s="8" customFormat="1" x14ac:dyDescent="0.25">
      <c r="A277" s="176">
        <v>271</v>
      </c>
      <c r="B277" s="136" t="s">
        <v>225</v>
      </c>
      <c r="C277" s="19" t="s">
        <v>442</v>
      </c>
      <c r="D277" s="41"/>
      <c r="E277" s="41">
        <v>1</v>
      </c>
      <c r="F277" s="41"/>
      <c r="G277" s="41"/>
      <c r="H277" s="41"/>
      <c r="I277" s="41"/>
      <c r="J277" s="41"/>
      <c r="K277" s="41">
        <v>1</v>
      </c>
      <c r="L277" s="41"/>
      <c r="M277" s="41"/>
      <c r="N277" s="41"/>
      <c r="O277" s="41"/>
      <c r="P277" s="41"/>
      <c r="Q277" s="41">
        <v>1</v>
      </c>
      <c r="R277" s="41"/>
    </row>
    <row r="278" spans="1:18" s="8" customFormat="1" x14ac:dyDescent="0.25">
      <c r="A278" s="176">
        <v>272</v>
      </c>
      <c r="B278" s="136" t="s">
        <v>225</v>
      </c>
      <c r="C278" s="19" t="s">
        <v>440</v>
      </c>
      <c r="D278" s="41">
        <v>64893</v>
      </c>
      <c r="E278" s="41">
        <v>1</v>
      </c>
      <c r="F278" s="41"/>
      <c r="G278" s="41">
        <v>1</v>
      </c>
      <c r="H278" s="41"/>
      <c r="I278" s="41"/>
      <c r="J278" s="41"/>
      <c r="K278" s="41"/>
      <c r="L278" s="41"/>
      <c r="M278" s="41">
        <v>1</v>
      </c>
      <c r="N278" s="41"/>
      <c r="O278" s="41"/>
      <c r="P278" s="41"/>
      <c r="Q278" s="41">
        <v>1</v>
      </c>
      <c r="R278" s="41"/>
    </row>
    <row r="279" spans="1:18" s="8" customFormat="1" x14ac:dyDescent="0.25">
      <c r="A279" s="176">
        <v>273</v>
      </c>
      <c r="B279" s="136" t="s">
        <v>384</v>
      </c>
      <c r="C279" s="19" t="s">
        <v>413</v>
      </c>
      <c r="D279" s="42">
        <v>26927</v>
      </c>
      <c r="E279" s="42">
        <v>2</v>
      </c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</row>
    <row r="280" spans="1:18" s="8" customFormat="1" ht="15" customHeight="1" x14ac:dyDescent="0.25">
      <c r="A280" s="176">
        <v>274</v>
      </c>
      <c r="B280" s="189" t="s">
        <v>235</v>
      </c>
      <c r="C280" s="189"/>
      <c r="D280" s="190"/>
      <c r="E280" s="43">
        <f>SUM(E274:E279)</f>
        <v>7</v>
      </c>
      <c r="F280" s="127">
        <f t="shared" ref="F280:R280" si="26">SUM(F274:F279)</f>
        <v>0</v>
      </c>
      <c r="G280" s="127">
        <f t="shared" si="26"/>
        <v>1</v>
      </c>
      <c r="H280" s="127">
        <f t="shared" si="26"/>
        <v>0</v>
      </c>
      <c r="I280" s="127">
        <f t="shared" si="26"/>
        <v>1</v>
      </c>
      <c r="J280" s="127">
        <f t="shared" si="26"/>
        <v>0</v>
      </c>
      <c r="K280" s="127">
        <f t="shared" si="26"/>
        <v>2</v>
      </c>
      <c r="L280" s="127">
        <f t="shared" si="26"/>
        <v>0</v>
      </c>
      <c r="M280" s="127">
        <f t="shared" si="26"/>
        <v>3</v>
      </c>
      <c r="N280" s="127">
        <f t="shared" si="26"/>
        <v>0</v>
      </c>
      <c r="O280" s="127">
        <f t="shared" si="26"/>
        <v>0</v>
      </c>
      <c r="P280" s="127">
        <f t="shared" si="26"/>
        <v>0</v>
      </c>
      <c r="Q280" s="127">
        <f t="shared" si="26"/>
        <v>4</v>
      </c>
      <c r="R280" s="127">
        <f t="shared" si="26"/>
        <v>0</v>
      </c>
    </row>
    <row r="281" spans="1:18" s="8" customFormat="1" x14ac:dyDescent="0.25">
      <c r="A281" s="176">
        <v>275</v>
      </c>
      <c r="B281" s="189" t="s">
        <v>124</v>
      </c>
      <c r="C281" s="189"/>
      <c r="D281" s="190"/>
      <c r="E281" s="24">
        <f>SUM(E20,E25,E64,E92,E106,E135,E148,E168,E173,E186,E196,E200,E219,E234,E258,E271,E280)</f>
        <v>1386</v>
      </c>
      <c r="F281" s="24">
        <f t="shared" ref="F281:R281" si="27">SUM(F20,F25,F64,F92,F106,F135,F148,F168,F173,F186,F196,F200,F219,F234,F258,F271,F280)</f>
        <v>178</v>
      </c>
      <c r="G281" s="24">
        <f t="shared" si="27"/>
        <v>1371</v>
      </c>
      <c r="H281" s="24">
        <f t="shared" si="27"/>
        <v>226</v>
      </c>
      <c r="I281" s="24">
        <f t="shared" si="27"/>
        <v>1285</v>
      </c>
      <c r="J281" s="24">
        <f t="shared" si="27"/>
        <v>153</v>
      </c>
      <c r="K281" s="24">
        <f t="shared" si="27"/>
        <v>1373</v>
      </c>
      <c r="L281" s="24">
        <f t="shared" si="27"/>
        <v>170</v>
      </c>
      <c r="M281" s="24">
        <f t="shared" si="27"/>
        <v>1345</v>
      </c>
      <c r="N281" s="24">
        <f t="shared" si="27"/>
        <v>170</v>
      </c>
      <c r="O281" s="24">
        <f t="shared" si="27"/>
        <v>1334</v>
      </c>
      <c r="P281" s="24">
        <f t="shared" si="27"/>
        <v>159</v>
      </c>
      <c r="Q281" s="24">
        <f t="shared" si="27"/>
        <v>1319</v>
      </c>
      <c r="R281" s="24">
        <f t="shared" si="27"/>
        <v>165</v>
      </c>
    </row>
  </sheetData>
  <sortState ref="B11:R21">
    <sortCondition ref="C11:C21"/>
  </sortState>
  <mergeCells count="80">
    <mergeCell ref="A3:A5"/>
    <mergeCell ref="B219:D219"/>
    <mergeCell ref="B272:R272"/>
    <mergeCell ref="B234:D234"/>
    <mergeCell ref="B271:D271"/>
    <mergeCell ref="B66:R66"/>
    <mergeCell ref="B148:D148"/>
    <mergeCell ref="B110:D110"/>
    <mergeCell ref="B126:D126"/>
    <mergeCell ref="B93:R93"/>
    <mergeCell ref="B94:R94"/>
    <mergeCell ref="B106:D106"/>
    <mergeCell ref="B137:R137"/>
    <mergeCell ref="B111:R111"/>
    <mergeCell ref="B71:D71"/>
    <mergeCell ref="B72:R72"/>
    <mergeCell ref="B281:D281"/>
    <mergeCell ref="B196:D196"/>
    <mergeCell ref="B259:R259"/>
    <mergeCell ref="B235:R235"/>
    <mergeCell ref="B236:R236"/>
    <mergeCell ref="B258:D258"/>
    <mergeCell ref="B197:R197"/>
    <mergeCell ref="B198:R198"/>
    <mergeCell ref="B200:D200"/>
    <mergeCell ref="B260:R260"/>
    <mergeCell ref="B221:R221"/>
    <mergeCell ref="B220:R220"/>
    <mergeCell ref="B280:D280"/>
    <mergeCell ref="B273:R273"/>
    <mergeCell ref="B201:R201"/>
    <mergeCell ref="B202:R202"/>
    <mergeCell ref="B127:R127"/>
    <mergeCell ref="B26:R26"/>
    <mergeCell ref="B27:R27"/>
    <mergeCell ref="B8:R8"/>
    <mergeCell ref="B150:R150"/>
    <mergeCell ref="B149:R149"/>
    <mergeCell ref="B108:R108"/>
    <mergeCell ref="B65:R65"/>
    <mergeCell ref="B107:R107"/>
    <mergeCell ref="B77:R77"/>
    <mergeCell ref="B81:D81"/>
    <mergeCell ref="B82:R82"/>
    <mergeCell ref="B86:D86"/>
    <mergeCell ref="B76:D76"/>
    <mergeCell ref="K4:L4"/>
    <mergeCell ref="M4:N4"/>
    <mergeCell ref="O4:P4"/>
    <mergeCell ref="C3:C5"/>
    <mergeCell ref="D3:D5"/>
    <mergeCell ref="E3:F3"/>
    <mergeCell ref="G3:R3"/>
    <mergeCell ref="B188:R188"/>
    <mergeCell ref="B168:D168"/>
    <mergeCell ref="B134:D134"/>
    <mergeCell ref="B135:D135"/>
    <mergeCell ref="B174:R174"/>
    <mergeCell ref="B187:R187"/>
    <mergeCell ref="B173:D173"/>
    <mergeCell ref="B169:R169"/>
    <mergeCell ref="B175:R175"/>
    <mergeCell ref="B186:D186"/>
    <mergeCell ref="B170:R170"/>
    <mergeCell ref="B136:R136"/>
    <mergeCell ref="B87:R87"/>
    <mergeCell ref="B91:D91"/>
    <mergeCell ref="B64:D64"/>
    <mergeCell ref="B92:D92"/>
    <mergeCell ref="B1:R1"/>
    <mergeCell ref="I4:J4"/>
    <mergeCell ref="B21:R21"/>
    <mergeCell ref="B22:R22"/>
    <mergeCell ref="G4:H4"/>
    <mergeCell ref="Q4:R4"/>
    <mergeCell ref="B7:R7"/>
    <mergeCell ref="B20:D20"/>
    <mergeCell ref="B25:D25"/>
    <mergeCell ref="E4:F4"/>
    <mergeCell ref="B3:B5"/>
  </mergeCells>
  <pageMargins left="0.70866141732283472" right="0.23622047244094491" top="0.33" bottom="0.27559055118110237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33"/>
  <sheetViews>
    <sheetView showZeros="0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4.140625" style="6" customWidth="1"/>
    <col min="2" max="2" width="41.42578125" style="6" customWidth="1"/>
    <col min="3" max="3" width="10" style="6" customWidth="1"/>
    <col min="4" max="17" width="12.85546875" style="6" bestFit="1" customWidth="1"/>
    <col min="18" max="16384" width="8.85546875" style="6"/>
  </cols>
  <sheetData>
    <row r="1" spans="1:17" s="8" customFormat="1" ht="57" customHeight="1" x14ac:dyDescent="0.25">
      <c r="B1" s="217" t="s">
        <v>896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s="8" customFormat="1" x14ac:dyDescent="0.25"/>
    <row r="3" spans="1:17" s="8" customFormat="1" ht="15" customHeight="1" x14ac:dyDescent="0.25">
      <c r="A3" s="202" t="s">
        <v>897</v>
      </c>
      <c r="B3" s="202" t="s">
        <v>0</v>
      </c>
      <c r="C3" s="202" t="s">
        <v>1</v>
      </c>
      <c r="D3" s="202" t="s">
        <v>2</v>
      </c>
      <c r="E3" s="202"/>
      <c r="F3" s="202" t="s">
        <v>3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s="8" customFormat="1" x14ac:dyDescent="0.25">
      <c r="A4" s="202"/>
      <c r="B4" s="202"/>
      <c r="C4" s="202"/>
      <c r="D4" s="202">
        <v>2023</v>
      </c>
      <c r="E4" s="202"/>
      <c r="F4" s="203">
        <v>2024</v>
      </c>
      <c r="G4" s="204"/>
      <c r="H4" s="203">
        <v>2025</v>
      </c>
      <c r="I4" s="204"/>
      <c r="J4" s="203">
        <v>2026</v>
      </c>
      <c r="K4" s="204"/>
      <c r="L4" s="203">
        <v>2027</v>
      </c>
      <c r="M4" s="204"/>
      <c r="N4" s="202">
        <v>2028</v>
      </c>
      <c r="O4" s="202"/>
      <c r="P4" s="205">
        <v>2029</v>
      </c>
      <c r="Q4" s="205"/>
    </row>
    <row r="5" spans="1:17" s="8" customFormat="1" ht="53.25" customHeight="1" x14ac:dyDescent="0.25">
      <c r="A5" s="202"/>
      <c r="B5" s="202"/>
      <c r="C5" s="202"/>
      <c r="D5" s="154" t="s">
        <v>4</v>
      </c>
      <c r="E5" s="154" t="s">
        <v>901</v>
      </c>
      <c r="F5" s="154" t="s">
        <v>4</v>
      </c>
      <c r="G5" s="154" t="s">
        <v>901</v>
      </c>
      <c r="H5" s="154" t="s">
        <v>4</v>
      </c>
      <c r="I5" s="154" t="s">
        <v>901</v>
      </c>
      <c r="J5" s="154" t="s">
        <v>4</v>
      </c>
      <c r="K5" s="154" t="s">
        <v>901</v>
      </c>
      <c r="L5" s="154" t="s">
        <v>4</v>
      </c>
      <c r="M5" s="154" t="s">
        <v>901</v>
      </c>
      <c r="N5" s="154" t="s">
        <v>4</v>
      </c>
      <c r="O5" s="154" t="s">
        <v>901</v>
      </c>
      <c r="P5" s="154" t="s">
        <v>4</v>
      </c>
      <c r="Q5" s="154" t="s">
        <v>901</v>
      </c>
    </row>
    <row r="6" spans="1:17" s="8" customFormat="1" ht="15.75" customHeight="1" x14ac:dyDescent="0.25">
      <c r="A6" s="71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71">
        <v>7</v>
      </c>
      <c r="H6" s="126">
        <v>8</v>
      </c>
      <c r="I6" s="126">
        <v>9</v>
      </c>
      <c r="J6" s="126">
        <v>10</v>
      </c>
      <c r="K6" s="126">
        <v>11</v>
      </c>
      <c r="L6" s="126">
        <v>12</v>
      </c>
      <c r="M6" s="71">
        <v>13</v>
      </c>
      <c r="N6" s="126">
        <v>14</v>
      </c>
      <c r="O6" s="126">
        <v>15</v>
      </c>
      <c r="P6" s="126">
        <v>16</v>
      </c>
      <c r="Q6" s="126">
        <v>17</v>
      </c>
    </row>
    <row r="7" spans="1:17" s="8" customFormat="1" x14ac:dyDescent="0.25">
      <c r="A7" s="123">
        <v>1</v>
      </c>
      <c r="B7" s="180" t="s">
        <v>42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</row>
    <row r="8" spans="1:17" s="8" customFormat="1" x14ac:dyDescent="0.25">
      <c r="A8" s="123">
        <v>2</v>
      </c>
      <c r="B8" s="182" t="s">
        <v>389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s="8" customFormat="1" x14ac:dyDescent="0.25">
      <c r="A9" s="123">
        <v>3</v>
      </c>
      <c r="B9" s="58" t="s">
        <v>499</v>
      </c>
      <c r="C9" s="57">
        <v>11447</v>
      </c>
      <c r="D9" s="47">
        <v>3</v>
      </c>
      <c r="E9" s="47"/>
      <c r="F9" s="47">
        <v>5</v>
      </c>
      <c r="G9" s="47"/>
      <c r="H9" s="47">
        <v>7</v>
      </c>
      <c r="I9" s="47"/>
      <c r="J9" s="47"/>
      <c r="K9" s="47"/>
      <c r="L9" s="47"/>
      <c r="M9" s="47"/>
      <c r="N9" s="47"/>
      <c r="O9" s="47"/>
      <c r="P9" s="47"/>
      <c r="Q9" s="47"/>
    </row>
    <row r="10" spans="1:17" s="8" customFormat="1" x14ac:dyDescent="0.25">
      <c r="A10" s="123">
        <v>4</v>
      </c>
      <c r="B10" s="58" t="s">
        <v>935</v>
      </c>
      <c r="C10" s="57">
        <v>19203</v>
      </c>
      <c r="D10" s="47">
        <v>16</v>
      </c>
      <c r="E10" s="47"/>
      <c r="F10" s="47">
        <v>9</v>
      </c>
      <c r="G10" s="47"/>
      <c r="H10" s="47">
        <v>14</v>
      </c>
      <c r="I10" s="47"/>
      <c r="J10" s="47">
        <v>9</v>
      </c>
      <c r="K10" s="47"/>
      <c r="L10" s="47">
        <v>13</v>
      </c>
      <c r="M10" s="47"/>
      <c r="N10" s="47">
        <v>9</v>
      </c>
      <c r="O10" s="47"/>
      <c r="P10" s="47">
        <v>7</v>
      </c>
      <c r="Q10" s="47"/>
    </row>
    <row r="11" spans="1:17" s="8" customFormat="1" x14ac:dyDescent="0.25">
      <c r="A11" s="123">
        <v>5</v>
      </c>
      <c r="B11" s="190" t="s">
        <v>235</v>
      </c>
      <c r="C11" s="211"/>
      <c r="D11" s="48">
        <f t="shared" ref="D11:Q11" si="0">SUM(D9:D10)</f>
        <v>19</v>
      </c>
      <c r="E11" s="48">
        <f t="shared" si="0"/>
        <v>0</v>
      </c>
      <c r="F11" s="48">
        <f t="shared" si="0"/>
        <v>14</v>
      </c>
      <c r="G11" s="48">
        <f t="shared" si="0"/>
        <v>0</v>
      </c>
      <c r="H11" s="48">
        <f t="shared" si="0"/>
        <v>21</v>
      </c>
      <c r="I11" s="48">
        <f t="shared" si="0"/>
        <v>0</v>
      </c>
      <c r="J11" s="48">
        <f t="shared" si="0"/>
        <v>9</v>
      </c>
      <c r="K11" s="48">
        <f t="shared" si="0"/>
        <v>0</v>
      </c>
      <c r="L11" s="48">
        <f t="shared" si="0"/>
        <v>13</v>
      </c>
      <c r="M11" s="48">
        <f t="shared" si="0"/>
        <v>0</v>
      </c>
      <c r="N11" s="48">
        <f t="shared" si="0"/>
        <v>9</v>
      </c>
      <c r="O11" s="48">
        <f t="shared" si="0"/>
        <v>0</v>
      </c>
      <c r="P11" s="48">
        <f t="shared" si="0"/>
        <v>7</v>
      </c>
      <c r="Q11" s="48">
        <f t="shared" si="0"/>
        <v>0</v>
      </c>
    </row>
    <row r="12" spans="1:17" s="8" customFormat="1" x14ac:dyDescent="0.25">
      <c r="A12" s="123">
        <v>6</v>
      </c>
      <c r="B12" s="183" t="s">
        <v>260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4"/>
    </row>
    <row r="13" spans="1:17" s="8" customFormat="1" ht="15" customHeight="1" x14ac:dyDescent="0.25">
      <c r="A13" s="123">
        <v>7</v>
      </c>
      <c r="B13" s="182" t="s">
        <v>261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7" s="8" customFormat="1" x14ac:dyDescent="0.25">
      <c r="A14" s="178">
        <v>8</v>
      </c>
      <c r="B14" s="58" t="s">
        <v>504</v>
      </c>
      <c r="C14" s="47">
        <v>11442</v>
      </c>
      <c r="D14" s="47">
        <v>1</v>
      </c>
      <c r="E14" s="47">
        <v>0</v>
      </c>
      <c r="F14" s="47">
        <v>1</v>
      </c>
      <c r="G14" s="47">
        <v>0</v>
      </c>
      <c r="H14" s="47">
        <v>1</v>
      </c>
      <c r="I14" s="47">
        <v>0</v>
      </c>
      <c r="J14" s="47">
        <v>1</v>
      </c>
      <c r="K14" s="47">
        <v>0</v>
      </c>
      <c r="L14" s="47">
        <v>1</v>
      </c>
      <c r="M14" s="47">
        <v>0</v>
      </c>
      <c r="N14" s="47">
        <v>1</v>
      </c>
      <c r="O14" s="47">
        <v>0</v>
      </c>
      <c r="P14" s="47">
        <v>1</v>
      </c>
      <c r="Q14" s="47">
        <v>0</v>
      </c>
    </row>
    <row r="15" spans="1:17" s="8" customFormat="1" x14ac:dyDescent="0.25">
      <c r="A15" s="178">
        <v>9</v>
      </c>
      <c r="B15" s="58" t="s">
        <v>503</v>
      </c>
      <c r="C15" s="47">
        <v>21629</v>
      </c>
      <c r="D15" s="47">
        <v>1</v>
      </c>
      <c r="E15" s="47">
        <v>0</v>
      </c>
      <c r="F15" s="47"/>
      <c r="G15" s="47">
        <v>0</v>
      </c>
      <c r="H15" s="47"/>
      <c r="I15" s="47">
        <v>0</v>
      </c>
      <c r="J15" s="47"/>
      <c r="K15" s="47">
        <v>0</v>
      </c>
      <c r="L15" s="47"/>
      <c r="M15" s="47">
        <v>0</v>
      </c>
      <c r="N15" s="47"/>
      <c r="O15" s="47">
        <v>0</v>
      </c>
      <c r="P15" s="47"/>
      <c r="Q15" s="47">
        <v>0</v>
      </c>
    </row>
    <row r="16" spans="1:17" s="8" customFormat="1" x14ac:dyDescent="0.25">
      <c r="A16" s="178">
        <v>10</v>
      </c>
      <c r="B16" s="58" t="s">
        <v>294</v>
      </c>
      <c r="C16" s="47">
        <v>19204</v>
      </c>
      <c r="D16" s="47">
        <v>1</v>
      </c>
      <c r="E16" s="47">
        <v>0</v>
      </c>
      <c r="F16" s="47">
        <v>1</v>
      </c>
      <c r="G16" s="47">
        <v>0</v>
      </c>
      <c r="H16" s="47">
        <v>1</v>
      </c>
      <c r="I16" s="47">
        <v>0</v>
      </c>
      <c r="J16" s="47">
        <v>1</v>
      </c>
      <c r="K16" s="47">
        <v>0</v>
      </c>
      <c r="L16" s="47">
        <v>1</v>
      </c>
      <c r="M16" s="47">
        <v>0</v>
      </c>
      <c r="N16" s="47">
        <v>1</v>
      </c>
      <c r="O16" s="47">
        <v>0</v>
      </c>
      <c r="P16" s="47">
        <v>1</v>
      </c>
      <c r="Q16" s="47">
        <v>0</v>
      </c>
    </row>
    <row r="17" spans="1:18" s="8" customFormat="1" x14ac:dyDescent="0.25">
      <c r="A17" s="178">
        <v>11</v>
      </c>
      <c r="B17" s="190" t="s">
        <v>235</v>
      </c>
      <c r="C17" s="211"/>
      <c r="D17" s="48">
        <f t="shared" ref="D17:Q17" si="1">SUM(D14:D16)</f>
        <v>3</v>
      </c>
      <c r="E17" s="48">
        <f t="shared" si="1"/>
        <v>0</v>
      </c>
      <c r="F17" s="48">
        <f t="shared" si="1"/>
        <v>2</v>
      </c>
      <c r="G17" s="48">
        <f t="shared" si="1"/>
        <v>0</v>
      </c>
      <c r="H17" s="48">
        <f t="shared" si="1"/>
        <v>2</v>
      </c>
      <c r="I17" s="48">
        <f t="shared" si="1"/>
        <v>0</v>
      </c>
      <c r="J17" s="48">
        <f t="shared" si="1"/>
        <v>2</v>
      </c>
      <c r="K17" s="48">
        <f t="shared" si="1"/>
        <v>0</v>
      </c>
      <c r="L17" s="48">
        <f t="shared" si="1"/>
        <v>2</v>
      </c>
      <c r="M17" s="48">
        <f t="shared" si="1"/>
        <v>0</v>
      </c>
      <c r="N17" s="48">
        <f t="shared" si="1"/>
        <v>2</v>
      </c>
      <c r="O17" s="48">
        <f t="shared" si="1"/>
        <v>0</v>
      </c>
      <c r="P17" s="48">
        <f t="shared" si="1"/>
        <v>2</v>
      </c>
      <c r="Q17" s="48">
        <f t="shared" si="1"/>
        <v>0</v>
      </c>
    </row>
    <row r="18" spans="1:18" s="8" customFormat="1" x14ac:dyDescent="0.25">
      <c r="A18" s="178">
        <v>12</v>
      </c>
      <c r="B18" s="180" t="s">
        <v>243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8" s="8" customFormat="1" x14ac:dyDescent="0.25">
      <c r="A19" s="178">
        <v>13</v>
      </c>
      <c r="B19" s="182" t="s">
        <v>505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8" x14ac:dyDescent="0.25">
      <c r="A20" s="178">
        <v>14</v>
      </c>
      <c r="B20" s="62" t="s">
        <v>14</v>
      </c>
      <c r="C20" s="2">
        <v>23324</v>
      </c>
      <c r="D20" s="2">
        <v>6</v>
      </c>
      <c r="E20" s="2"/>
      <c r="F20" s="2">
        <v>15</v>
      </c>
      <c r="G20" s="2"/>
      <c r="H20" s="2">
        <v>14</v>
      </c>
      <c r="I20" s="2"/>
      <c r="J20" s="2">
        <v>15</v>
      </c>
      <c r="K20" s="2"/>
      <c r="L20" s="2">
        <v>14</v>
      </c>
      <c r="M20" s="2"/>
      <c r="N20" s="2">
        <v>14</v>
      </c>
      <c r="O20" s="2"/>
      <c r="P20" s="2">
        <v>15</v>
      </c>
      <c r="Q20" s="2"/>
    </row>
    <row r="21" spans="1:18" x14ac:dyDescent="0.25">
      <c r="A21" s="178">
        <v>15</v>
      </c>
      <c r="B21" s="62" t="s">
        <v>131</v>
      </c>
      <c r="C21" s="2">
        <v>13482</v>
      </c>
      <c r="D21" s="2">
        <v>68</v>
      </c>
      <c r="E21" s="2">
        <v>5</v>
      </c>
      <c r="F21" s="2">
        <v>92</v>
      </c>
      <c r="G21" s="2">
        <v>10</v>
      </c>
      <c r="H21" s="2">
        <v>87</v>
      </c>
      <c r="I21" s="2">
        <v>5</v>
      </c>
      <c r="J21" s="2">
        <v>82</v>
      </c>
      <c r="K21" s="2"/>
      <c r="L21" s="2">
        <v>92</v>
      </c>
      <c r="M21" s="2">
        <v>10</v>
      </c>
      <c r="N21" s="2">
        <v>87</v>
      </c>
      <c r="O21" s="2">
        <v>5</v>
      </c>
      <c r="P21" s="2">
        <v>82</v>
      </c>
      <c r="Q21" s="2"/>
    </row>
    <row r="22" spans="1:18" x14ac:dyDescent="0.25">
      <c r="A22" s="178">
        <v>16</v>
      </c>
      <c r="B22" s="62" t="s">
        <v>516</v>
      </c>
      <c r="C22" s="2">
        <v>24112</v>
      </c>
      <c r="D22" s="2">
        <v>19</v>
      </c>
      <c r="E22" s="2"/>
      <c r="F22" s="2">
        <v>37</v>
      </c>
      <c r="G22" s="2"/>
      <c r="H22" s="2">
        <v>37</v>
      </c>
      <c r="I22" s="2"/>
      <c r="J22" s="2">
        <v>36</v>
      </c>
      <c r="K22" s="2"/>
      <c r="L22" s="2">
        <v>36</v>
      </c>
      <c r="M22" s="2"/>
      <c r="N22" s="2">
        <v>36</v>
      </c>
      <c r="O22" s="2"/>
      <c r="P22" s="2">
        <v>36</v>
      </c>
      <c r="Q22" s="2"/>
    </row>
    <row r="23" spans="1:18" x14ac:dyDescent="0.25">
      <c r="A23" s="178">
        <v>17</v>
      </c>
      <c r="B23" s="62" t="s">
        <v>149</v>
      </c>
      <c r="C23" s="2">
        <v>15341</v>
      </c>
      <c r="D23" s="2">
        <v>1010</v>
      </c>
      <c r="E23" s="2">
        <v>410</v>
      </c>
      <c r="F23" s="2">
        <v>965</v>
      </c>
      <c r="G23" s="2">
        <v>400</v>
      </c>
      <c r="H23" s="2">
        <v>1015</v>
      </c>
      <c r="I23" s="2">
        <v>450</v>
      </c>
      <c r="J23" s="2">
        <v>975</v>
      </c>
      <c r="K23" s="2">
        <v>410</v>
      </c>
      <c r="L23" s="2">
        <v>985</v>
      </c>
      <c r="M23" s="2">
        <v>400</v>
      </c>
      <c r="N23" s="2">
        <v>975</v>
      </c>
      <c r="O23" s="2">
        <v>410</v>
      </c>
      <c r="P23" s="2">
        <v>1040</v>
      </c>
      <c r="Q23" s="2">
        <v>450</v>
      </c>
    </row>
    <row r="24" spans="1:18" s="8" customFormat="1" x14ac:dyDescent="0.25">
      <c r="A24" s="178">
        <v>18</v>
      </c>
      <c r="B24" s="213" t="s">
        <v>235</v>
      </c>
      <c r="C24" s="219"/>
      <c r="D24" s="18">
        <f>SUM(D20:D23)</f>
        <v>1103</v>
      </c>
      <c r="E24" s="18">
        <f t="shared" ref="E24:Q24" si="2">SUM(E20:E23)</f>
        <v>415</v>
      </c>
      <c r="F24" s="18">
        <f t="shared" si="2"/>
        <v>1109</v>
      </c>
      <c r="G24" s="18">
        <f t="shared" si="2"/>
        <v>410</v>
      </c>
      <c r="H24" s="18">
        <f t="shared" si="2"/>
        <v>1153</v>
      </c>
      <c r="I24" s="18">
        <f t="shared" si="2"/>
        <v>455</v>
      </c>
      <c r="J24" s="18">
        <f t="shared" si="2"/>
        <v>1108</v>
      </c>
      <c r="K24" s="18">
        <f t="shared" si="2"/>
        <v>410</v>
      </c>
      <c r="L24" s="18">
        <f t="shared" si="2"/>
        <v>1127</v>
      </c>
      <c r="M24" s="18">
        <f t="shared" si="2"/>
        <v>410</v>
      </c>
      <c r="N24" s="18">
        <f t="shared" si="2"/>
        <v>1112</v>
      </c>
      <c r="O24" s="18">
        <f t="shared" si="2"/>
        <v>415</v>
      </c>
      <c r="P24" s="18">
        <f t="shared" si="2"/>
        <v>1173</v>
      </c>
      <c r="Q24" s="18">
        <f t="shared" si="2"/>
        <v>450</v>
      </c>
    </row>
    <row r="25" spans="1:18" s="8" customFormat="1" x14ac:dyDescent="0.25">
      <c r="A25" s="178">
        <v>19</v>
      </c>
      <c r="B25" s="180" t="s">
        <v>315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8" s="8" customFormat="1" ht="15" customHeight="1" x14ac:dyDescent="0.25">
      <c r="A26" s="178">
        <v>20</v>
      </c>
      <c r="B26" s="182" t="s">
        <v>808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09"/>
    </row>
    <row r="27" spans="1:18" s="8" customFormat="1" x14ac:dyDescent="0.25">
      <c r="A27" s="178">
        <v>21</v>
      </c>
      <c r="B27" s="58" t="s">
        <v>809</v>
      </c>
      <c r="C27" s="104">
        <v>17296</v>
      </c>
      <c r="D27" s="104">
        <v>4</v>
      </c>
      <c r="E27" s="104"/>
      <c r="F27" s="104">
        <v>1</v>
      </c>
      <c r="G27" s="104"/>
      <c r="H27" s="104">
        <v>1</v>
      </c>
      <c r="I27" s="104"/>
      <c r="J27" s="104">
        <v>1</v>
      </c>
      <c r="K27" s="104"/>
      <c r="L27" s="104">
        <v>1</v>
      </c>
      <c r="M27" s="104"/>
      <c r="N27" s="104">
        <v>1</v>
      </c>
      <c r="O27" s="104"/>
      <c r="P27" s="104">
        <v>1</v>
      </c>
      <c r="Q27" s="104"/>
    </row>
    <row r="28" spans="1:18" s="8" customFormat="1" x14ac:dyDescent="0.25">
      <c r="A28" s="178">
        <v>22</v>
      </c>
      <c r="B28" s="185" t="s">
        <v>9</v>
      </c>
      <c r="C28" s="186"/>
      <c r="D28" s="104">
        <f>SUM(D27)</f>
        <v>4</v>
      </c>
      <c r="E28" s="126">
        <f t="shared" ref="E28:Q28" si="3">SUM(E27)</f>
        <v>0</v>
      </c>
      <c r="F28" s="126">
        <f t="shared" si="3"/>
        <v>1</v>
      </c>
      <c r="G28" s="126">
        <f t="shared" si="3"/>
        <v>0</v>
      </c>
      <c r="H28" s="126">
        <f t="shared" si="3"/>
        <v>1</v>
      </c>
      <c r="I28" s="126">
        <f t="shared" si="3"/>
        <v>0</v>
      </c>
      <c r="J28" s="126">
        <f t="shared" si="3"/>
        <v>1</v>
      </c>
      <c r="K28" s="126">
        <f t="shared" si="3"/>
        <v>0</v>
      </c>
      <c r="L28" s="126">
        <f t="shared" si="3"/>
        <v>1</v>
      </c>
      <c r="M28" s="126">
        <f t="shared" si="3"/>
        <v>0</v>
      </c>
      <c r="N28" s="126">
        <f t="shared" si="3"/>
        <v>1</v>
      </c>
      <c r="O28" s="126">
        <f t="shared" si="3"/>
        <v>0</v>
      </c>
      <c r="P28" s="126">
        <f t="shared" si="3"/>
        <v>1</v>
      </c>
      <c r="Q28" s="126">
        <f t="shared" si="3"/>
        <v>0</v>
      </c>
    </row>
    <row r="29" spans="1:18" s="8" customFormat="1" ht="30" customHeight="1" x14ac:dyDescent="0.25">
      <c r="A29" s="178">
        <v>23</v>
      </c>
      <c r="B29" s="187" t="s">
        <v>894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</row>
    <row r="30" spans="1:18" s="8" customFormat="1" x14ac:dyDescent="0.25">
      <c r="A30" s="178">
        <v>24</v>
      </c>
      <c r="B30" s="142" t="s">
        <v>820</v>
      </c>
      <c r="C30" s="105">
        <v>11176</v>
      </c>
      <c r="D30" s="104">
        <v>1</v>
      </c>
      <c r="E30" s="104">
        <v>0</v>
      </c>
      <c r="F30" s="104">
        <v>1</v>
      </c>
      <c r="G30" s="104">
        <v>0</v>
      </c>
      <c r="H30" s="104">
        <v>1</v>
      </c>
      <c r="I30" s="104">
        <v>0</v>
      </c>
      <c r="J30" s="104">
        <v>1</v>
      </c>
      <c r="K30" s="104">
        <v>0</v>
      </c>
      <c r="L30" s="104">
        <v>1</v>
      </c>
      <c r="M30" s="104">
        <v>0</v>
      </c>
      <c r="N30" s="104">
        <v>1</v>
      </c>
      <c r="O30" s="104">
        <v>0</v>
      </c>
      <c r="P30" s="104">
        <v>1</v>
      </c>
      <c r="Q30" s="104">
        <v>0</v>
      </c>
    </row>
    <row r="31" spans="1:18" s="8" customFormat="1" x14ac:dyDescent="0.25">
      <c r="A31" s="178">
        <v>25</v>
      </c>
      <c r="B31" s="142" t="s">
        <v>822</v>
      </c>
      <c r="C31" s="105">
        <v>20764</v>
      </c>
      <c r="D31" s="104">
        <v>3</v>
      </c>
      <c r="E31" s="104">
        <v>0</v>
      </c>
      <c r="F31" s="104">
        <v>1</v>
      </c>
      <c r="G31" s="104">
        <v>0</v>
      </c>
      <c r="H31" s="104">
        <v>1</v>
      </c>
      <c r="I31" s="104">
        <v>0</v>
      </c>
      <c r="J31" s="104">
        <v>1</v>
      </c>
      <c r="K31" s="104">
        <v>0</v>
      </c>
      <c r="L31" s="104">
        <v>1</v>
      </c>
      <c r="M31" s="104">
        <v>0</v>
      </c>
      <c r="N31" s="104">
        <v>1</v>
      </c>
      <c r="O31" s="104">
        <v>0</v>
      </c>
      <c r="P31" s="104">
        <v>1</v>
      </c>
      <c r="Q31" s="104">
        <v>0</v>
      </c>
    </row>
    <row r="32" spans="1:18" s="8" customFormat="1" x14ac:dyDescent="0.25">
      <c r="A32" s="178">
        <v>26</v>
      </c>
      <c r="B32" s="142" t="s">
        <v>812</v>
      </c>
      <c r="C32" s="105">
        <v>22041</v>
      </c>
      <c r="D32" s="104">
        <v>3</v>
      </c>
      <c r="E32" s="104">
        <v>0</v>
      </c>
      <c r="F32" s="104">
        <v>2</v>
      </c>
      <c r="G32" s="104">
        <v>0</v>
      </c>
      <c r="H32" s="104">
        <v>2</v>
      </c>
      <c r="I32" s="104">
        <v>0</v>
      </c>
      <c r="J32" s="104">
        <v>4</v>
      </c>
      <c r="K32" s="104">
        <v>0</v>
      </c>
      <c r="L32" s="104">
        <v>0</v>
      </c>
      <c r="M32" s="104">
        <v>0</v>
      </c>
      <c r="N32" s="104">
        <v>2</v>
      </c>
      <c r="O32" s="104">
        <v>0</v>
      </c>
      <c r="P32" s="104">
        <v>0</v>
      </c>
      <c r="Q32" s="104">
        <v>0</v>
      </c>
    </row>
    <row r="33" spans="1:18" s="8" customFormat="1" x14ac:dyDescent="0.25">
      <c r="A33" s="178">
        <v>27</v>
      </c>
      <c r="B33" s="142" t="s">
        <v>818</v>
      </c>
      <c r="C33" s="105">
        <v>12721</v>
      </c>
      <c r="D33" s="104">
        <v>30</v>
      </c>
      <c r="E33" s="104">
        <v>0</v>
      </c>
      <c r="F33" s="104">
        <v>9</v>
      </c>
      <c r="G33" s="104">
        <v>0</v>
      </c>
      <c r="H33" s="104">
        <v>9</v>
      </c>
      <c r="I33" s="104">
        <v>0</v>
      </c>
      <c r="J33" s="104">
        <v>7</v>
      </c>
      <c r="K33" s="104">
        <v>0</v>
      </c>
      <c r="L33" s="104">
        <v>3</v>
      </c>
      <c r="M33" s="104">
        <v>0</v>
      </c>
      <c r="N33" s="104">
        <v>9</v>
      </c>
      <c r="O33" s="104">
        <v>0</v>
      </c>
      <c r="P33" s="104">
        <v>4</v>
      </c>
      <c r="Q33" s="104">
        <v>0</v>
      </c>
    </row>
    <row r="34" spans="1:18" s="8" customFormat="1" x14ac:dyDescent="0.25">
      <c r="A34" s="178">
        <v>28</v>
      </c>
      <c r="B34" s="142" t="s">
        <v>586</v>
      </c>
      <c r="C34" s="105">
        <v>12759</v>
      </c>
      <c r="D34" s="104">
        <v>1</v>
      </c>
      <c r="E34" s="104">
        <v>0</v>
      </c>
      <c r="F34" s="104">
        <v>2</v>
      </c>
      <c r="G34" s="104">
        <v>0</v>
      </c>
      <c r="H34" s="104">
        <v>2</v>
      </c>
      <c r="I34" s="104">
        <v>0</v>
      </c>
      <c r="J34" s="104">
        <v>2</v>
      </c>
      <c r="K34" s="104">
        <v>0</v>
      </c>
      <c r="L34" s="104">
        <v>2</v>
      </c>
      <c r="M34" s="104">
        <v>0</v>
      </c>
      <c r="N34" s="104">
        <v>2</v>
      </c>
      <c r="O34" s="104">
        <v>0</v>
      </c>
      <c r="P34" s="104">
        <v>2</v>
      </c>
      <c r="Q34" s="104">
        <v>0</v>
      </c>
    </row>
    <row r="35" spans="1:18" s="8" customFormat="1" x14ac:dyDescent="0.25">
      <c r="A35" s="178">
        <v>29</v>
      </c>
      <c r="B35" s="142" t="s">
        <v>310</v>
      </c>
      <c r="C35" s="105">
        <v>16085</v>
      </c>
      <c r="D35" s="104">
        <v>2</v>
      </c>
      <c r="E35" s="104">
        <v>0</v>
      </c>
      <c r="F35" s="104">
        <v>1</v>
      </c>
      <c r="G35" s="104">
        <v>0</v>
      </c>
      <c r="H35" s="104">
        <v>0</v>
      </c>
      <c r="I35" s="104">
        <v>0</v>
      </c>
      <c r="J35" s="104">
        <v>2</v>
      </c>
      <c r="K35" s="104">
        <v>0</v>
      </c>
      <c r="L35" s="104">
        <v>1</v>
      </c>
      <c r="M35" s="104">
        <v>0</v>
      </c>
      <c r="N35" s="104">
        <v>0</v>
      </c>
      <c r="O35" s="104">
        <v>0</v>
      </c>
      <c r="P35" s="104">
        <v>2</v>
      </c>
      <c r="Q35" s="104">
        <v>0</v>
      </c>
    </row>
    <row r="36" spans="1:18" s="8" customFormat="1" x14ac:dyDescent="0.25">
      <c r="A36" s="178">
        <v>30</v>
      </c>
      <c r="B36" s="142" t="s">
        <v>821</v>
      </c>
      <c r="C36" s="105">
        <v>16472</v>
      </c>
      <c r="D36" s="104">
        <v>1</v>
      </c>
      <c r="E36" s="104">
        <v>0</v>
      </c>
      <c r="F36" s="104">
        <v>1</v>
      </c>
      <c r="G36" s="104">
        <v>0</v>
      </c>
      <c r="H36" s="104">
        <v>1</v>
      </c>
      <c r="I36" s="104">
        <v>0</v>
      </c>
      <c r="J36" s="104">
        <v>1</v>
      </c>
      <c r="K36" s="104">
        <v>0</v>
      </c>
      <c r="L36" s="104">
        <v>1</v>
      </c>
      <c r="M36" s="104">
        <v>0</v>
      </c>
      <c r="N36" s="104">
        <v>1</v>
      </c>
      <c r="O36" s="104">
        <v>0</v>
      </c>
      <c r="P36" s="104">
        <v>1</v>
      </c>
      <c r="Q36" s="104">
        <v>0</v>
      </c>
    </row>
    <row r="37" spans="1:18" s="8" customFormat="1" x14ac:dyDescent="0.25">
      <c r="A37" s="178">
        <v>31</v>
      </c>
      <c r="B37" s="142" t="s">
        <v>154</v>
      </c>
      <c r="C37" s="105">
        <v>16675</v>
      </c>
      <c r="D37" s="104">
        <v>3</v>
      </c>
      <c r="E37" s="104">
        <v>0</v>
      </c>
      <c r="F37" s="104">
        <v>1</v>
      </c>
      <c r="G37" s="104">
        <v>0</v>
      </c>
      <c r="H37" s="104">
        <v>1</v>
      </c>
      <c r="I37" s="104">
        <v>0</v>
      </c>
      <c r="J37" s="104">
        <v>1</v>
      </c>
      <c r="K37" s="104">
        <v>0</v>
      </c>
      <c r="L37" s="104">
        <v>1</v>
      </c>
      <c r="M37" s="104">
        <v>0</v>
      </c>
      <c r="N37" s="104">
        <v>1</v>
      </c>
      <c r="O37" s="104">
        <v>0</v>
      </c>
      <c r="P37" s="104">
        <v>1</v>
      </c>
      <c r="Q37" s="104">
        <v>0</v>
      </c>
    </row>
    <row r="38" spans="1:18" s="33" customFormat="1" x14ac:dyDescent="0.25">
      <c r="A38" s="178">
        <v>32</v>
      </c>
      <c r="B38" s="143" t="s">
        <v>809</v>
      </c>
      <c r="C38" s="1">
        <v>17296</v>
      </c>
      <c r="D38" s="2">
        <v>5</v>
      </c>
      <c r="E38" s="2">
        <v>0</v>
      </c>
      <c r="F38" s="2">
        <v>3</v>
      </c>
      <c r="G38" s="2">
        <v>0</v>
      </c>
      <c r="H38" s="2">
        <v>3</v>
      </c>
      <c r="I38" s="2">
        <v>0</v>
      </c>
      <c r="J38" s="2">
        <v>5</v>
      </c>
      <c r="K38" s="2">
        <v>0</v>
      </c>
      <c r="L38" s="2">
        <v>1</v>
      </c>
      <c r="M38" s="2">
        <v>0</v>
      </c>
      <c r="N38" s="2">
        <v>3</v>
      </c>
      <c r="O38" s="2">
        <v>0</v>
      </c>
      <c r="P38" s="2">
        <v>1</v>
      </c>
      <c r="Q38" s="2">
        <v>0</v>
      </c>
    </row>
    <row r="39" spans="1:18" s="8" customFormat="1" x14ac:dyDescent="0.25">
      <c r="A39" s="178">
        <v>33</v>
      </c>
      <c r="B39" s="142" t="s">
        <v>819</v>
      </c>
      <c r="C39" s="105">
        <v>17353</v>
      </c>
      <c r="D39" s="104">
        <v>29</v>
      </c>
      <c r="E39" s="104">
        <v>0</v>
      </c>
      <c r="F39" s="104">
        <v>6</v>
      </c>
      <c r="G39" s="104">
        <v>0</v>
      </c>
      <c r="H39" s="104">
        <v>6</v>
      </c>
      <c r="I39" s="104">
        <v>0</v>
      </c>
      <c r="J39" s="104">
        <v>6</v>
      </c>
      <c r="K39" s="104">
        <v>0</v>
      </c>
      <c r="L39" s="104">
        <v>6</v>
      </c>
      <c r="M39" s="104">
        <v>0</v>
      </c>
      <c r="N39" s="104">
        <v>6</v>
      </c>
      <c r="O39" s="104">
        <v>0</v>
      </c>
      <c r="P39" s="104">
        <v>6</v>
      </c>
      <c r="Q39" s="104">
        <v>0</v>
      </c>
    </row>
    <row r="40" spans="1:18" s="8" customFormat="1" x14ac:dyDescent="0.25">
      <c r="A40" s="178">
        <v>34</v>
      </c>
      <c r="B40" s="185" t="s">
        <v>9</v>
      </c>
      <c r="C40" s="186"/>
      <c r="D40" s="104">
        <f>SUM(D30:D39)</f>
        <v>78</v>
      </c>
      <c r="E40" s="126">
        <f t="shared" ref="E40:Q40" si="4">SUM(E30:E39)</f>
        <v>0</v>
      </c>
      <c r="F40" s="126">
        <f t="shared" si="4"/>
        <v>27</v>
      </c>
      <c r="G40" s="126">
        <f t="shared" si="4"/>
        <v>0</v>
      </c>
      <c r="H40" s="126">
        <f t="shared" si="4"/>
        <v>26</v>
      </c>
      <c r="I40" s="126">
        <f t="shared" si="4"/>
        <v>0</v>
      </c>
      <c r="J40" s="126">
        <f t="shared" si="4"/>
        <v>30</v>
      </c>
      <c r="K40" s="126">
        <f t="shared" si="4"/>
        <v>0</v>
      </c>
      <c r="L40" s="126">
        <f t="shared" si="4"/>
        <v>17</v>
      </c>
      <c r="M40" s="126">
        <f t="shared" si="4"/>
        <v>0</v>
      </c>
      <c r="N40" s="126">
        <f t="shared" si="4"/>
        <v>26</v>
      </c>
      <c r="O40" s="126">
        <f t="shared" si="4"/>
        <v>0</v>
      </c>
      <c r="P40" s="126">
        <f t="shared" si="4"/>
        <v>19</v>
      </c>
      <c r="Q40" s="126">
        <f t="shared" si="4"/>
        <v>0</v>
      </c>
    </row>
    <row r="41" spans="1:18" s="8" customFormat="1" x14ac:dyDescent="0.25">
      <c r="A41" s="178">
        <v>35</v>
      </c>
      <c r="B41" s="181" t="s">
        <v>832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2"/>
    </row>
    <row r="42" spans="1:18" s="8" customFormat="1" x14ac:dyDescent="0.25">
      <c r="A42" s="178">
        <v>36</v>
      </c>
      <c r="B42" s="144" t="s">
        <v>714</v>
      </c>
      <c r="C42" s="111">
        <v>13249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2</v>
      </c>
      <c r="Q42" s="111">
        <v>2</v>
      </c>
    </row>
    <row r="43" spans="1:18" s="8" customFormat="1" x14ac:dyDescent="0.25">
      <c r="A43" s="178">
        <v>37</v>
      </c>
      <c r="B43" s="144" t="s">
        <v>712</v>
      </c>
      <c r="C43" s="111">
        <v>16399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4</v>
      </c>
      <c r="Q43" s="111">
        <v>4</v>
      </c>
    </row>
    <row r="44" spans="1:18" s="8" customFormat="1" x14ac:dyDescent="0.25">
      <c r="A44" s="178">
        <v>38</v>
      </c>
      <c r="B44" s="144" t="s">
        <v>834</v>
      </c>
      <c r="C44" s="111">
        <v>17544</v>
      </c>
      <c r="D44" s="111">
        <v>0</v>
      </c>
      <c r="E44" s="111">
        <v>0</v>
      </c>
      <c r="F44" s="111">
        <v>1</v>
      </c>
      <c r="G44" s="111">
        <v>1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2</v>
      </c>
      <c r="Q44" s="111">
        <v>2</v>
      </c>
    </row>
    <row r="45" spans="1:18" s="8" customFormat="1" x14ac:dyDescent="0.25">
      <c r="A45" s="178">
        <v>39</v>
      </c>
      <c r="B45" s="144" t="s">
        <v>833</v>
      </c>
      <c r="C45" s="111">
        <v>19258</v>
      </c>
      <c r="D45" s="111">
        <v>0</v>
      </c>
      <c r="E45" s="111">
        <v>0</v>
      </c>
      <c r="F45" s="111">
        <v>2</v>
      </c>
      <c r="G45" s="111">
        <v>2</v>
      </c>
      <c r="H45" s="111">
        <v>0</v>
      </c>
      <c r="I45" s="111">
        <v>0</v>
      </c>
      <c r="J45" s="111">
        <v>1</v>
      </c>
      <c r="K45" s="111">
        <v>1</v>
      </c>
      <c r="L45" s="111">
        <v>1</v>
      </c>
      <c r="M45" s="111">
        <v>1</v>
      </c>
      <c r="N45" s="111">
        <v>0</v>
      </c>
      <c r="O45" s="111">
        <v>0</v>
      </c>
      <c r="P45" s="111">
        <v>4</v>
      </c>
      <c r="Q45" s="111">
        <v>4</v>
      </c>
    </row>
    <row r="46" spans="1:18" s="8" customFormat="1" x14ac:dyDescent="0.25">
      <c r="A46" s="178">
        <v>40</v>
      </c>
      <c r="B46" s="185" t="s">
        <v>9</v>
      </c>
      <c r="C46" s="186"/>
      <c r="D46" s="104">
        <f>SUM(D42:D45)</f>
        <v>0</v>
      </c>
      <c r="E46" s="104">
        <f t="shared" ref="E46:P46" si="5">SUM(E42:E45)</f>
        <v>0</v>
      </c>
      <c r="F46" s="104">
        <f t="shared" si="5"/>
        <v>3</v>
      </c>
      <c r="G46" s="104">
        <f t="shared" si="5"/>
        <v>3</v>
      </c>
      <c r="H46" s="104">
        <f t="shared" si="5"/>
        <v>0</v>
      </c>
      <c r="I46" s="104">
        <f t="shared" si="5"/>
        <v>0</v>
      </c>
      <c r="J46" s="104">
        <f t="shared" si="5"/>
        <v>1</v>
      </c>
      <c r="K46" s="104">
        <f t="shared" si="5"/>
        <v>1</v>
      </c>
      <c r="L46" s="104">
        <f t="shared" si="5"/>
        <v>1</v>
      </c>
      <c r="M46" s="104">
        <f t="shared" si="5"/>
        <v>1</v>
      </c>
      <c r="N46" s="104">
        <f t="shared" si="5"/>
        <v>0</v>
      </c>
      <c r="O46" s="104">
        <f t="shared" si="5"/>
        <v>0</v>
      </c>
      <c r="P46" s="104">
        <f t="shared" si="5"/>
        <v>12</v>
      </c>
      <c r="Q46" s="104">
        <f>SUM(Q42:Q45)</f>
        <v>12</v>
      </c>
    </row>
    <row r="47" spans="1:18" s="8" customFormat="1" x14ac:dyDescent="0.25">
      <c r="A47" s="178">
        <v>41</v>
      </c>
      <c r="B47" s="190" t="s">
        <v>235</v>
      </c>
      <c r="C47" s="211"/>
      <c r="D47" s="106">
        <f>SUM(D28,D40,D46)</f>
        <v>82</v>
      </c>
      <c r="E47" s="145">
        <f t="shared" ref="E47:Q47" si="6">SUM(E28,E40,E46)</f>
        <v>0</v>
      </c>
      <c r="F47" s="145">
        <f t="shared" si="6"/>
        <v>31</v>
      </c>
      <c r="G47" s="145">
        <f t="shared" si="6"/>
        <v>3</v>
      </c>
      <c r="H47" s="145">
        <f t="shared" si="6"/>
        <v>27</v>
      </c>
      <c r="I47" s="145">
        <f t="shared" si="6"/>
        <v>0</v>
      </c>
      <c r="J47" s="145">
        <f t="shared" si="6"/>
        <v>32</v>
      </c>
      <c r="K47" s="145">
        <f t="shared" si="6"/>
        <v>1</v>
      </c>
      <c r="L47" s="145">
        <f t="shared" si="6"/>
        <v>19</v>
      </c>
      <c r="M47" s="145">
        <f t="shared" si="6"/>
        <v>1</v>
      </c>
      <c r="N47" s="145">
        <f t="shared" si="6"/>
        <v>27</v>
      </c>
      <c r="O47" s="145">
        <f t="shared" si="6"/>
        <v>0</v>
      </c>
      <c r="P47" s="145">
        <f t="shared" si="6"/>
        <v>32</v>
      </c>
      <c r="Q47" s="145">
        <f t="shared" si="6"/>
        <v>12</v>
      </c>
    </row>
    <row r="48" spans="1:18" s="7" customFormat="1" x14ac:dyDescent="0.25">
      <c r="A48" s="178">
        <v>42</v>
      </c>
      <c r="B48" s="180" t="s">
        <v>892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0"/>
    </row>
    <row r="49" spans="1:18" s="7" customFormat="1" x14ac:dyDescent="0.25">
      <c r="A49" s="178">
        <v>43</v>
      </c>
      <c r="B49" s="182" t="s">
        <v>518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9"/>
    </row>
    <row r="50" spans="1:18" s="8" customFormat="1" x14ac:dyDescent="0.25">
      <c r="A50" s="178">
        <v>44</v>
      </c>
      <c r="B50" s="142" t="s">
        <v>628</v>
      </c>
      <c r="C50" s="123">
        <v>30188</v>
      </c>
      <c r="D50" s="123">
        <v>4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70"/>
    </row>
    <row r="51" spans="1:18" s="8" customFormat="1" x14ac:dyDescent="0.25">
      <c r="A51" s="178">
        <v>45</v>
      </c>
      <c r="B51" s="142" t="s">
        <v>278</v>
      </c>
      <c r="C51" s="123">
        <v>10210</v>
      </c>
      <c r="D51" s="123"/>
      <c r="E51" s="123"/>
      <c r="F51" s="123">
        <v>4</v>
      </c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70"/>
    </row>
    <row r="52" spans="1:18" s="8" customFormat="1" x14ac:dyDescent="0.25">
      <c r="A52" s="178">
        <v>46</v>
      </c>
      <c r="B52" s="61" t="s">
        <v>614</v>
      </c>
      <c r="C52" s="55">
        <v>10931</v>
      </c>
      <c r="D52" s="55"/>
      <c r="E52" s="55"/>
      <c r="F52" s="55">
        <v>2</v>
      </c>
      <c r="G52" s="55"/>
      <c r="H52" s="55">
        <v>2</v>
      </c>
      <c r="I52" s="55"/>
      <c r="J52" s="55">
        <v>2</v>
      </c>
      <c r="K52" s="55"/>
      <c r="L52" s="55">
        <v>1</v>
      </c>
      <c r="M52" s="55"/>
      <c r="N52" s="55">
        <v>1</v>
      </c>
      <c r="O52" s="55"/>
      <c r="P52" s="55">
        <v>1</v>
      </c>
      <c r="Q52" s="55"/>
    </row>
    <row r="53" spans="1:18" s="8" customFormat="1" x14ac:dyDescent="0.25">
      <c r="A53" s="178">
        <v>47</v>
      </c>
      <c r="B53" s="61" t="s">
        <v>615</v>
      </c>
      <c r="C53" s="55">
        <v>11061</v>
      </c>
      <c r="D53" s="55"/>
      <c r="E53" s="55"/>
      <c r="F53" s="55"/>
      <c r="G53" s="55"/>
      <c r="H53" s="55">
        <v>2</v>
      </c>
      <c r="I53" s="55"/>
      <c r="J53" s="55">
        <v>2</v>
      </c>
      <c r="K53" s="55"/>
      <c r="L53" s="55">
        <v>1</v>
      </c>
      <c r="M53" s="55"/>
      <c r="N53" s="55">
        <v>1</v>
      </c>
      <c r="O53" s="55"/>
      <c r="P53" s="55">
        <v>1</v>
      </c>
      <c r="Q53" s="55"/>
    </row>
    <row r="54" spans="1:18" s="8" customFormat="1" x14ac:dyDescent="0.25">
      <c r="A54" s="178">
        <v>48</v>
      </c>
      <c r="B54" s="61" t="s">
        <v>219</v>
      </c>
      <c r="C54" s="55">
        <v>10187</v>
      </c>
      <c r="D54" s="55"/>
      <c r="E54" s="55"/>
      <c r="F54" s="55"/>
      <c r="G54" s="55"/>
      <c r="H54" s="55">
        <v>18</v>
      </c>
      <c r="I54" s="55"/>
      <c r="J54" s="55">
        <v>12</v>
      </c>
      <c r="K54" s="55">
        <v>4</v>
      </c>
      <c r="L54" s="55">
        <v>7</v>
      </c>
      <c r="M54" s="55"/>
      <c r="N54" s="55">
        <v>6</v>
      </c>
      <c r="O54" s="55"/>
      <c r="P54" s="55">
        <v>6</v>
      </c>
      <c r="Q54" s="55"/>
    </row>
    <row r="55" spans="1:18" s="8" customFormat="1" x14ac:dyDescent="0.25">
      <c r="A55" s="178">
        <v>49</v>
      </c>
      <c r="B55" s="61" t="s">
        <v>609</v>
      </c>
      <c r="C55" s="55">
        <v>11196</v>
      </c>
      <c r="D55" s="55">
        <v>14</v>
      </c>
      <c r="E55" s="55">
        <v>14</v>
      </c>
      <c r="F55" s="55">
        <v>10</v>
      </c>
      <c r="G55" s="55">
        <v>10</v>
      </c>
      <c r="H55" s="55">
        <v>4</v>
      </c>
      <c r="I55" s="55"/>
      <c r="J55" s="55"/>
      <c r="K55" s="55"/>
      <c r="L55" s="55"/>
      <c r="M55" s="55"/>
      <c r="N55" s="55"/>
      <c r="O55" s="55"/>
      <c r="P55" s="55"/>
      <c r="Q55" s="55"/>
    </row>
    <row r="56" spans="1:18" s="8" customFormat="1" x14ac:dyDescent="0.25">
      <c r="A56" s="178">
        <v>50</v>
      </c>
      <c r="B56" s="61" t="s">
        <v>605</v>
      </c>
      <c r="C56" s="55">
        <v>11359</v>
      </c>
      <c r="D56" s="55">
        <v>8</v>
      </c>
      <c r="E56" s="55">
        <v>8</v>
      </c>
      <c r="F56" s="55">
        <v>5</v>
      </c>
      <c r="G56" s="55">
        <v>5</v>
      </c>
      <c r="H56" s="55"/>
      <c r="I56" s="55"/>
      <c r="J56" s="55"/>
      <c r="K56" s="55"/>
      <c r="L56" s="55">
        <v>1</v>
      </c>
      <c r="M56" s="55"/>
      <c r="N56" s="55">
        <v>1</v>
      </c>
      <c r="O56" s="55"/>
      <c r="P56" s="55">
        <v>1</v>
      </c>
      <c r="Q56" s="55"/>
    </row>
    <row r="57" spans="1:18" s="8" customFormat="1" x14ac:dyDescent="0.25">
      <c r="A57" s="178">
        <v>51</v>
      </c>
      <c r="B57" s="142" t="s">
        <v>150</v>
      </c>
      <c r="C57" s="123">
        <v>11429</v>
      </c>
      <c r="D57" s="123"/>
      <c r="E57" s="123"/>
      <c r="F57" s="123">
        <v>8</v>
      </c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70"/>
    </row>
    <row r="58" spans="1:18" s="8" customFormat="1" x14ac:dyDescent="0.25">
      <c r="A58" s="178">
        <v>52</v>
      </c>
      <c r="B58" s="142" t="s">
        <v>127</v>
      </c>
      <c r="C58" s="123">
        <v>11442</v>
      </c>
      <c r="D58" s="123">
        <v>6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70"/>
    </row>
    <row r="59" spans="1:18" s="8" customFormat="1" x14ac:dyDescent="0.25">
      <c r="A59" s="178">
        <v>53</v>
      </c>
      <c r="B59" s="61" t="s">
        <v>588</v>
      </c>
      <c r="C59" s="55">
        <v>11442</v>
      </c>
      <c r="D59" s="55">
        <v>81</v>
      </c>
      <c r="E59" s="55">
        <v>81</v>
      </c>
      <c r="F59" s="55">
        <v>54</v>
      </c>
      <c r="G59" s="55">
        <v>54</v>
      </c>
      <c r="H59" s="55">
        <v>27</v>
      </c>
      <c r="I59" s="55"/>
      <c r="J59" s="55">
        <v>27</v>
      </c>
      <c r="K59" s="55"/>
      <c r="L59" s="55">
        <v>12</v>
      </c>
      <c r="M59" s="55"/>
      <c r="N59" s="55">
        <v>12</v>
      </c>
      <c r="O59" s="55"/>
      <c r="P59" s="55">
        <v>12</v>
      </c>
      <c r="Q59" s="55"/>
    </row>
    <row r="60" spans="1:18" s="8" customFormat="1" ht="30" x14ac:dyDescent="0.25">
      <c r="A60" s="178">
        <v>54</v>
      </c>
      <c r="B60" s="61" t="s">
        <v>627</v>
      </c>
      <c r="C60" s="123">
        <v>11442</v>
      </c>
      <c r="D60" s="123">
        <v>20</v>
      </c>
      <c r="E60" s="123"/>
      <c r="F60" s="123">
        <v>8</v>
      </c>
      <c r="G60" s="123"/>
      <c r="H60" s="123">
        <v>8</v>
      </c>
      <c r="I60" s="123"/>
      <c r="J60" s="123"/>
      <c r="K60" s="123"/>
      <c r="L60" s="123"/>
      <c r="M60" s="123"/>
      <c r="N60" s="123"/>
      <c r="O60" s="123"/>
      <c r="P60" s="123"/>
      <c r="Q60" s="70"/>
    </row>
    <row r="61" spans="1:18" s="8" customFormat="1" ht="30" x14ac:dyDescent="0.25">
      <c r="A61" s="178">
        <v>55</v>
      </c>
      <c r="B61" s="61" t="s">
        <v>622</v>
      </c>
      <c r="C61" s="55">
        <v>11442</v>
      </c>
      <c r="D61" s="55"/>
      <c r="E61" s="55"/>
      <c r="F61" s="55">
        <v>4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73"/>
    </row>
    <row r="62" spans="1:18" s="8" customFormat="1" x14ac:dyDescent="0.25">
      <c r="A62" s="178">
        <v>56</v>
      </c>
      <c r="B62" s="61" t="s">
        <v>279</v>
      </c>
      <c r="C62" s="55">
        <v>11442</v>
      </c>
      <c r="D62" s="55"/>
      <c r="E62" s="55"/>
      <c r="F62" s="55">
        <v>4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73"/>
    </row>
    <row r="63" spans="1:18" s="8" customFormat="1" x14ac:dyDescent="0.25">
      <c r="A63" s="178">
        <v>57</v>
      </c>
      <c r="B63" s="61" t="s">
        <v>602</v>
      </c>
      <c r="C63" s="55">
        <v>11708</v>
      </c>
      <c r="D63" s="55">
        <v>7</v>
      </c>
      <c r="E63" s="55">
        <v>7</v>
      </c>
      <c r="F63" s="55">
        <v>7</v>
      </c>
      <c r="G63" s="55">
        <v>7</v>
      </c>
      <c r="H63" s="55">
        <v>5</v>
      </c>
      <c r="I63" s="55"/>
      <c r="J63" s="55">
        <v>5</v>
      </c>
      <c r="K63" s="55"/>
      <c r="L63" s="55">
        <v>4</v>
      </c>
      <c r="M63" s="55"/>
      <c r="N63" s="55">
        <v>3</v>
      </c>
      <c r="O63" s="55"/>
      <c r="P63" s="55">
        <v>3</v>
      </c>
      <c r="Q63" s="55"/>
    </row>
    <row r="64" spans="1:18" s="8" customFormat="1" x14ac:dyDescent="0.25">
      <c r="A64" s="178">
        <v>58</v>
      </c>
      <c r="B64" s="61" t="s">
        <v>151</v>
      </c>
      <c r="C64" s="55">
        <v>11907</v>
      </c>
      <c r="D64" s="55">
        <v>3</v>
      </c>
      <c r="E64" s="55">
        <v>3</v>
      </c>
      <c r="F64" s="55">
        <v>2</v>
      </c>
      <c r="G64" s="55">
        <v>2</v>
      </c>
      <c r="H64" s="55">
        <v>9</v>
      </c>
      <c r="I64" s="55"/>
      <c r="J64" s="55">
        <v>4</v>
      </c>
      <c r="K64" s="55">
        <v>2</v>
      </c>
      <c r="L64" s="55">
        <v>2</v>
      </c>
      <c r="M64" s="55"/>
      <c r="N64" s="55">
        <v>2</v>
      </c>
      <c r="O64" s="55"/>
      <c r="P64" s="55">
        <v>2</v>
      </c>
      <c r="Q64" s="55"/>
    </row>
    <row r="65" spans="1:17" s="8" customFormat="1" x14ac:dyDescent="0.25">
      <c r="A65" s="178">
        <v>59</v>
      </c>
      <c r="B65" s="142" t="s">
        <v>586</v>
      </c>
      <c r="C65" s="123">
        <v>12759</v>
      </c>
      <c r="D65" s="123">
        <v>1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70"/>
    </row>
    <row r="66" spans="1:17" s="8" customFormat="1" x14ac:dyDescent="0.25">
      <c r="A66" s="178">
        <v>60</v>
      </c>
      <c r="B66" s="61" t="s">
        <v>594</v>
      </c>
      <c r="C66" s="55">
        <v>13357</v>
      </c>
      <c r="D66" s="55">
        <v>1</v>
      </c>
      <c r="E66" s="55">
        <v>1</v>
      </c>
      <c r="F66" s="55">
        <v>1</v>
      </c>
      <c r="G66" s="55">
        <v>1</v>
      </c>
      <c r="H66" s="55">
        <v>1</v>
      </c>
      <c r="I66" s="55"/>
      <c r="J66" s="55">
        <v>1</v>
      </c>
      <c r="K66" s="55"/>
      <c r="L66" s="55">
        <v>1</v>
      </c>
      <c r="M66" s="55"/>
      <c r="N66" s="55">
        <v>1</v>
      </c>
      <c r="O66" s="55"/>
      <c r="P66" s="55">
        <v>1</v>
      </c>
      <c r="Q66" s="55"/>
    </row>
    <row r="67" spans="1:17" s="8" customFormat="1" x14ac:dyDescent="0.25">
      <c r="A67" s="178">
        <v>61</v>
      </c>
      <c r="B67" s="61" t="s">
        <v>618</v>
      </c>
      <c r="C67" s="55">
        <v>23998</v>
      </c>
      <c r="D67" s="55"/>
      <c r="E67" s="55"/>
      <c r="F67" s="55"/>
      <c r="G67" s="55"/>
      <c r="H67" s="55">
        <v>1</v>
      </c>
      <c r="I67" s="55"/>
      <c r="J67" s="55">
        <v>1</v>
      </c>
      <c r="K67" s="55"/>
      <c r="L67" s="55">
        <v>1</v>
      </c>
      <c r="M67" s="55"/>
      <c r="N67" s="55">
        <v>1</v>
      </c>
      <c r="O67" s="55"/>
      <c r="P67" s="55">
        <v>1</v>
      </c>
      <c r="Q67" s="55"/>
    </row>
    <row r="68" spans="1:17" s="8" customFormat="1" x14ac:dyDescent="0.25">
      <c r="A68" s="178">
        <v>62</v>
      </c>
      <c r="B68" s="61" t="s">
        <v>152</v>
      </c>
      <c r="C68" s="55">
        <v>13509</v>
      </c>
      <c r="D68" s="55">
        <v>2</v>
      </c>
      <c r="E68" s="55">
        <v>2</v>
      </c>
      <c r="F68" s="55">
        <v>2</v>
      </c>
      <c r="G68" s="55">
        <v>2</v>
      </c>
      <c r="H68" s="55">
        <v>1</v>
      </c>
      <c r="I68" s="55"/>
      <c r="J68" s="55">
        <v>1</v>
      </c>
      <c r="K68" s="55"/>
      <c r="L68" s="55">
        <v>1</v>
      </c>
      <c r="M68" s="55"/>
      <c r="N68" s="55">
        <v>1</v>
      </c>
      <c r="O68" s="55"/>
      <c r="P68" s="55">
        <v>1</v>
      </c>
      <c r="Q68" s="55"/>
    </row>
    <row r="69" spans="1:17" s="8" customFormat="1" x14ac:dyDescent="0.25">
      <c r="A69" s="178">
        <v>63</v>
      </c>
      <c r="B69" s="142" t="s">
        <v>152</v>
      </c>
      <c r="C69" s="123">
        <v>13509</v>
      </c>
      <c r="D69" s="123">
        <v>2</v>
      </c>
      <c r="E69" s="123"/>
      <c r="F69" s="123"/>
      <c r="G69" s="123"/>
      <c r="H69" s="123">
        <v>2</v>
      </c>
      <c r="I69" s="123"/>
      <c r="J69" s="123"/>
      <c r="K69" s="123"/>
      <c r="L69" s="123"/>
      <c r="M69" s="123"/>
      <c r="N69" s="123"/>
      <c r="O69" s="123"/>
      <c r="P69" s="123"/>
      <c r="Q69" s="70"/>
    </row>
    <row r="70" spans="1:17" s="8" customFormat="1" x14ac:dyDescent="0.25">
      <c r="A70" s="178">
        <v>64</v>
      </c>
      <c r="B70" s="61" t="s">
        <v>608</v>
      </c>
      <c r="C70" s="55">
        <v>13562</v>
      </c>
      <c r="D70" s="55">
        <v>6</v>
      </c>
      <c r="E70" s="55">
        <v>6</v>
      </c>
      <c r="F70" s="55">
        <v>3</v>
      </c>
      <c r="G70" s="55">
        <v>3</v>
      </c>
      <c r="H70" s="55">
        <v>2</v>
      </c>
      <c r="I70" s="55"/>
      <c r="J70" s="55"/>
      <c r="K70" s="55"/>
      <c r="L70" s="55"/>
      <c r="M70" s="55"/>
      <c r="N70" s="55"/>
      <c r="O70" s="55"/>
      <c r="P70" s="55"/>
      <c r="Q70" s="55"/>
    </row>
    <row r="71" spans="1:17" s="8" customFormat="1" x14ac:dyDescent="0.25">
      <c r="A71" s="178">
        <v>65</v>
      </c>
      <c r="B71" s="142" t="s">
        <v>147</v>
      </c>
      <c r="C71" s="123">
        <v>13584</v>
      </c>
      <c r="D71" s="123">
        <v>4</v>
      </c>
      <c r="E71" s="123"/>
      <c r="F71" s="123"/>
      <c r="G71" s="123"/>
      <c r="H71" s="123">
        <v>4</v>
      </c>
      <c r="I71" s="123"/>
      <c r="J71" s="123"/>
      <c r="K71" s="123"/>
      <c r="L71" s="123"/>
      <c r="M71" s="123"/>
      <c r="N71" s="123"/>
      <c r="O71" s="123"/>
      <c r="P71" s="123"/>
      <c r="Q71" s="70"/>
    </row>
    <row r="72" spans="1:17" s="8" customFormat="1" x14ac:dyDescent="0.25">
      <c r="A72" s="178">
        <v>66</v>
      </c>
      <c r="B72" s="61" t="s">
        <v>589</v>
      </c>
      <c r="C72" s="55">
        <v>13583</v>
      </c>
      <c r="D72" s="55">
        <v>44</v>
      </c>
      <c r="E72" s="55">
        <v>44</v>
      </c>
      <c r="F72" s="55">
        <v>29</v>
      </c>
      <c r="G72" s="55">
        <v>29</v>
      </c>
      <c r="H72" s="55">
        <v>15</v>
      </c>
      <c r="I72" s="55"/>
      <c r="J72" s="55">
        <v>7</v>
      </c>
      <c r="K72" s="55"/>
      <c r="L72" s="55">
        <v>7</v>
      </c>
      <c r="M72" s="55"/>
      <c r="N72" s="55">
        <v>7</v>
      </c>
      <c r="O72" s="55"/>
      <c r="P72" s="55">
        <v>7</v>
      </c>
      <c r="Q72" s="55"/>
    </row>
    <row r="73" spans="1:17" s="8" customFormat="1" x14ac:dyDescent="0.25">
      <c r="A73" s="178">
        <v>67</v>
      </c>
      <c r="B73" s="61" t="s">
        <v>153</v>
      </c>
      <c r="C73" s="55">
        <v>13590</v>
      </c>
      <c r="D73" s="55">
        <v>8</v>
      </c>
      <c r="E73" s="55">
        <v>8</v>
      </c>
      <c r="F73" s="55">
        <v>8</v>
      </c>
      <c r="G73" s="55">
        <v>8</v>
      </c>
      <c r="H73" s="55">
        <v>9</v>
      </c>
      <c r="I73" s="55"/>
      <c r="J73" s="55">
        <v>5</v>
      </c>
      <c r="K73" s="55"/>
      <c r="L73" s="55">
        <v>3</v>
      </c>
      <c r="M73" s="55"/>
      <c r="N73" s="55">
        <v>3</v>
      </c>
      <c r="O73" s="55"/>
      <c r="P73" s="55">
        <v>3</v>
      </c>
      <c r="Q73" s="55"/>
    </row>
    <row r="74" spans="1:17" s="8" customFormat="1" ht="31.5" customHeight="1" x14ac:dyDescent="0.25">
      <c r="A74" s="178">
        <v>68</v>
      </c>
      <c r="B74" s="61" t="s">
        <v>623</v>
      </c>
      <c r="C74" s="55">
        <v>13711</v>
      </c>
      <c r="D74" s="55">
        <v>2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73"/>
    </row>
    <row r="75" spans="1:17" s="8" customFormat="1" ht="30" x14ac:dyDescent="0.25">
      <c r="A75" s="178">
        <v>69</v>
      </c>
      <c r="B75" s="61" t="s">
        <v>603</v>
      </c>
      <c r="C75" s="55">
        <v>13711</v>
      </c>
      <c r="D75" s="55">
        <v>8</v>
      </c>
      <c r="E75" s="55">
        <v>8</v>
      </c>
      <c r="F75" s="55">
        <v>5</v>
      </c>
      <c r="G75" s="55">
        <v>5</v>
      </c>
      <c r="H75" s="55">
        <v>3</v>
      </c>
      <c r="I75" s="55"/>
      <c r="J75" s="55"/>
      <c r="K75" s="55"/>
      <c r="L75" s="55"/>
      <c r="M75" s="55"/>
      <c r="N75" s="55"/>
      <c r="O75" s="55"/>
      <c r="P75" s="55"/>
      <c r="Q75" s="55"/>
    </row>
    <row r="76" spans="1:17" s="8" customFormat="1" x14ac:dyDescent="0.25">
      <c r="A76" s="178">
        <v>70</v>
      </c>
      <c r="B76" s="61" t="s">
        <v>612</v>
      </c>
      <c r="C76" s="55">
        <v>13715</v>
      </c>
      <c r="D76" s="55">
        <v>10</v>
      </c>
      <c r="E76" s="55">
        <v>10</v>
      </c>
      <c r="F76" s="55">
        <v>6</v>
      </c>
      <c r="G76" s="55">
        <v>6</v>
      </c>
      <c r="H76" s="55">
        <v>8</v>
      </c>
      <c r="I76" s="55"/>
      <c r="J76" s="55">
        <v>4</v>
      </c>
      <c r="K76" s="55">
        <v>2</v>
      </c>
      <c r="L76" s="55">
        <v>4</v>
      </c>
      <c r="M76" s="55"/>
      <c r="N76" s="55">
        <v>3</v>
      </c>
      <c r="O76" s="55"/>
      <c r="P76" s="55">
        <v>3</v>
      </c>
      <c r="Q76" s="55"/>
    </row>
    <row r="77" spans="1:17" s="8" customFormat="1" x14ac:dyDescent="0.25">
      <c r="A77" s="178">
        <v>71</v>
      </c>
      <c r="B77" s="61" t="s">
        <v>590</v>
      </c>
      <c r="C77" s="55">
        <v>13755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/>
      <c r="J77" s="55"/>
      <c r="K77" s="55"/>
      <c r="L77" s="55">
        <v>0</v>
      </c>
      <c r="M77" s="55"/>
      <c r="N77" s="55">
        <v>0</v>
      </c>
      <c r="O77" s="55"/>
      <c r="P77" s="55">
        <v>0</v>
      </c>
      <c r="Q77" s="55"/>
    </row>
    <row r="78" spans="1:17" s="8" customFormat="1" x14ac:dyDescent="0.25">
      <c r="A78" s="178">
        <v>72</v>
      </c>
      <c r="B78" s="61" t="s">
        <v>366</v>
      </c>
      <c r="C78" s="55">
        <v>13775</v>
      </c>
      <c r="D78" s="55">
        <v>1</v>
      </c>
      <c r="E78" s="55">
        <v>1</v>
      </c>
      <c r="F78" s="55">
        <v>3</v>
      </c>
      <c r="G78" s="55">
        <v>1</v>
      </c>
      <c r="H78" s="55">
        <v>2</v>
      </c>
      <c r="I78" s="55"/>
      <c r="J78" s="55">
        <v>1</v>
      </c>
      <c r="K78" s="55"/>
      <c r="L78" s="55">
        <v>1</v>
      </c>
      <c r="M78" s="55"/>
      <c r="N78" s="55">
        <v>1</v>
      </c>
      <c r="O78" s="55"/>
      <c r="P78" s="55">
        <v>1</v>
      </c>
      <c r="Q78" s="55"/>
    </row>
    <row r="79" spans="1:17" s="8" customFormat="1" x14ac:dyDescent="0.25">
      <c r="A79" s="178">
        <v>73</v>
      </c>
      <c r="B79" s="61" t="s">
        <v>617</v>
      </c>
      <c r="C79" s="55">
        <v>13777</v>
      </c>
      <c r="D79" s="55"/>
      <c r="E79" s="55"/>
      <c r="F79" s="55"/>
      <c r="G79" s="55"/>
      <c r="H79" s="55">
        <v>2</v>
      </c>
      <c r="I79" s="55"/>
      <c r="J79" s="55"/>
      <c r="K79" s="55"/>
      <c r="L79" s="55">
        <v>1</v>
      </c>
      <c r="M79" s="55"/>
      <c r="N79" s="55">
        <v>1</v>
      </c>
      <c r="O79" s="55"/>
      <c r="P79" s="55">
        <v>1</v>
      </c>
      <c r="Q79" s="55"/>
    </row>
    <row r="80" spans="1:17" s="8" customFormat="1" x14ac:dyDescent="0.25">
      <c r="A80" s="178">
        <v>74</v>
      </c>
      <c r="B80" s="61" t="s">
        <v>515</v>
      </c>
      <c r="C80" s="55">
        <v>13790</v>
      </c>
      <c r="D80" s="55"/>
      <c r="E80" s="55"/>
      <c r="F80" s="55"/>
      <c r="G80" s="55"/>
      <c r="H80" s="55">
        <v>5</v>
      </c>
      <c r="I80" s="55"/>
      <c r="J80" s="55"/>
      <c r="K80" s="55"/>
      <c r="L80" s="55">
        <v>2</v>
      </c>
      <c r="M80" s="55"/>
      <c r="N80" s="55">
        <v>2</v>
      </c>
      <c r="O80" s="55"/>
      <c r="P80" s="55">
        <v>2</v>
      </c>
      <c r="Q80" s="55"/>
    </row>
    <row r="81" spans="1:18" s="8" customFormat="1" x14ac:dyDescent="0.25">
      <c r="A81" s="178">
        <v>75</v>
      </c>
      <c r="B81" s="61" t="s">
        <v>592</v>
      </c>
      <c r="C81" s="55">
        <v>13788</v>
      </c>
      <c r="D81" s="55">
        <v>2</v>
      </c>
      <c r="E81" s="55">
        <v>2</v>
      </c>
      <c r="F81" s="55">
        <v>2</v>
      </c>
      <c r="G81" s="55">
        <v>2</v>
      </c>
      <c r="H81" s="55">
        <v>1</v>
      </c>
      <c r="I81" s="55"/>
      <c r="J81" s="55">
        <v>1</v>
      </c>
      <c r="K81" s="55"/>
      <c r="L81" s="55">
        <v>1</v>
      </c>
      <c r="M81" s="55"/>
      <c r="N81" s="55">
        <v>1</v>
      </c>
      <c r="O81" s="55"/>
      <c r="P81" s="55">
        <v>1</v>
      </c>
      <c r="Q81" s="55"/>
    </row>
    <row r="82" spans="1:18" s="8" customFormat="1" x14ac:dyDescent="0.25">
      <c r="A82" s="178">
        <v>76</v>
      </c>
      <c r="B82" s="61" t="s">
        <v>613</v>
      </c>
      <c r="C82" s="55">
        <v>13873</v>
      </c>
      <c r="D82" s="55"/>
      <c r="E82" s="55"/>
      <c r="F82" s="55"/>
      <c r="G82" s="55"/>
      <c r="H82" s="55">
        <v>6</v>
      </c>
      <c r="I82" s="55"/>
      <c r="J82" s="55">
        <v>3</v>
      </c>
      <c r="K82" s="55">
        <v>3</v>
      </c>
      <c r="L82" s="55">
        <v>2</v>
      </c>
      <c r="M82" s="55"/>
      <c r="N82" s="55">
        <v>1</v>
      </c>
      <c r="O82" s="55"/>
      <c r="P82" s="55">
        <v>1</v>
      </c>
      <c r="Q82" s="55"/>
    </row>
    <row r="83" spans="1:18" s="8" customFormat="1" x14ac:dyDescent="0.25">
      <c r="A83" s="178">
        <v>77</v>
      </c>
      <c r="B83" s="142" t="s">
        <v>620</v>
      </c>
      <c r="C83" s="123">
        <v>13910</v>
      </c>
      <c r="D83" s="123"/>
      <c r="E83" s="123"/>
      <c r="F83" s="123">
        <v>4</v>
      </c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70"/>
    </row>
    <row r="84" spans="1:18" s="8" customFormat="1" x14ac:dyDescent="0.25">
      <c r="A84" s="178">
        <v>78</v>
      </c>
      <c r="B84" s="61" t="s">
        <v>133</v>
      </c>
      <c r="C84" s="55">
        <v>13910</v>
      </c>
      <c r="D84" s="55"/>
      <c r="E84" s="55"/>
      <c r="F84" s="55"/>
      <c r="G84" s="55"/>
      <c r="H84" s="55">
        <v>4</v>
      </c>
      <c r="I84" s="55"/>
      <c r="J84" s="55">
        <v>4</v>
      </c>
      <c r="K84" s="55">
        <v>2</v>
      </c>
      <c r="L84" s="55">
        <v>2</v>
      </c>
      <c r="M84" s="55"/>
      <c r="N84" s="55">
        <v>1</v>
      </c>
      <c r="O84" s="55"/>
      <c r="P84" s="55">
        <v>1</v>
      </c>
      <c r="Q84" s="55"/>
    </row>
    <row r="85" spans="1:18" s="8" customFormat="1" x14ac:dyDescent="0.25">
      <c r="A85" s="178">
        <v>79</v>
      </c>
      <c r="B85" s="61" t="s">
        <v>611</v>
      </c>
      <c r="C85" s="55">
        <v>14000</v>
      </c>
      <c r="D85" s="55">
        <v>16</v>
      </c>
      <c r="E85" s="55">
        <v>16</v>
      </c>
      <c r="F85" s="55">
        <v>10</v>
      </c>
      <c r="G85" s="55">
        <v>10</v>
      </c>
      <c r="H85" s="55">
        <v>5</v>
      </c>
      <c r="I85" s="55"/>
      <c r="J85" s="55">
        <v>3</v>
      </c>
      <c r="K85" s="55"/>
      <c r="L85" s="55">
        <v>3</v>
      </c>
      <c r="M85" s="55"/>
      <c r="N85" s="55">
        <v>3</v>
      </c>
      <c r="O85" s="55"/>
      <c r="P85" s="55">
        <v>3</v>
      </c>
      <c r="Q85" s="55"/>
    </row>
    <row r="86" spans="1:18" s="8" customFormat="1" x14ac:dyDescent="0.25">
      <c r="A86" s="178">
        <v>80</v>
      </c>
      <c r="B86" s="61" t="s">
        <v>215</v>
      </c>
      <c r="C86" s="55">
        <v>14008</v>
      </c>
      <c r="D86" s="55">
        <v>18</v>
      </c>
      <c r="E86" s="55">
        <v>18</v>
      </c>
      <c r="F86" s="55">
        <v>12</v>
      </c>
      <c r="G86" s="55">
        <v>12</v>
      </c>
      <c r="H86" s="55">
        <v>6</v>
      </c>
      <c r="I86" s="55"/>
      <c r="J86" s="55">
        <v>3</v>
      </c>
      <c r="K86" s="55"/>
      <c r="L86" s="55">
        <v>3</v>
      </c>
      <c r="M86" s="55"/>
      <c r="N86" s="55">
        <v>3</v>
      </c>
      <c r="O86" s="55"/>
      <c r="P86" s="55">
        <v>3</v>
      </c>
      <c r="Q86" s="55"/>
    </row>
    <row r="87" spans="1:18" s="8" customFormat="1" x14ac:dyDescent="0.25">
      <c r="A87" s="178">
        <v>81</v>
      </c>
      <c r="B87" s="61" t="s">
        <v>591</v>
      </c>
      <c r="C87" s="55">
        <v>14388</v>
      </c>
      <c r="D87" s="55">
        <v>19</v>
      </c>
      <c r="E87" s="55">
        <v>15</v>
      </c>
      <c r="F87" s="55">
        <v>11</v>
      </c>
      <c r="G87" s="55">
        <v>7</v>
      </c>
      <c r="H87" s="55">
        <v>7</v>
      </c>
      <c r="I87" s="55"/>
      <c r="J87" s="55">
        <v>1</v>
      </c>
      <c r="K87" s="55"/>
      <c r="L87" s="55">
        <v>2</v>
      </c>
      <c r="M87" s="55"/>
      <c r="N87" s="55">
        <v>2</v>
      </c>
      <c r="O87" s="55"/>
      <c r="P87" s="55">
        <v>2</v>
      </c>
      <c r="Q87" s="55"/>
    </row>
    <row r="88" spans="1:18" s="8" customFormat="1" ht="30" x14ac:dyDescent="0.25">
      <c r="A88" s="178">
        <v>82</v>
      </c>
      <c r="B88" s="61" t="s">
        <v>610</v>
      </c>
      <c r="C88" s="55">
        <v>14612</v>
      </c>
      <c r="D88" s="55">
        <v>18</v>
      </c>
      <c r="E88" s="55">
        <v>18</v>
      </c>
      <c r="F88" s="55">
        <v>10</v>
      </c>
      <c r="G88" s="55">
        <v>10</v>
      </c>
      <c r="H88" s="55">
        <v>4</v>
      </c>
      <c r="I88" s="55"/>
      <c r="J88" s="55"/>
      <c r="K88" s="55"/>
      <c r="L88" s="55"/>
      <c r="M88" s="55"/>
      <c r="N88" s="55"/>
      <c r="O88" s="55"/>
      <c r="P88" s="55"/>
      <c r="Q88" s="55"/>
    </row>
    <row r="89" spans="1:18" s="8" customFormat="1" x14ac:dyDescent="0.25">
      <c r="A89" s="178">
        <v>83</v>
      </c>
      <c r="B89" s="61" t="s">
        <v>600</v>
      </c>
      <c r="C89" s="55">
        <v>15594</v>
      </c>
      <c r="D89" s="55">
        <v>7</v>
      </c>
      <c r="E89" s="55">
        <v>7</v>
      </c>
      <c r="F89" s="55">
        <v>3</v>
      </c>
      <c r="G89" s="55">
        <v>3</v>
      </c>
      <c r="H89" s="55">
        <v>2</v>
      </c>
      <c r="I89" s="55"/>
      <c r="J89" s="55">
        <v>2</v>
      </c>
      <c r="K89" s="55"/>
      <c r="L89" s="55">
        <v>1</v>
      </c>
      <c r="M89" s="55"/>
      <c r="N89" s="55">
        <v>1</v>
      </c>
      <c r="O89" s="55"/>
      <c r="P89" s="55">
        <v>1</v>
      </c>
      <c r="Q89" s="55"/>
    </row>
    <row r="90" spans="1:18" s="8" customFormat="1" x14ac:dyDescent="0.25">
      <c r="A90" s="178">
        <v>84</v>
      </c>
      <c r="B90" s="61" t="s">
        <v>593</v>
      </c>
      <c r="C90" s="55">
        <v>15784</v>
      </c>
      <c r="D90" s="55">
        <v>5</v>
      </c>
      <c r="E90" s="55">
        <v>1</v>
      </c>
      <c r="F90" s="55">
        <v>1</v>
      </c>
      <c r="G90" s="55">
        <v>1</v>
      </c>
      <c r="H90" s="55">
        <v>1</v>
      </c>
      <c r="I90" s="55"/>
      <c r="J90" s="55">
        <v>1</v>
      </c>
      <c r="K90" s="55"/>
      <c r="L90" s="55">
        <v>1</v>
      </c>
      <c r="M90" s="55"/>
      <c r="N90" s="55">
        <v>1</v>
      </c>
      <c r="O90" s="55"/>
      <c r="P90" s="55">
        <v>1</v>
      </c>
      <c r="Q90" s="55"/>
    </row>
    <row r="91" spans="1:18" s="32" customFormat="1" ht="31.5" customHeight="1" x14ac:dyDescent="0.25">
      <c r="A91" s="178">
        <v>85</v>
      </c>
      <c r="B91" s="61" t="s">
        <v>607</v>
      </c>
      <c r="C91" s="126">
        <v>15956</v>
      </c>
      <c r="D91" s="126">
        <v>3</v>
      </c>
      <c r="E91" s="126">
        <v>3</v>
      </c>
      <c r="F91" s="126">
        <v>2</v>
      </c>
      <c r="G91" s="126">
        <v>2</v>
      </c>
      <c r="H91" s="126">
        <v>1</v>
      </c>
      <c r="I91" s="126"/>
      <c r="J91" s="126"/>
      <c r="K91" s="126"/>
      <c r="L91" s="126">
        <v>0</v>
      </c>
      <c r="M91" s="126"/>
      <c r="N91" s="126">
        <v>0</v>
      </c>
      <c r="O91" s="126"/>
      <c r="P91" s="126">
        <v>0</v>
      </c>
      <c r="Q91" s="126"/>
      <c r="R91" s="68"/>
    </row>
    <row r="92" spans="1:18" s="32" customFormat="1" x14ac:dyDescent="0.25">
      <c r="A92" s="178">
        <v>86</v>
      </c>
      <c r="B92" s="142" t="s">
        <v>621</v>
      </c>
      <c r="C92" s="54"/>
      <c r="D92" s="54"/>
      <c r="E92" s="54"/>
      <c r="F92" s="54">
        <v>2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70"/>
      <c r="R92" s="68"/>
    </row>
    <row r="93" spans="1:18" s="32" customFormat="1" x14ac:dyDescent="0.25">
      <c r="A93" s="178">
        <v>87</v>
      </c>
      <c r="B93" s="61" t="s">
        <v>604</v>
      </c>
      <c r="C93" s="126">
        <v>16292</v>
      </c>
      <c r="D93" s="126">
        <v>5</v>
      </c>
      <c r="E93" s="126">
        <v>5</v>
      </c>
      <c r="F93" s="126">
        <v>3</v>
      </c>
      <c r="G93" s="126">
        <v>3</v>
      </c>
      <c r="H93" s="126">
        <v>2</v>
      </c>
      <c r="I93" s="126"/>
      <c r="J93" s="126">
        <v>2</v>
      </c>
      <c r="K93" s="126"/>
      <c r="L93" s="126">
        <v>1</v>
      </c>
      <c r="M93" s="126"/>
      <c r="N93" s="126">
        <v>1</v>
      </c>
      <c r="O93" s="126"/>
      <c r="P93" s="126">
        <v>1</v>
      </c>
      <c r="Q93" s="126"/>
      <c r="R93" s="68"/>
    </row>
    <row r="94" spans="1:18" s="32" customFormat="1" x14ac:dyDescent="0.25">
      <c r="A94" s="178">
        <v>88</v>
      </c>
      <c r="B94" s="142" t="s">
        <v>626</v>
      </c>
      <c r="C94" s="54">
        <v>25416</v>
      </c>
      <c r="D94" s="54"/>
      <c r="E94" s="54"/>
      <c r="F94" s="54"/>
      <c r="G94" s="70"/>
      <c r="H94" s="54">
        <v>4</v>
      </c>
      <c r="I94" s="54"/>
      <c r="J94" s="54"/>
      <c r="K94" s="54"/>
      <c r="L94" s="54"/>
      <c r="M94" s="54"/>
      <c r="N94" s="54"/>
      <c r="O94" s="54"/>
      <c r="P94" s="54"/>
      <c r="Q94" s="70"/>
      <c r="R94" s="68"/>
    </row>
    <row r="95" spans="1:18" s="32" customFormat="1" x14ac:dyDescent="0.25">
      <c r="A95" s="178">
        <v>89</v>
      </c>
      <c r="B95" s="61" t="s">
        <v>220</v>
      </c>
      <c r="C95" s="126">
        <v>16613</v>
      </c>
      <c r="D95" s="126"/>
      <c r="E95" s="126"/>
      <c r="F95" s="126"/>
      <c r="G95" s="126"/>
      <c r="H95" s="126">
        <v>6</v>
      </c>
      <c r="I95" s="126"/>
      <c r="J95" s="126">
        <v>6</v>
      </c>
      <c r="K95" s="126">
        <v>2</v>
      </c>
      <c r="L95" s="126">
        <v>2</v>
      </c>
      <c r="M95" s="126"/>
      <c r="N95" s="126">
        <v>2</v>
      </c>
      <c r="O95" s="126"/>
      <c r="P95" s="126">
        <v>2</v>
      </c>
      <c r="Q95" s="126"/>
      <c r="R95" s="68"/>
    </row>
    <row r="96" spans="1:18" s="32" customFormat="1" x14ac:dyDescent="0.25">
      <c r="A96" s="178">
        <v>90</v>
      </c>
      <c r="B96" s="142" t="s">
        <v>280</v>
      </c>
      <c r="C96" s="54">
        <v>16623</v>
      </c>
      <c r="D96" s="54"/>
      <c r="E96" s="54"/>
      <c r="F96" s="54">
        <v>2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70"/>
      <c r="R96" s="68"/>
    </row>
    <row r="97" spans="1:18" s="32" customFormat="1" x14ac:dyDescent="0.25">
      <c r="A97" s="178">
        <v>91</v>
      </c>
      <c r="B97" s="61" t="s">
        <v>601</v>
      </c>
      <c r="C97" s="126">
        <v>16771</v>
      </c>
      <c r="D97" s="126">
        <v>10</v>
      </c>
      <c r="E97" s="126">
        <v>10</v>
      </c>
      <c r="F97" s="126">
        <v>10</v>
      </c>
      <c r="G97" s="126">
        <v>10</v>
      </c>
      <c r="H97" s="126">
        <v>3</v>
      </c>
      <c r="I97" s="126"/>
      <c r="J97" s="126">
        <v>3</v>
      </c>
      <c r="K97" s="126"/>
      <c r="L97" s="126">
        <v>2</v>
      </c>
      <c r="M97" s="126"/>
      <c r="N97" s="126">
        <v>1</v>
      </c>
      <c r="O97" s="126"/>
      <c r="P97" s="126">
        <v>1</v>
      </c>
      <c r="Q97" s="126"/>
      <c r="R97" s="68"/>
    </row>
    <row r="98" spans="1:18" s="32" customFormat="1" x14ac:dyDescent="0.25">
      <c r="A98" s="178">
        <v>92</v>
      </c>
      <c r="B98" s="142" t="s">
        <v>234</v>
      </c>
      <c r="C98" s="54">
        <v>17314</v>
      </c>
      <c r="D98" s="54"/>
      <c r="E98" s="54"/>
      <c r="F98" s="54">
        <v>2</v>
      </c>
      <c r="G98" s="54"/>
      <c r="H98" s="54">
        <v>8</v>
      </c>
      <c r="I98" s="54"/>
      <c r="J98" s="54">
        <v>8</v>
      </c>
      <c r="K98" s="54">
        <v>4</v>
      </c>
      <c r="L98" s="54">
        <v>4</v>
      </c>
      <c r="M98" s="54"/>
      <c r="N98" s="54">
        <v>2</v>
      </c>
      <c r="O98" s="54"/>
      <c r="P98" s="54">
        <v>2</v>
      </c>
      <c r="Q98" s="123"/>
      <c r="R98" s="68"/>
    </row>
    <row r="99" spans="1:18" s="32" customFormat="1" x14ac:dyDescent="0.25">
      <c r="A99" s="178">
        <v>93</v>
      </c>
      <c r="B99" s="142" t="s">
        <v>625</v>
      </c>
      <c r="C99" s="54"/>
      <c r="D99" s="54"/>
      <c r="E99" s="70"/>
      <c r="F99" s="54">
        <v>4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70"/>
      <c r="R99" s="68"/>
    </row>
    <row r="100" spans="1:18" s="32" customFormat="1" x14ac:dyDescent="0.25">
      <c r="A100" s="178">
        <v>94</v>
      </c>
      <c r="B100" s="61" t="s">
        <v>367</v>
      </c>
      <c r="C100" s="126">
        <v>17491</v>
      </c>
      <c r="D100" s="126">
        <v>5</v>
      </c>
      <c r="E100" s="126">
        <v>5</v>
      </c>
      <c r="F100" s="126">
        <v>5</v>
      </c>
      <c r="G100" s="126">
        <v>5</v>
      </c>
      <c r="H100" s="126">
        <v>20</v>
      </c>
      <c r="I100" s="126"/>
      <c r="J100" s="126">
        <v>10</v>
      </c>
      <c r="K100" s="126"/>
      <c r="L100" s="126">
        <v>5</v>
      </c>
      <c r="M100" s="126"/>
      <c r="N100" s="126">
        <v>5</v>
      </c>
      <c r="O100" s="126"/>
      <c r="P100" s="126">
        <v>5</v>
      </c>
      <c r="Q100" s="126"/>
      <c r="R100" s="68"/>
    </row>
    <row r="101" spans="1:18" s="32" customFormat="1" x14ac:dyDescent="0.25">
      <c r="A101" s="178">
        <v>95</v>
      </c>
      <c r="B101" s="142" t="s">
        <v>281</v>
      </c>
      <c r="C101" s="54">
        <v>32760</v>
      </c>
      <c r="D101" s="54"/>
      <c r="E101" s="54"/>
      <c r="F101" s="54"/>
      <c r="G101" s="70"/>
      <c r="H101" s="54">
        <v>2</v>
      </c>
      <c r="I101" s="54"/>
      <c r="J101" s="54"/>
      <c r="K101" s="54"/>
      <c r="L101" s="54"/>
      <c r="M101" s="54"/>
      <c r="N101" s="54"/>
      <c r="O101" s="54"/>
      <c r="P101" s="54"/>
      <c r="Q101" s="70"/>
      <c r="R101" s="68"/>
    </row>
    <row r="102" spans="1:18" s="32" customFormat="1" x14ac:dyDescent="0.25">
      <c r="A102" s="178">
        <v>96</v>
      </c>
      <c r="B102" s="142" t="s">
        <v>221</v>
      </c>
      <c r="C102" s="54">
        <v>37797</v>
      </c>
      <c r="D102" s="54"/>
      <c r="E102" s="54"/>
      <c r="F102" s="54">
        <v>4</v>
      </c>
      <c r="G102" s="70"/>
      <c r="H102" s="54"/>
      <c r="I102" s="54"/>
      <c r="J102" s="54"/>
      <c r="K102" s="54"/>
      <c r="L102" s="54"/>
      <c r="M102" s="54"/>
      <c r="N102" s="54"/>
      <c r="O102" s="54"/>
      <c r="P102" s="54"/>
      <c r="Q102" s="70"/>
      <c r="R102" s="68"/>
    </row>
    <row r="103" spans="1:18" s="32" customFormat="1" x14ac:dyDescent="0.25">
      <c r="A103" s="178">
        <v>97</v>
      </c>
      <c r="B103" s="61" t="s">
        <v>616</v>
      </c>
      <c r="C103" s="126">
        <v>17796</v>
      </c>
      <c r="D103" s="126"/>
      <c r="E103" s="126"/>
      <c r="F103" s="126"/>
      <c r="G103" s="126"/>
      <c r="H103" s="126">
        <v>16</v>
      </c>
      <c r="I103" s="126"/>
      <c r="J103" s="126">
        <v>13</v>
      </c>
      <c r="K103" s="126">
        <v>9</v>
      </c>
      <c r="L103" s="126">
        <v>8</v>
      </c>
      <c r="M103" s="126"/>
      <c r="N103" s="126">
        <v>5</v>
      </c>
      <c r="O103" s="126"/>
      <c r="P103" s="126">
        <v>5</v>
      </c>
      <c r="Q103" s="126"/>
      <c r="R103" s="68"/>
    </row>
    <row r="104" spans="1:18" s="32" customFormat="1" x14ac:dyDescent="0.25">
      <c r="A104" s="178">
        <v>98</v>
      </c>
      <c r="B104" s="61" t="s">
        <v>619</v>
      </c>
      <c r="C104" s="126">
        <v>17865</v>
      </c>
      <c r="D104" s="126"/>
      <c r="E104" s="126"/>
      <c r="F104" s="126"/>
      <c r="G104" s="126"/>
      <c r="H104" s="126">
        <v>1</v>
      </c>
      <c r="I104" s="126"/>
      <c r="J104" s="126">
        <v>1</v>
      </c>
      <c r="K104" s="126"/>
      <c r="L104" s="126">
        <v>1</v>
      </c>
      <c r="M104" s="126"/>
      <c r="N104" s="126">
        <v>1</v>
      </c>
      <c r="O104" s="126"/>
      <c r="P104" s="126">
        <v>1</v>
      </c>
      <c r="Q104" s="126"/>
      <c r="R104" s="68"/>
    </row>
    <row r="105" spans="1:18" s="72" customFormat="1" ht="30" x14ac:dyDescent="0.25">
      <c r="A105" s="178">
        <v>99</v>
      </c>
      <c r="B105" s="61" t="s">
        <v>376</v>
      </c>
      <c r="C105" s="55">
        <v>18494</v>
      </c>
      <c r="D105" s="55">
        <v>3</v>
      </c>
      <c r="E105" s="55">
        <v>3</v>
      </c>
      <c r="F105" s="55">
        <v>1</v>
      </c>
      <c r="G105" s="55">
        <v>1</v>
      </c>
      <c r="H105" s="55">
        <v>10</v>
      </c>
      <c r="I105" s="55"/>
      <c r="J105" s="55">
        <v>4</v>
      </c>
      <c r="K105" s="55"/>
      <c r="L105" s="55">
        <v>3</v>
      </c>
      <c r="M105" s="55"/>
      <c r="N105" s="55">
        <v>3</v>
      </c>
      <c r="O105" s="55"/>
      <c r="P105" s="55">
        <v>3</v>
      </c>
      <c r="Q105" s="126"/>
      <c r="R105" s="71"/>
    </row>
    <row r="106" spans="1:18" s="72" customFormat="1" x14ac:dyDescent="0.25">
      <c r="A106" s="178">
        <v>100</v>
      </c>
      <c r="B106" s="61" t="s">
        <v>141</v>
      </c>
      <c r="C106" s="55">
        <v>18511</v>
      </c>
      <c r="D106" s="55">
        <v>11</v>
      </c>
      <c r="E106" s="55">
        <v>11</v>
      </c>
      <c r="F106" s="55">
        <v>7</v>
      </c>
      <c r="G106" s="55">
        <v>7</v>
      </c>
      <c r="H106" s="55">
        <v>4</v>
      </c>
      <c r="I106" s="55"/>
      <c r="J106" s="55">
        <v>4</v>
      </c>
      <c r="K106" s="55"/>
      <c r="L106" s="55">
        <v>4</v>
      </c>
      <c r="M106" s="55"/>
      <c r="N106" s="55">
        <v>4</v>
      </c>
      <c r="O106" s="55"/>
      <c r="P106" s="55">
        <v>4</v>
      </c>
      <c r="Q106" s="126"/>
      <c r="R106" s="71"/>
    </row>
    <row r="107" spans="1:18" s="72" customFormat="1" ht="30" x14ac:dyDescent="0.25">
      <c r="A107" s="178">
        <v>101</v>
      </c>
      <c r="B107" s="61" t="s">
        <v>595</v>
      </c>
      <c r="C107" s="55">
        <v>18522</v>
      </c>
      <c r="D107" s="55">
        <v>3</v>
      </c>
      <c r="E107" s="55">
        <v>3</v>
      </c>
      <c r="F107" s="55">
        <v>2</v>
      </c>
      <c r="G107" s="55">
        <v>2</v>
      </c>
      <c r="H107" s="55">
        <v>1</v>
      </c>
      <c r="I107" s="55"/>
      <c r="J107" s="55">
        <v>2</v>
      </c>
      <c r="K107" s="55"/>
      <c r="L107" s="55">
        <v>2</v>
      </c>
      <c r="M107" s="55"/>
      <c r="N107" s="55">
        <v>2</v>
      </c>
      <c r="O107" s="55"/>
      <c r="P107" s="55">
        <v>2</v>
      </c>
      <c r="Q107" s="126"/>
      <c r="R107" s="71"/>
    </row>
    <row r="108" spans="1:18" s="32" customFormat="1" x14ac:dyDescent="0.25">
      <c r="A108" s="178">
        <v>102</v>
      </c>
      <c r="B108" s="61" t="s">
        <v>596</v>
      </c>
      <c r="C108" s="126">
        <v>18552</v>
      </c>
      <c r="D108" s="126">
        <v>3</v>
      </c>
      <c r="E108" s="126">
        <v>3</v>
      </c>
      <c r="F108" s="126">
        <v>2</v>
      </c>
      <c r="G108" s="126">
        <v>2</v>
      </c>
      <c r="H108" s="126">
        <v>1</v>
      </c>
      <c r="I108" s="126"/>
      <c r="J108" s="126">
        <v>1</v>
      </c>
      <c r="K108" s="126"/>
      <c r="L108" s="126">
        <v>1</v>
      </c>
      <c r="M108" s="126"/>
      <c r="N108" s="126">
        <v>1</v>
      </c>
      <c r="O108" s="126"/>
      <c r="P108" s="126">
        <v>1</v>
      </c>
      <c r="Q108" s="126"/>
      <c r="R108" s="68"/>
    </row>
    <row r="109" spans="1:18" s="32" customFormat="1" x14ac:dyDescent="0.25">
      <c r="A109" s="178">
        <v>103</v>
      </c>
      <c r="B109" s="61" t="s">
        <v>172</v>
      </c>
      <c r="C109" s="126">
        <v>18559</v>
      </c>
      <c r="D109" s="126">
        <v>2</v>
      </c>
      <c r="E109" s="126"/>
      <c r="F109" s="126"/>
      <c r="G109" s="126"/>
      <c r="H109" s="126">
        <v>9</v>
      </c>
      <c r="I109" s="126"/>
      <c r="J109" s="126">
        <v>6</v>
      </c>
      <c r="K109" s="126"/>
      <c r="L109" s="126">
        <v>3</v>
      </c>
      <c r="M109" s="126"/>
      <c r="N109" s="126">
        <v>3</v>
      </c>
      <c r="O109" s="126"/>
      <c r="P109" s="126">
        <v>3</v>
      </c>
      <c r="Q109" s="126"/>
      <c r="R109" s="68"/>
    </row>
    <row r="110" spans="1:18" s="32" customFormat="1" x14ac:dyDescent="0.25">
      <c r="A110" s="178">
        <v>104</v>
      </c>
      <c r="B110" s="61" t="s">
        <v>599</v>
      </c>
      <c r="C110" s="126">
        <v>18560</v>
      </c>
      <c r="D110" s="126">
        <v>8</v>
      </c>
      <c r="E110" s="126">
        <v>4</v>
      </c>
      <c r="F110" s="126">
        <v>2</v>
      </c>
      <c r="G110" s="126">
        <v>2</v>
      </c>
      <c r="H110" s="126">
        <v>1</v>
      </c>
      <c r="I110" s="126"/>
      <c r="J110" s="126">
        <v>1</v>
      </c>
      <c r="K110" s="126"/>
      <c r="L110" s="126">
        <v>1</v>
      </c>
      <c r="M110" s="126"/>
      <c r="N110" s="126">
        <v>1</v>
      </c>
      <c r="O110" s="126"/>
      <c r="P110" s="126">
        <v>1</v>
      </c>
      <c r="Q110" s="126"/>
      <c r="R110" s="68"/>
    </row>
    <row r="111" spans="1:18" s="32" customFormat="1" x14ac:dyDescent="0.25">
      <c r="A111" s="178">
        <v>105</v>
      </c>
      <c r="B111" s="61" t="s">
        <v>597</v>
      </c>
      <c r="C111" s="126">
        <v>19149</v>
      </c>
      <c r="D111" s="126">
        <v>3</v>
      </c>
      <c r="E111" s="126">
        <v>3</v>
      </c>
      <c r="F111" s="126">
        <v>2</v>
      </c>
      <c r="G111" s="71">
        <v>2</v>
      </c>
      <c r="H111" s="126">
        <v>1</v>
      </c>
      <c r="I111" s="126"/>
      <c r="J111" s="126">
        <v>1</v>
      </c>
      <c r="K111" s="126"/>
      <c r="L111" s="126">
        <v>1</v>
      </c>
      <c r="M111" s="126"/>
      <c r="N111" s="126">
        <v>1</v>
      </c>
      <c r="O111" s="126"/>
      <c r="P111" s="126">
        <v>1</v>
      </c>
      <c r="Q111" s="126"/>
      <c r="R111" s="68"/>
    </row>
    <row r="112" spans="1:18" s="32" customFormat="1" x14ac:dyDescent="0.25">
      <c r="A112" s="178">
        <v>106</v>
      </c>
      <c r="B112" s="142" t="s">
        <v>624</v>
      </c>
      <c r="C112" s="54">
        <v>39359</v>
      </c>
      <c r="D112" s="54"/>
      <c r="E112" s="54"/>
      <c r="F112" s="54">
        <v>4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70"/>
      <c r="R112" s="68"/>
    </row>
    <row r="113" spans="1:18" s="32" customFormat="1" x14ac:dyDescent="0.25">
      <c r="A113" s="178">
        <v>107</v>
      </c>
      <c r="B113" s="61" t="s">
        <v>606</v>
      </c>
      <c r="C113" s="126">
        <v>19593</v>
      </c>
      <c r="D113" s="126">
        <v>7</v>
      </c>
      <c r="E113" s="126">
        <v>7</v>
      </c>
      <c r="F113" s="126"/>
      <c r="G113" s="71"/>
      <c r="H113" s="126"/>
      <c r="I113" s="126"/>
      <c r="J113" s="126"/>
      <c r="K113" s="126"/>
      <c r="L113" s="126">
        <v>1</v>
      </c>
      <c r="M113" s="126"/>
      <c r="N113" s="126">
        <v>1</v>
      </c>
      <c r="O113" s="126"/>
      <c r="P113" s="126">
        <v>1</v>
      </c>
      <c r="Q113" s="126"/>
      <c r="R113" s="68"/>
    </row>
    <row r="114" spans="1:18" s="32" customFormat="1" x14ac:dyDescent="0.25">
      <c r="A114" s="178">
        <v>108</v>
      </c>
      <c r="B114" s="61" t="s">
        <v>144</v>
      </c>
      <c r="C114" s="126">
        <v>19756</v>
      </c>
      <c r="D114" s="126">
        <v>12</v>
      </c>
      <c r="E114" s="71">
        <v>10</v>
      </c>
      <c r="F114" s="126">
        <v>9</v>
      </c>
      <c r="G114" s="126">
        <v>7</v>
      </c>
      <c r="H114" s="126">
        <v>4</v>
      </c>
      <c r="I114" s="126"/>
      <c r="J114" s="126">
        <v>3</v>
      </c>
      <c r="K114" s="126"/>
      <c r="L114" s="126">
        <v>3</v>
      </c>
      <c r="M114" s="126"/>
      <c r="N114" s="126">
        <v>3</v>
      </c>
      <c r="O114" s="126"/>
      <c r="P114" s="126">
        <v>3</v>
      </c>
      <c r="Q114" s="126"/>
      <c r="R114" s="68"/>
    </row>
    <row r="115" spans="1:18" s="32" customFormat="1" ht="30" x14ac:dyDescent="0.25">
      <c r="A115" s="178">
        <v>109</v>
      </c>
      <c r="B115" s="61" t="s">
        <v>598</v>
      </c>
      <c r="C115" s="126">
        <v>19931</v>
      </c>
      <c r="D115" s="126">
        <v>10</v>
      </c>
      <c r="E115" s="126">
        <v>10</v>
      </c>
      <c r="F115" s="126">
        <v>9</v>
      </c>
      <c r="G115" s="126">
        <v>9</v>
      </c>
      <c r="H115" s="126">
        <v>12</v>
      </c>
      <c r="I115" s="126"/>
      <c r="J115" s="126">
        <v>9</v>
      </c>
      <c r="K115" s="126"/>
      <c r="L115" s="126">
        <v>5</v>
      </c>
      <c r="M115" s="126"/>
      <c r="N115" s="126">
        <v>5</v>
      </c>
      <c r="O115" s="126"/>
      <c r="P115" s="126">
        <v>5</v>
      </c>
      <c r="Q115" s="126"/>
      <c r="R115" s="68"/>
    </row>
    <row r="116" spans="1:18" s="32" customFormat="1" x14ac:dyDescent="0.25">
      <c r="A116" s="178">
        <v>110</v>
      </c>
      <c r="B116" s="193" t="s">
        <v>235</v>
      </c>
      <c r="C116" s="194"/>
      <c r="D116" s="53">
        <f t="shared" ref="D116:Q116" si="7">SUM(D50:D115)</f>
        <v>403</v>
      </c>
      <c r="E116" s="124">
        <f t="shared" si="7"/>
        <v>348</v>
      </c>
      <c r="F116" s="124">
        <f t="shared" si="7"/>
        <v>291</v>
      </c>
      <c r="G116" s="124">
        <f t="shared" si="7"/>
        <v>231</v>
      </c>
      <c r="H116" s="124">
        <f t="shared" si="7"/>
        <v>273</v>
      </c>
      <c r="I116" s="124">
        <f t="shared" si="7"/>
        <v>0</v>
      </c>
      <c r="J116" s="124">
        <f t="shared" si="7"/>
        <v>164</v>
      </c>
      <c r="K116" s="124">
        <f t="shared" si="7"/>
        <v>28</v>
      </c>
      <c r="L116" s="124">
        <f t="shared" si="7"/>
        <v>111</v>
      </c>
      <c r="M116" s="124">
        <f t="shared" si="7"/>
        <v>0</v>
      </c>
      <c r="N116" s="124">
        <f t="shared" si="7"/>
        <v>100</v>
      </c>
      <c r="O116" s="124">
        <f t="shared" si="7"/>
        <v>0</v>
      </c>
      <c r="P116" s="124">
        <f t="shared" si="7"/>
        <v>100</v>
      </c>
      <c r="Q116" s="124">
        <f t="shared" si="7"/>
        <v>0</v>
      </c>
      <c r="R116" s="69"/>
    </row>
    <row r="117" spans="1:18" x14ac:dyDescent="0.25">
      <c r="A117" s="178">
        <v>111</v>
      </c>
      <c r="B117" s="180" t="s">
        <v>203</v>
      </c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</row>
    <row r="118" spans="1:18" s="8" customFormat="1" x14ac:dyDescent="0.25">
      <c r="A118" s="178">
        <v>112</v>
      </c>
      <c r="B118" s="182" t="s">
        <v>372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1:18" s="8" customFormat="1" x14ac:dyDescent="0.25">
      <c r="A119" s="178">
        <v>113</v>
      </c>
      <c r="B119" s="59" t="s">
        <v>285</v>
      </c>
      <c r="C119" s="63">
        <v>13786</v>
      </c>
      <c r="D119" s="65">
        <v>2</v>
      </c>
      <c r="E119" s="65"/>
      <c r="F119" s="65">
        <v>2</v>
      </c>
      <c r="G119" s="65"/>
      <c r="H119" s="65">
        <v>1</v>
      </c>
      <c r="I119" s="65"/>
      <c r="J119" s="65">
        <v>1</v>
      </c>
      <c r="K119" s="65"/>
      <c r="L119" s="65">
        <v>2</v>
      </c>
      <c r="M119" s="65"/>
      <c r="N119" s="65">
        <v>2</v>
      </c>
      <c r="O119" s="65"/>
      <c r="P119" s="65">
        <v>2</v>
      </c>
      <c r="Q119" s="65"/>
    </row>
    <row r="120" spans="1:18" s="8" customFormat="1" x14ac:dyDescent="0.25">
      <c r="A120" s="178">
        <v>114</v>
      </c>
      <c r="B120" s="59" t="s">
        <v>172</v>
      </c>
      <c r="C120" s="63">
        <v>18559</v>
      </c>
      <c r="D120" s="65">
        <v>2</v>
      </c>
      <c r="E120" s="65"/>
      <c r="F120" s="65">
        <v>2</v>
      </c>
      <c r="G120" s="65"/>
      <c r="H120" s="65">
        <v>1</v>
      </c>
      <c r="I120" s="65"/>
      <c r="J120" s="65">
        <v>1</v>
      </c>
      <c r="K120" s="65"/>
      <c r="L120" s="65">
        <v>1</v>
      </c>
      <c r="M120" s="65"/>
      <c r="N120" s="65">
        <v>1</v>
      </c>
      <c r="O120" s="65"/>
      <c r="P120" s="65">
        <v>1</v>
      </c>
      <c r="Q120" s="65"/>
    </row>
    <row r="121" spans="1:18" s="8" customFormat="1" ht="30" x14ac:dyDescent="0.25">
      <c r="A121" s="178">
        <v>115</v>
      </c>
      <c r="B121" s="59" t="s">
        <v>700</v>
      </c>
      <c r="C121" s="63">
        <v>19842</v>
      </c>
      <c r="D121" s="65">
        <v>3</v>
      </c>
      <c r="E121" s="65"/>
      <c r="F121" s="65">
        <v>3</v>
      </c>
      <c r="G121" s="65"/>
      <c r="H121" s="65">
        <v>2</v>
      </c>
      <c r="I121" s="65"/>
      <c r="J121" s="65">
        <v>2</v>
      </c>
      <c r="K121" s="65"/>
      <c r="L121" s="65">
        <v>2</v>
      </c>
      <c r="M121" s="65"/>
      <c r="N121" s="65">
        <v>1</v>
      </c>
      <c r="O121" s="65"/>
      <c r="P121" s="65">
        <v>1</v>
      </c>
      <c r="Q121" s="65"/>
    </row>
    <row r="122" spans="1:18" s="8" customFormat="1" ht="30" x14ac:dyDescent="0.25">
      <c r="A122" s="178">
        <v>116</v>
      </c>
      <c r="B122" s="59" t="s">
        <v>690</v>
      </c>
      <c r="C122" s="63">
        <v>19848</v>
      </c>
      <c r="D122" s="65">
        <v>3</v>
      </c>
      <c r="E122" s="65"/>
      <c r="F122" s="65">
        <v>3</v>
      </c>
      <c r="G122" s="65"/>
      <c r="H122" s="65">
        <v>2</v>
      </c>
      <c r="I122" s="65"/>
      <c r="J122" s="65">
        <v>2</v>
      </c>
      <c r="K122" s="65"/>
      <c r="L122" s="65">
        <v>2</v>
      </c>
      <c r="M122" s="65"/>
      <c r="N122" s="65">
        <v>2</v>
      </c>
      <c r="O122" s="65"/>
      <c r="P122" s="65">
        <v>2</v>
      </c>
      <c r="Q122" s="65"/>
    </row>
    <row r="123" spans="1:18" s="8" customFormat="1" ht="30" x14ac:dyDescent="0.25">
      <c r="A123" s="178">
        <v>117</v>
      </c>
      <c r="B123" s="59" t="s">
        <v>705</v>
      </c>
      <c r="C123" s="63">
        <v>19855</v>
      </c>
      <c r="D123" s="65">
        <v>2</v>
      </c>
      <c r="E123" s="65"/>
      <c r="F123" s="65">
        <v>2</v>
      </c>
      <c r="G123" s="65"/>
      <c r="H123" s="65">
        <v>1</v>
      </c>
      <c r="I123" s="65"/>
      <c r="J123" s="65">
        <v>1</v>
      </c>
      <c r="K123" s="65"/>
      <c r="L123" s="65">
        <v>2</v>
      </c>
      <c r="M123" s="65"/>
      <c r="N123" s="65">
        <v>2</v>
      </c>
      <c r="O123" s="65"/>
      <c r="P123" s="65">
        <v>2</v>
      </c>
      <c r="Q123" s="65"/>
    </row>
    <row r="124" spans="1:18" s="8" customFormat="1" x14ac:dyDescent="0.25">
      <c r="A124" s="178">
        <v>118</v>
      </c>
      <c r="B124" s="59" t="s">
        <v>286</v>
      </c>
      <c r="C124" s="63">
        <v>19929</v>
      </c>
      <c r="D124" s="65">
        <v>2</v>
      </c>
      <c r="E124" s="65"/>
      <c r="F124" s="65">
        <v>2</v>
      </c>
      <c r="G124" s="65"/>
      <c r="H124" s="65">
        <v>1</v>
      </c>
      <c r="I124" s="65"/>
      <c r="J124" s="65">
        <v>1</v>
      </c>
      <c r="K124" s="65"/>
      <c r="L124" s="65">
        <v>1</v>
      </c>
      <c r="M124" s="65"/>
      <c r="N124" s="65">
        <v>1</v>
      </c>
      <c r="O124" s="65"/>
      <c r="P124" s="65">
        <v>2</v>
      </c>
      <c r="Q124" s="65"/>
    </row>
    <row r="125" spans="1:18" s="8" customFormat="1" x14ac:dyDescent="0.25">
      <c r="A125" s="178">
        <v>119</v>
      </c>
      <c r="B125" s="185" t="s">
        <v>9</v>
      </c>
      <c r="C125" s="186"/>
      <c r="D125" s="65">
        <f>SUM(D119:D124)</f>
        <v>14</v>
      </c>
      <c r="E125" s="65">
        <f t="shared" ref="E125:Q125" si="8">SUM(E119:E124)</f>
        <v>0</v>
      </c>
      <c r="F125" s="65">
        <f t="shared" si="8"/>
        <v>14</v>
      </c>
      <c r="G125" s="65">
        <f t="shared" si="8"/>
        <v>0</v>
      </c>
      <c r="H125" s="65">
        <f t="shared" si="8"/>
        <v>8</v>
      </c>
      <c r="I125" s="65">
        <f t="shared" si="8"/>
        <v>0</v>
      </c>
      <c r="J125" s="65">
        <f t="shared" si="8"/>
        <v>8</v>
      </c>
      <c r="K125" s="65">
        <f t="shared" si="8"/>
        <v>0</v>
      </c>
      <c r="L125" s="65">
        <f t="shared" si="8"/>
        <v>10</v>
      </c>
      <c r="M125" s="65">
        <f t="shared" si="8"/>
        <v>0</v>
      </c>
      <c r="N125" s="65">
        <f t="shared" si="8"/>
        <v>9</v>
      </c>
      <c r="O125" s="65">
        <f t="shared" si="8"/>
        <v>0</v>
      </c>
      <c r="P125" s="65">
        <f t="shared" si="8"/>
        <v>10</v>
      </c>
      <c r="Q125" s="65">
        <f t="shared" si="8"/>
        <v>0</v>
      </c>
    </row>
    <row r="126" spans="1:18" s="32" customFormat="1" ht="30.75" customHeight="1" x14ac:dyDescent="0.25">
      <c r="A126" s="178">
        <v>120</v>
      </c>
      <c r="B126" s="187" t="s">
        <v>895</v>
      </c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8"/>
    </row>
    <row r="127" spans="1:18" s="32" customFormat="1" ht="30" x14ac:dyDescent="0.25">
      <c r="A127" s="178">
        <v>121</v>
      </c>
      <c r="B127" s="61" t="s">
        <v>706</v>
      </c>
      <c r="C127" s="63">
        <v>11442</v>
      </c>
      <c r="D127" s="63">
        <v>2</v>
      </c>
      <c r="E127" s="63"/>
      <c r="F127" s="63">
        <v>1</v>
      </c>
      <c r="G127" s="63"/>
      <c r="H127" s="63">
        <v>1</v>
      </c>
      <c r="I127" s="63"/>
      <c r="J127" s="63">
        <v>1</v>
      </c>
      <c r="K127" s="63"/>
      <c r="L127" s="63">
        <v>1</v>
      </c>
      <c r="M127" s="63"/>
      <c r="N127" s="63">
        <v>1</v>
      </c>
      <c r="O127" s="63"/>
      <c r="P127" s="63">
        <v>1</v>
      </c>
      <c r="Q127" s="73"/>
    </row>
    <row r="128" spans="1:18" s="32" customFormat="1" ht="30" x14ac:dyDescent="0.25">
      <c r="A128" s="178">
        <v>122</v>
      </c>
      <c r="B128" s="61" t="s">
        <v>212</v>
      </c>
      <c r="C128" s="63">
        <v>11830</v>
      </c>
      <c r="D128" s="63">
        <v>1</v>
      </c>
      <c r="E128" s="63"/>
      <c r="F128" s="63"/>
      <c r="G128" s="63"/>
      <c r="H128" s="63">
        <v>1</v>
      </c>
      <c r="I128" s="63"/>
      <c r="J128" s="63"/>
      <c r="K128" s="63"/>
      <c r="L128" s="63">
        <v>1</v>
      </c>
      <c r="M128" s="63"/>
      <c r="N128" s="63">
        <v>1</v>
      </c>
      <c r="O128" s="73"/>
      <c r="P128" s="63">
        <v>1</v>
      </c>
      <c r="Q128" s="73"/>
    </row>
    <row r="129" spans="1:17" s="32" customFormat="1" x14ac:dyDescent="0.25">
      <c r="A129" s="178">
        <v>123</v>
      </c>
      <c r="B129" s="61" t="s">
        <v>285</v>
      </c>
      <c r="C129" s="63">
        <v>13786</v>
      </c>
      <c r="D129" s="63">
        <v>3</v>
      </c>
      <c r="E129" s="63"/>
      <c r="F129" s="63">
        <v>3</v>
      </c>
      <c r="G129" s="63"/>
      <c r="H129" s="63">
        <v>3</v>
      </c>
      <c r="I129" s="63"/>
      <c r="J129" s="63">
        <v>3</v>
      </c>
      <c r="K129" s="63"/>
      <c r="L129" s="63">
        <v>3</v>
      </c>
      <c r="M129" s="63"/>
      <c r="N129" s="63">
        <v>3</v>
      </c>
      <c r="O129" s="73"/>
      <c r="P129" s="63">
        <v>3</v>
      </c>
      <c r="Q129" s="73"/>
    </row>
    <row r="130" spans="1:17" s="32" customFormat="1" x14ac:dyDescent="0.25">
      <c r="A130" s="178">
        <v>124</v>
      </c>
      <c r="B130" s="61" t="s">
        <v>592</v>
      </c>
      <c r="C130" s="63">
        <v>13788</v>
      </c>
      <c r="D130" s="63">
        <v>2</v>
      </c>
      <c r="E130" s="63"/>
      <c r="F130" s="63">
        <v>1</v>
      </c>
      <c r="G130" s="63"/>
      <c r="H130" s="63">
        <v>1</v>
      </c>
      <c r="I130" s="63"/>
      <c r="J130" s="63">
        <v>1</v>
      </c>
      <c r="K130" s="63"/>
      <c r="L130" s="63">
        <v>1</v>
      </c>
      <c r="M130" s="63"/>
      <c r="N130" s="63">
        <v>1</v>
      </c>
      <c r="O130" s="73"/>
      <c r="P130" s="63">
        <v>1</v>
      </c>
      <c r="Q130" s="73"/>
    </row>
    <row r="131" spans="1:17" s="32" customFormat="1" ht="30" x14ac:dyDescent="0.25">
      <c r="A131" s="178">
        <v>125</v>
      </c>
      <c r="B131" s="61" t="s">
        <v>708</v>
      </c>
      <c r="C131" s="63">
        <v>15400</v>
      </c>
      <c r="D131" s="63"/>
      <c r="E131" s="63"/>
      <c r="F131" s="63">
        <v>4</v>
      </c>
      <c r="G131" s="63"/>
      <c r="H131" s="63"/>
      <c r="I131" s="63"/>
      <c r="J131" s="63"/>
      <c r="K131" s="63"/>
      <c r="L131" s="63"/>
      <c r="M131" s="64"/>
      <c r="N131" s="63"/>
      <c r="O131" s="63"/>
      <c r="P131" s="63"/>
      <c r="Q131" s="63"/>
    </row>
    <row r="132" spans="1:17" s="32" customFormat="1" x14ac:dyDescent="0.25">
      <c r="A132" s="178">
        <v>126</v>
      </c>
      <c r="B132" s="61" t="s">
        <v>381</v>
      </c>
      <c r="C132" s="63">
        <v>15416</v>
      </c>
      <c r="D132" s="63">
        <v>1</v>
      </c>
      <c r="E132" s="63"/>
      <c r="F132" s="63">
        <v>1</v>
      </c>
      <c r="G132" s="63"/>
      <c r="H132" s="63">
        <v>1</v>
      </c>
      <c r="I132" s="63"/>
      <c r="J132" s="63">
        <v>1</v>
      </c>
      <c r="K132" s="63"/>
      <c r="L132" s="63">
        <v>1</v>
      </c>
      <c r="M132" s="64"/>
      <c r="N132" s="63">
        <v>1</v>
      </c>
      <c r="O132" s="73"/>
      <c r="P132" s="63">
        <v>1</v>
      </c>
      <c r="Q132" s="73"/>
    </row>
    <row r="133" spans="1:17" s="32" customFormat="1" x14ac:dyDescent="0.25">
      <c r="A133" s="178">
        <v>127</v>
      </c>
      <c r="B133" s="61" t="s">
        <v>287</v>
      </c>
      <c r="C133" s="63">
        <v>15643</v>
      </c>
      <c r="D133" s="63">
        <v>2</v>
      </c>
      <c r="E133" s="63"/>
      <c r="F133" s="63">
        <v>4</v>
      </c>
      <c r="G133" s="63"/>
      <c r="H133" s="63">
        <v>2</v>
      </c>
      <c r="I133" s="63"/>
      <c r="J133" s="63">
        <v>4</v>
      </c>
      <c r="K133" s="63"/>
      <c r="L133" s="63">
        <v>2</v>
      </c>
      <c r="M133" s="64"/>
      <c r="N133" s="63">
        <v>4</v>
      </c>
      <c r="O133" s="63"/>
      <c r="P133" s="63">
        <v>2</v>
      </c>
      <c r="Q133" s="73"/>
    </row>
    <row r="134" spans="1:17" s="32" customFormat="1" x14ac:dyDescent="0.25">
      <c r="A134" s="178">
        <v>128</v>
      </c>
      <c r="B134" s="61" t="s">
        <v>593</v>
      </c>
      <c r="C134" s="63">
        <v>15784</v>
      </c>
      <c r="D134" s="63"/>
      <c r="E134" s="63"/>
      <c r="F134" s="63">
        <v>4</v>
      </c>
      <c r="G134" s="63"/>
      <c r="H134" s="63"/>
      <c r="I134" s="63"/>
      <c r="J134" s="63"/>
      <c r="K134" s="63"/>
      <c r="L134" s="63"/>
      <c r="M134" s="64"/>
      <c r="N134" s="63"/>
      <c r="O134" s="63"/>
      <c r="P134" s="63"/>
      <c r="Q134" s="63"/>
    </row>
    <row r="135" spans="1:17" s="32" customFormat="1" x14ac:dyDescent="0.25">
      <c r="A135" s="178">
        <v>129</v>
      </c>
      <c r="B135" s="61" t="s">
        <v>707</v>
      </c>
      <c r="C135" s="63">
        <v>17314</v>
      </c>
      <c r="D135" s="63"/>
      <c r="E135" s="63"/>
      <c r="F135" s="63">
        <v>2</v>
      </c>
      <c r="G135" s="63"/>
      <c r="H135" s="63"/>
      <c r="I135" s="63"/>
      <c r="J135" s="63"/>
      <c r="K135" s="63"/>
      <c r="L135" s="63"/>
      <c r="M135" s="64"/>
      <c r="N135" s="63"/>
      <c r="O135" s="63"/>
      <c r="P135" s="63"/>
      <c r="Q135" s="63"/>
    </row>
    <row r="136" spans="1:17" s="32" customFormat="1" ht="15.75" customHeight="1" x14ac:dyDescent="0.25">
      <c r="A136" s="178">
        <v>130</v>
      </c>
      <c r="B136" s="61" t="s">
        <v>468</v>
      </c>
      <c r="C136" s="63">
        <v>18447</v>
      </c>
      <c r="D136" s="63"/>
      <c r="E136" s="63"/>
      <c r="F136" s="63">
        <v>8</v>
      </c>
      <c r="G136" s="63"/>
      <c r="H136" s="63"/>
      <c r="I136" s="63"/>
      <c r="J136" s="63"/>
      <c r="K136" s="63"/>
      <c r="L136" s="63"/>
      <c r="M136" s="64"/>
      <c r="N136" s="63"/>
      <c r="O136" s="63"/>
      <c r="P136" s="63"/>
      <c r="Q136" s="63"/>
    </row>
    <row r="137" spans="1:17" s="32" customFormat="1" ht="30" x14ac:dyDescent="0.25">
      <c r="A137" s="178">
        <v>131</v>
      </c>
      <c r="B137" s="61" t="s">
        <v>376</v>
      </c>
      <c r="C137" s="63">
        <v>18494</v>
      </c>
      <c r="D137" s="63">
        <v>4</v>
      </c>
      <c r="E137" s="63"/>
      <c r="F137" s="63">
        <v>6</v>
      </c>
      <c r="G137" s="63"/>
      <c r="H137" s="63">
        <v>4</v>
      </c>
      <c r="I137" s="63"/>
      <c r="J137" s="63">
        <v>4</v>
      </c>
      <c r="K137" s="63"/>
      <c r="L137" s="63">
        <v>4</v>
      </c>
      <c r="M137" s="64"/>
      <c r="N137" s="63">
        <v>4</v>
      </c>
      <c r="O137" s="73"/>
      <c r="P137" s="63">
        <v>4</v>
      </c>
      <c r="Q137" s="73"/>
    </row>
    <row r="138" spans="1:17" s="32" customFormat="1" x14ac:dyDescent="0.25">
      <c r="A138" s="178">
        <v>132</v>
      </c>
      <c r="B138" s="61" t="s">
        <v>160</v>
      </c>
      <c r="C138" s="63">
        <v>18505</v>
      </c>
      <c r="D138" s="63">
        <v>5</v>
      </c>
      <c r="E138" s="63"/>
      <c r="F138" s="63">
        <v>5</v>
      </c>
      <c r="G138" s="63"/>
      <c r="H138" s="63">
        <v>5</v>
      </c>
      <c r="I138" s="63"/>
      <c r="J138" s="63">
        <v>5</v>
      </c>
      <c r="K138" s="63"/>
      <c r="L138" s="63">
        <v>5</v>
      </c>
      <c r="M138" s="64"/>
      <c r="N138" s="63">
        <v>5</v>
      </c>
      <c r="O138" s="73"/>
      <c r="P138" s="63">
        <v>5</v>
      </c>
      <c r="Q138" s="73"/>
    </row>
    <row r="139" spans="1:17" s="32" customFormat="1" ht="30" x14ac:dyDescent="0.25">
      <c r="A139" s="178">
        <v>133</v>
      </c>
      <c r="B139" s="61" t="s">
        <v>159</v>
      </c>
      <c r="C139" s="63">
        <v>18535</v>
      </c>
      <c r="D139" s="63">
        <v>4</v>
      </c>
      <c r="E139" s="63"/>
      <c r="F139" s="63">
        <v>4</v>
      </c>
      <c r="G139" s="63"/>
      <c r="H139" s="63">
        <v>4</v>
      </c>
      <c r="I139" s="63"/>
      <c r="J139" s="63">
        <v>4</v>
      </c>
      <c r="K139" s="63"/>
      <c r="L139" s="63">
        <v>4</v>
      </c>
      <c r="M139" s="64"/>
      <c r="N139" s="63">
        <v>4</v>
      </c>
      <c r="O139" s="73"/>
      <c r="P139" s="63">
        <v>4</v>
      </c>
      <c r="Q139" s="73"/>
    </row>
    <row r="140" spans="1:17" s="32" customFormat="1" x14ac:dyDescent="0.25">
      <c r="A140" s="178">
        <v>134</v>
      </c>
      <c r="B140" s="61" t="s">
        <v>172</v>
      </c>
      <c r="C140" s="63">
        <v>18559</v>
      </c>
      <c r="D140" s="63">
        <v>2</v>
      </c>
      <c r="E140" s="63"/>
      <c r="F140" s="63">
        <v>2</v>
      </c>
      <c r="G140" s="63"/>
      <c r="H140" s="63">
        <v>2</v>
      </c>
      <c r="I140" s="63"/>
      <c r="J140" s="63">
        <v>2</v>
      </c>
      <c r="K140" s="63"/>
      <c r="L140" s="63">
        <v>2</v>
      </c>
      <c r="M140" s="64"/>
      <c r="N140" s="63">
        <v>2</v>
      </c>
      <c r="O140" s="73"/>
      <c r="P140" s="63">
        <v>2</v>
      </c>
      <c r="Q140" s="73"/>
    </row>
    <row r="141" spans="1:17" s="32" customFormat="1" ht="30" x14ac:dyDescent="0.25">
      <c r="A141" s="178">
        <v>135</v>
      </c>
      <c r="B141" s="61" t="s">
        <v>514</v>
      </c>
      <c r="C141" s="63">
        <v>18590</v>
      </c>
      <c r="D141" s="63"/>
      <c r="E141" s="63"/>
      <c r="F141" s="63">
        <v>2</v>
      </c>
      <c r="G141" s="63"/>
      <c r="H141" s="63"/>
      <c r="I141" s="63"/>
      <c r="J141" s="63"/>
      <c r="K141" s="63"/>
      <c r="L141" s="63"/>
      <c r="M141" s="64"/>
      <c r="N141" s="63"/>
      <c r="O141" s="63"/>
      <c r="P141" s="63"/>
      <c r="Q141" s="63"/>
    </row>
    <row r="142" spans="1:17" s="32" customFormat="1" x14ac:dyDescent="0.25">
      <c r="A142" s="178">
        <v>136</v>
      </c>
      <c r="B142" s="61" t="s">
        <v>695</v>
      </c>
      <c r="C142" s="63">
        <v>19758</v>
      </c>
      <c r="D142" s="63">
        <v>3</v>
      </c>
      <c r="E142" s="63"/>
      <c r="F142" s="63">
        <v>3</v>
      </c>
      <c r="G142" s="63"/>
      <c r="H142" s="63">
        <v>3</v>
      </c>
      <c r="I142" s="63"/>
      <c r="J142" s="64">
        <v>3</v>
      </c>
      <c r="K142" s="63"/>
      <c r="L142" s="63">
        <v>3</v>
      </c>
      <c r="M142" s="63"/>
      <c r="N142" s="63">
        <v>3</v>
      </c>
      <c r="O142" s="73"/>
      <c r="P142" s="63">
        <v>3</v>
      </c>
      <c r="Q142" s="73"/>
    </row>
    <row r="143" spans="1:17" s="32" customFormat="1" x14ac:dyDescent="0.25">
      <c r="A143" s="178">
        <v>137</v>
      </c>
      <c r="B143" s="61" t="s">
        <v>695</v>
      </c>
      <c r="C143" s="63">
        <v>19756</v>
      </c>
      <c r="D143" s="63"/>
      <c r="E143" s="63"/>
      <c r="F143" s="63">
        <v>4</v>
      </c>
      <c r="G143" s="63"/>
      <c r="H143" s="63"/>
      <c r="I143" s="63"/>
      <c r="J143" s="64"/>
      <c r="K143" s="63"/>
      <c r="L143" s="63"/>
      <c r="M143" s="63"/>
      <c r="N143" s="63"/>
      <c r="O143" s="63"/>
      <c r="P143" s="63"/>
      <c r="Q143" s="63"/>
    </row>
    <row r="144" spans="1:17" s="32" customFormat="1" ht="30" x14ac:dyDescent="0.25">
      <c r="A144" s="178">
        <v>138</v>
      </c>
      <c r="B144" s="61" t="s">
        <v>690</v>
      </c>
      <c r="C144" s="63">
        <v>19848</v>
      </c>
      <c r="D144" s="63">
        <v>2</v>
      </c>
      <c r="E144" s="63"/>
      <c r="F144" s="63">
        <v>2</v>
      </c>
      <c r="G144" s="63"/>
      <c r="H144" s="63">
        <v>2</v>
      </c>
      <c r="I144" s="63"/>
      <c r="J144" s="64">
        <v>2</v>
      </c>
      <c r="K144" s="63"/>
      <c r="L144" s="63">
        <v>2</v>
      </c>
      <c r="M144" s="63"/>
      <c r="N144" s="63">
        <v>2</v>
      </c>
      <c r="O144" s="63"/>
      <c r="P144" s="63">
        <v>2</v>
      </c>
      <c r="Q144" s="73"/>
    </row>
    <row r="145" spans="1:17" s="32" customFormat="1" ht="30" x14ac:dyDescent="0.25">
      <c r="A145" s="178">
        <v>139</v>
      </c>
      <c r="B145" s="61" t="s">
        <v>289</v>
      </c>
      <c r="C145" s="63">
        <v>19855</v>
      </c>
      <c r="D145" s="63">
        <v>2</v>
      </c>
      <c r="E145" s="63"/>
      <c r="F145" s="63">
        <v>3</v>
      </c>
      <c r="G145" s="63"/>
      <c r="H145" s="63">
        <v>3</v>
      </c>
      <c r="I145" s="63"/>
      <c r="J145" s="64">
        <v>3</v>
      </c>
      <c r="K145" s="63"/>
      <c r="L145" s="63">
        <v>3</v>
      </c>
      <c r="M145" s="63"/>
      <c r="N145" s="63">
        <v>3</v>
      </c>
      <c r="O145" s="73"/>
      <c r="P145" s="63">
        <v>3</v>
      </c>
      <c r="Q145" s="73"/>
    </row>
    <row r="146" spans="1:17" s="32" customFormat="1" ht="30" x14ac:dyDescent="0.25">
      <c r="A146" s="178">
        <v>140</v>
      </c>
      <c r="B146" s="61" t="s">
        <v>213</v>
      </c>
      <c r="C146" s="63">
        <v>19859</v>
      </c>
      <c r="D146" s="63">
        <v>4</v>
      </c>
      <c r="E146" s="63"/>
      <c r="F146" s="63">
        <v>3</v>
      </c>
      <c r="G146" s="63"/>
      <c r="H146" s="63">
        <v>3</v>
      </c>
      <c r="I146" s="63"/>
      <c r="J146" s="64">
        <v>3</v>
      </c>
      <c r="K146" s="63"/>
      <c r="L146" s="63">
        <v>3</v>
      </c>
      <c r="M146" s="63"/>
      <c r="N146" s="63">
        <v>3</v>
      </c>
      <c r="O146" s="73"/>
      <c r="P146" s="63">
        <v>3</v>
      </c>
      <c r="Q146" s="73"/>
    </row>
    <row r="147" spans="1:17" s="32" customFormat="1" ht="30" x14ac:dyDescent="0.25">
      <c r="A147" s="178">
        <v>141</v>
      </c>
      <c r="B147" s="61" t="s">
        <v>146</v>
      </c>
      <c r="C147" s="63">
        <v>19861</v>
      </c>
      <c r="D147" s="63">
        <v>6</v>
      </c>
      <c r="E147" s="63"/>
      <c r="F147" s="63">
        <v>4</v>
      </c>
      <c r="G147" s="63"/>
      <c r="H147" s="63">
        <v>4</v>
      </c>
      <c r="I147" s="63"/>
      <c r="J147" s="64">
        <v>4</v>
      </c>
      <c r="K147" s="63"/>
      <c r="L147" s="63">
        <v>4</v>
      </c>
      <c r="M147" s="63"/>
      <c r="N147" s="63">
        <v>4</v>
      </c>
      <c r="O147" s="73"/>
      <c r="P147" s="63">
        <v>4</v>
      </c>
      <c r="Q147" s="73"/>
    </row>
    <row r="148" spans="1:17" s="32" customFormat="1" ht="30" x14ac:dyDescent="0.25">
      <c r="A148" s="178">
        <v>142</v>
      </c>
      <c r="B148" s="61" t="s">
        <v>288</v>
      </c>
      <c r="C148" s="63">
        <v>19867</v>
      </c>
      <c r="D148" s="63">
        <v>7</v>
      </c>
      <c r="E148" s="63"/>
      <c r="F148" s="63">
        <v>6</v>
      </c>
      <c r="G148" s="63"/>
      <c r="H148" s="63">
        <v>4</v>
      </c>
      <c r="I148" s="63"/>
      <c r="J148" s="64">
        <v>2</v>
      </c>
      <c r="K148" s="63"/>
      <c r="L148" s="63">
        <v>2</v>
      </c>
      <c r="M148" s="63"/>
      <c r="N148" s="63">
        <v>2</v>
      </c>
      <c r="O148" s="63"/>
      <c r="P148" s="63">
        <v>2</v>
      </c>
      <c r="Q148" s="73"/>
    </row>
    <row r="149" spans="1:17" s="32" customFormat="1" ht="45" x14ac:dyDescent="0.25">
      <c r="A149" s="178">
        <v>143</v>
      </c>
      <c r="B149" s="61" t="s">
        <v>161</v>
      </c>
      <c r="C149" s="63">
        <v>19919</v>
      </c>
      <c r="D149" s="63">
        <v>5</v>
      </c>
      <c r="E149" s="63"/>
      <c r="F149" s="63">
        <v>3</v>
      </c>
      <c r="G149" s="63"/>
      <c r="H149" s="63">
        <v>3</v>
      </c>
      <c r="I149" s="63"/>
      <c r="J149" s="64">
        <v>3</v>
      </c>
      <c r="K149" s="63"/>
      <c r="L149" s="63">
        <v>3</v>
      </c>
      <c r="M149" s="63"/>
      <c r="N149" s="63">
        <v>3</v>
      </c>
      <c r="O149" s="73"/>
      <c r="P149" s="63">
        <v>3</v>
      </c>
      <c r="Q149" s="73"/>
    </row>
    <row r="150" spans="1:17" s="32" customFormat="1" x14ac:dyDescent="0.25">
      <c r="A150" s="178">
        <v>144</v>
      </c>
      <c r="B150" s="186" t="s">
        <v>9</v>
      </c>
      <c r="C150" s="220"/>
      <c r="D150" s="65">
        <f t="shared" ref="D150:Q150" si="9">SUM(D127:D149)</f>
        <v>55</v>
      </c>
      <c r="E150" s="123">
        <f t="shared" si="9"/>
        <v>0</v>
      </c>
      <c r="F150" s="123">
        <f t="shared" si="9"/>
        <v>75</v>
      </c>
      <c r="G150" s="123">
        <f t="shared" si="9"/>
        <v>0</v>
      </c>
      <c r="H150" s="123">
        <f t="shared" si="9"/>
        <v>46</v>
      </c>
      <c r="I150" s="123">
        <f t="shared" si="9"/>
        <v>0</v>
      </c>
      <c r="J150" s="123">
        <f t="shared" si="9"/>
        <v>45</v>
      </c>
      <c r="K150" s="123">
        <f t="shared" si="9"/>
        <v>0</v>
      </c>
      <c r="L150" s="123">
        <f t="shared" si="9"/>
        <v>44</v>
      </c>
      <c r="M150" s="123">
        <f t="shared" si="9"/>
        <v>0</v>
      </c>
      <c r="N150" s="123">
        <f t="shared" si="9"/>
        <v>46</v>
      </c>
      <c r="O150" s="123">
        <f t="shared" si="9"/>
        <v>0</v>
      </c>
      <c r="P150" s="123">
        <f t="shared" si="9"/>
        <v>44</v>
      </c>
      <c r="Q150" s="123">
        <f t="shared" si="9"/>
        <v>0</v>
      </c>
    </row>
    <row r="151" spans="1:17" s="32" customFormat="1" x14ac:dyDescent="0.25">
      <c r="A151" s="178">
        <v>145</v>
      </c>
      <c r="B151" s="194" t="s">
        <v>235</v>
      </c>
      <c r="C151" s="197"/>
      <c r="D151" s="66">
        <f t="shared" ref="D151:Q151" si="10">SUM(D125,D150)</f>
        <v>69</v>
      </c>
      <c r="E151" s="124">
        <f t="shared" si="10"/>
        <v>0</v>
      </c>
      <c r="F151" s="124">
        <f t="shared" si="10"/>
        <v>89</v>
      </c>
      <c r="G151" s="124">
        <f t="shared" si="10"/>
        <v>0</v>
      </c>
      <c r="H151" s="124">
        <f t="shared" si="10"/>
        <v>54</v>
      </c>
      <c r="I151" s="124">
        <f t="shared" si="10"/>
        <v>0</v>
      </c>
      <c r="J151" s="124">
        <f t="shared" si="10"/>
        <v>53</v>
      </c>
      <c r="K151" s="124">
        <f t="shared" si="10"/>
        <v>0</v>
      </c>
      <c r="L151" s="124">
        <f t="shared" si="10"/>
        <v>54</v>
      </c>
      <c r="M151" s="124">
        <f t="shared" si="10"/>
        <v>0</v>
      </c>
      <c r="N151" s="124">
        <f t="shared" si="10"/>
        <v>55</v>
      </c>
      <c r="O151" s="124">
        <f t="shared" si="10"/>
        <v>0</v>
      </c>
      <c r="P151" s="124">
        <f t="shared" si="10"/>
        <v>54</v>
      </c>
      <c r="Q151" s="124">
        <f t="shared" si="10"/>
        <v>0</v>
      </c>
    </row>
    <row r="152" spans="1:17" s="8" customFormat="1" x14ac:dyDescent="0.25">
      <c r="A152" s="178">
        <v>146</v>
      </c>
      <c r="B152" s="180" t="s">
        <v>242</v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</row>
    <row r="153" spans="1:17" s="8" customFormat="1" x14ac:dyDescent="0.25">
      <c r="A153" s="178">
        <v>147</v>
      </c>
      <c r="B153" s="182" t="s">
        <v>368</v>
      </c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1:17" s="8" customFormat="1" ht="30" x14ac:dyDescent="0.25">
      <c r="A154" s="178">
        <v>148</v>
      </c>
      <c r="B154" s="100" t="s">
        <v>196</v>
      </c>
      <c r="C154" s="57">
        <v>12928</v>
      </c>
      <c r="D154" s="13">
        <v>105</v>
      </c>
      <c r="E154" s="13">
        <v>11</v>
      </c>
      <c r="F154" s="13">
        <v>110</v>
      </c>
      <c r="G154" s="13">
        <v>11</v>
      </c>
      <c r="H154" s="13">
        <v>114</v>
      </c>
      <c r="I154" s="13">
        <v>12</v>
      </c>
      <c r="J154" s="29">
        <v>119</v>
      </c>
      <c r="K154" s="13">
        <v>12</v>
      </c>
      <c r="L154" s="13">
        <v>124</v>
      </c>
      <c r="M154" s="13">
        <v>13</v>
      </c>
      <c r="N154" s="13">
        <v>125</v>
      </c>
      <c r="O154" s="13">
        <v>13</v>
      </c>
      <c r="P154" s="13">
        <v>130</v>
      </c>
      <c r="Q154" s="13">
        <v>14</v>
      </c>
    </row>
    <row r="155" spans="1:17" s="8" customFormat="1" x14ac:dyDescent="0.25">
      <c r="A155" s="178">
        <v>149</v>
      </c>
      <c r="B155" s="100" t="s">
        <v>192</v>
      </c>
      <c r="C155" s="57">
        <v>12334</v>
      </c>
      <c r="D155" s="13">
        <v>72</v>
      </c>
      <c r="E155" s="13">
        <v>8</v>
      </c>
      <c r="F155" s="13">
        <v>76</v>
      </c>
      <c r="G155" s="13">
        <v>8</v>
      </c>
      <c r="H155" s="13">
        <v>79</v>
      </c>
      <c r="I155" s="13">
        <v>8</v>
      </c>
      <c r="J155" s="29">
        <v>82</v>
      </c>
      <c r="K155" s="13">
        <v>9</v>
      </c>
      <c r="L155" s="13">
        <v>85</v>
      </c>
      <c r="M155" s="13">
        <v>9</v>
      </c>
      <c r="N155" s="13">
        <v>86</v>
      </c>
      <c r="O155" s="13">
        <v>9</v>
      </c>
      <c r="P155" s="13">
        <v>89</v>
      </c>
      <c r="Q155" s="13">
        <v>9</v>
      </c>
    </row>
    <row r="156" spans="1:17" s="8" customFormat="1" x14ac:dyDescent="0.25">
      <c r="A156" s="178">
        <v>150</v>
      </c>
      <c r="B156" s="100" t="s">
        <v>769</v>
      </c>
      <c r="C156" s="57">
        <v>12680</v>
      </c>
      <c r="D156" s="13">
        <v>22</v>
      </c>
      <c r="E156" s="13">
        <v>2</v>
      </c>
      <c r="F156" s="13">
        <v>23</v>
      </c>
      <c r="G156" s="13">
        <v>2</v>
      </c>
      <c r="H156" s="13">
        <v>24</v>
      </c>
      <c r="I156" s="13">
        <v>2</v>
      </c>
      <c r="J156" s="29">
        <v>25</v>
      </c>
      <c r="K156" s="13">
        <v>2</v>
      </c>
      <c r="L156" s="13">
        <v>26</v>
      </c>
      <c r="M156" s="13">
        <v>3</v>
      </c>
      <c r="N156" s="13">
        <v>26</v>
      </c>
      <c r="O156" s="13">
        <v>3</v>
      </c>
      <c r="P156" s="13">
        <v>27</v>
      </c>
      <c r="Q156" s="13">
        <v>3</v>
      </c>
    </row>
    <row r="157" spans="1:17" s="8" customFormat="1" x14ac:dyDescent="0.25">
      <c r="A157" s="178">
        <v>151</v>
      </c>
      <c r="B157" s="100" t="s">
        <v>770</v>
      </c>
      <c r="C157" s="57">
        <v>13201</v>
      </c>
      <c r="D157" s="13">
        <v>52</v>
      </c>
      <c r="E157" s="13">
        <v>5</v>
      </c>
      <c r="F157" s="13">
        <v>54</v>
      </c>
      <c r="G157" s="13">
        <v>6</v>
      </c>
      <c r="H157" s="13">
        <v>56</v>
      </c>
      <c r="I157" s="13">
        <v>6</v>
      </c>
      <c r="J157" s="29">
        <v>58</v>
      </c>
      <c r="K157" s="13">
        <v>6</v>
      </c>
      <c r="L157" s="13">
        <v>61</v>
      </c>
      <c r="M157" s="13">
        <v>6</v>
      </c>
      <c r="N157" s="13">
        <v>61</v>
      </c>
      <c r="O157" s="13">
        <v>7</v>
      </c>
      <c r="P157" s="13">
        <v>64</v>
      </c>
      <c r="Q157" s="13">
        <v>7</v>
      </c>
    </row>
    <row r="158" spans="1:17" s="8" customFormat="1" x14ac:dyDescent="0.25">
      <c r="A158" s="178">
        <v>152</v>
      </c>
      <c r="B158" s="100" t="s">
        <v>158</v>
      </c>
      <c r="C158" s="57">
        <v>13450</v>
      </c>
      <c r="D158" s="13">
        <v>60</v>
      </c>
      <c r="E158" s="13">
        <v>7</v>
      </c>
      <c r="F158" s="13">
        <v>63</v>
      </c>
      <c r="G158" s="13">
        <v>7</v>
      </c>
      <c r="H158" s="13">
        <v>66</v>
      </c>
      <c r="I158" s="13">
        <v>7</v>
      </c>
      <c r="J158" s="29">
        <v>68</v>
      </c>
      <c r="K158" s="13">
        <v>7</v>
      </c>
      <c r="L158" s="13">
        <v>71</v>
      </c>
      <c r="M158" s="13">
        <v>8</v>
      </c>
      <c r="N158" s="13">
        <v>72</v>
      </c>
      <c r="O158" s="13">
        <v>8</v>
      </c>
      <c r="P158" s="13">
        <v>74</v>
      </c>
      <c r="Q158" s="13">
        <v>8</v>
      </c>
    </row>
    <row r="159" spans="1:17" s="8" customFormat="1" x14ac:dyDescent="0.25">
      <c r="A159" s="178">
        <v>153</v>
      </c>
      <c r="B159" s="100" t="s">
        <v>195</v>
      </c>
      <c r="C159" s="57" t="s">
        <v>387</v>
      </c>
      <c r="D159" s="13">
        <v>27</v>
      </c>
      <c r="E159" s="13">
        <v>1</v>
      </c>
      <c r="F159" s="13">
        <v>29</v>
      </c>
      <c r="G159" s="13">
        <v>1</v>
      </c>
      <c r="H159" s="13">
        <v>30</v>
      </c>
      <c r="I159" s="13">
        <v>1</v>
      </c>
      <c r="J159" s="29">
        <v>31</v>
      </c>
      <c r="K159" s="13">
        <v>1</v>
      </c>
      <c r="L159" s="13">
        <v>32</v>
      </c>
      <c r="M159" s="13">
        <v>1</v>
      </c>
      <c r="N159" s="13">
        <v>33</v>
      </c>
      <c r="O159" s="13">
        <v>1</v>
      </c>
      <c r="P159" s="13">
        <v>34</v>
      </c>
      <c r="Q159" s="13">
        <v>1</v>
      </c>
    </row>
    <row r="160" spans="1:17" s="8" customFormat="1" x14ac:dyDescent="0.25">
      <c r="A160" s="178">
        <v>154</v>
      </c>
      <c r="B160" s="100" t="s">
        <v>194</v>
      </c>
      <c r="C160" s="101"/>
      <c r="D160" s="13">
        <v>11</v>
      </c>
      <c r="E160" s="13">
        <v>1</v>
      </c>
      <c r="F160" s="13">
        <v>11</v>
      </c>
      <c r="G160" s="13">
        <v>1</v>
      </c>
      <c r="H160" s="13">
        <v>12</v>
      </c>
      <c r="I160" s="13">
        <v>1</v>
      </c>
      <c r="J160" s="29">
        <v>12</v>
      </c>
      <c r="K160" s="13">
        <v>1</v>
      </c>
      <c r="L160" s="13">
        <v>13</v>
      </c>
      <c r="M160" s="13">
        <v>1</v>
      </c>
      <c r="N160" s="13">
        <v>13</v>
      </c>
      <c r="O160" s="13">
        <v>1</v>
      </c>
      <c r="P160" s="13">
        <v>14</v>
      </c>
      <c r="Q160" s="13">
        <v>1</v>
      </c>
    </row>
    <row r="161" spans="1:17" s="8" customFormat="1" x14ac:dyDescent="0.25">
      <c r="A161" s="178">
        <v>155</v>
      </c>
      <c r="B161" s="100" t="s">
        <v>515</v>
      </c>
      <c r="C161" s="57">
        <v>13790</v>
      </c>
      <c r="D161" s="13">
        <v>10</v>
      </c>
      <c r="E161" s="13">
        <v>1</v>
      </c>
      <c r="F161" s="13">
        <v>10</v>
      </c>
      <c r="G161" s="13">
        <v>1</v>
      </c>
      <c r="H161" s="13">
        <v>11</v>
      </c>
      <c r="I161" s="13">
        <v>1</v>
      </c>
      <c r="J161" s="29">
        <v>11</v>
      </c>
      <c r="K161" s="13">
        <v>1</v>
      </c>
      <c r="L161" s="13">
        <v>12</v>
      </c>
      <c r="M161" s="13">
        <v>1</v>
      </c>
      <c r="N161" s="13">
        <v>12</v>
      </c>
      <c r="O161" s="13">
        <v>1</v>
      </c>
      <c r="P161" s="13">
        <v>12</v>
      </c>
      <c r="Q161" s="13">
        <v>1</v>
      </c>
    </row>
    <row r="162" spans="1:17" s="8" customFormat="1" x14ac:dyDescent="0.25">
      <c r="A162" s="178">
        <v>156</v>
      </c>
      <c r="B162" s="100" t="s">
        <v>592</v>
      </c>
      <c r="C162" s="57">
        <v>13788</v>
      </c>
      <c r="D162" s="4">
        <v>11</v>
      </c>
      <c r="E162" s="4">
        <v>1</v>
      </c>
      <c r="F162" s="4">
        <v>11</v>
      </c>
      <c r="G162" s="4">
        <v>1</v>
      </c>
      <c r="H162" s="4">
        <v>12</v>
      </c>
      <c r="I162" s="4">
        <v>1</v>
      </c>
      <c r="J162" s="30">
        <v>12</v>
      </c>
      <c r="K162" s="4">
        <v>1</v>
      </c>
      <c r="L162" s="4">
        <v>13</v>
      </c>
      <c r="M162" s="4">
        <v>1</v>
      </c>
      <c r="N162" s="4">
        <v>13</v>
      </c>
      <c r="O162" s="4">
        <v>1</v>
      </c>
      <c r="P162" s="4">
        <v>14</v>
      </c>
      <c r="Q162" s="4">
        <v>1</v>
      </c>
    </row>
    <row r="163" spans="1:17" s="8" customFormat="1" x14ac:dyDescent="0.25">
      <c r="A163" s="178">
        <v>157</v>
      </c>
      <c r="B163" s="100" t="s">
        <v>771</v>
      </c>
      <c r="C163" s="57">
        <v>14277</v>
      </c>
      <c r="D163" s="13">
        <v>7</v>
      </c>
      <c r="E163" s="13">
        <v>1</v>
      </c>
      <c r="F163" s="13">
        <v>7</v>
      </c>
      <c r="G163" s="13">
        <v>1</v>
      </c>
      <c r="H163" s="13">
        <v>7</v>
      </c>
      <c r="I163" s="13">
        <v>1</v>
      </c>
      <c r="J163" s="29">
        <v>7</v>
      </c>
      <c r="K163" s="13">
        <v>1</v>
      </c>
      <c r="L163" s="13">
        <v>8</v>
      </c>
      <c r="M163" s="13">
        <v>1</v>
      </c>
      <c r="N163" s="13">
        <v>8</v>
      </c>
      <c r="O163" s="13">
        <v>1</v>
      </c>
      <c r="P163" s="13">
        <v>8</v>
      </c>
      <c r="Q163" s="13">
        <v>1</v>
      </c>
    </row>
    <row r="164" spans="1:17" s="8" customFormat="1" x14ac:dyDescent="0.25">
      <c r="A164" s="178">
        <v>158</v>
      </c>
      <c r="B164" s="100" t="s">
        <v>591</v>
      </c>
      <c r="C164" s="57">
        <v>14388</v>
      </c>
      <c r="D164" s="13">
        <v>9</v>
      </c>
      <c r="E164" s="13">
        <v>1</v>
      </c>
      <c r="F164" s="13">
        <v>9</v>
      </c>
      <c r="G164" s="13">
        <v>1</v>
      </c>
      <c r="H164" s="13">
        <v>10</v>
      </c>
      <c r="I164" s="13">
        <v>1</v>
      </c>
      <c r="J164" s="29">
        <v>10</v>
      </c>
      <c r="K164" s="13">
        <v>1</v>
      </c>
      <c r="L164" s="13">
        <v>10</v>
      </c>
      <c r="M164" s="13">
        <v>1</v>
      </c>
      <c r="N164" s="13">
        <v>10</v>
      </c>
      <c r="O164" s="13">
        <v>1</v>
      </c>
      <c r="P164" s="13">
        <v>11</v>
      </c>
      <c r="Q164" s="13">
        <v>1</v>
      </c>
    </row>
    <row r="165" spans="1:17" s="8" customFormat="1" ht="30" x14ac:dyDescent="0.25">
      <c r="A165" s="178">
        <v>159</v>
      </c>
      <c r="B165" s="100" t="s">
        <v>166</v>
      </c>
      <c r="C165" s="57">
        <v>14612</v>
      </c>
      <c r="D165" s="13">
        <v>49</v>
      </c>
      <c r="E165" s="13">
        <v>5</v>
      </c>
      <c r="F165" s="13">
        <v>51</v>
      </c>
      <c r="G165" s="13">
        <v>6</v>
      </c>
      <c r="H165" s="13">
        <v>54</v>
      </c>
      <c r="I165" s="13">
        <v>6</v>
      </c>
      <c r="J165" s="29">
        <v>56</v>
      </c>
      <c r="K165" s="13">
        <v>6</v>
      </c>
      <c r="L165" s="13">
        <v>58</v>
      </c>
      <c r="M165" s="13">
        <v>6</v>
      </c>
      <c r="N165" s="13">
        <v>59</v>
      </c>
      <c r="O165" s="13">
        <v>7</v>
      </c>
      <c r="P165" s="13">
        <v>61</v>
      </c>
      <c r="Q165" s="13">
        <v>7</v>
      </c>
    </row>
    <row r="166" spans="1:17" s="8" customFormat="1" ht="30" x14ac:dyDescent="0.25">
      <c r="A166" s="178">
        <v>160</v>
      </c>
      <c r="B166" s="100" t="s">
        <v>167</v>
      </c>
      <c r="C166" s="57">
        <v>14571</v>
      </c>
      <c r="D166" s="13">
        <v>38</v>
      </c>
      <c r="E166" s="13">
        <v>4</v>
      </c>
      <c r="F166" s="13">
        <v>40</v>
      </c>
      <c r="G166" s="13">
        <v>5</v>
      </c>
      <c r="H166" s="13">
        <v>42</v>
      </c>
      <c r="I166" s="13">
        <v>5</v>
      </c>
      <c r="J166" s="29">
        <v>43</v>
      </c>
      <c r="K166" s="13">
        <v>5</v>
      </c>
      <c r="L166" s="13">
        <v>45</v>
      </c>
      <c r="M166" s="13">
        <v>5</v>
      </c>
      <c r="N166" s="13">
        <v>46</v>
      </c>
      <c r="O166" s="13">
        <v>5</v>
      </c>
      <c r="P166" s="13">
        <v>47</v>
      </c>
      <c r="Q166" s="13">
        <v>5</v>
      </c>
    </row>
    <row r="167" spans="1:17" s="8" customFormat="1" x14ac:dyDescent="0.25">
      <c r="A167" s="178">
        <v>161</v>
      </c>
      <c r="B167" s="100" t="s">
        <v>768</v>
      </c>
      <c r="C167" s="57">
        <v>14571</v>
      </c>
      <c r="D167" s="13">
        <v>38</v>
      </c>
      <c r="E167" s="13">
        <v>4</v>
      </c>
      <c r="F167" s="13">
        <v>40</v>
      </c>
      <c r="G167" s="13">
        <v>5</v>
      </c>
      <c r="H167" s="13">
        <v>42</v>
      </c>
      <c r="I167" s="13">
        <v>5</v>
      </c>
      <c r="J167" s="29">
        <v>43</v>
      </c>
      <c r="K167" s="13">
        <v>5</v>
      </c>
      <c r="L167" s="13">
        <v>45</v>
      </c>
      <c r="M167" s="13">
        <v>5</v>
      </c>
      <c r="N167" s="13">
        <v>46</v>
      </c>
      <c r="O167" s="13">
        <v>5</v>
      </c>
      <c r="P167" s="13">
        <v>47</v>
      </c>
      <c r="Q167" s="13">
        <v>5</v>
      </c>
    </row>
    <row r="168" spans="1:17" s="102" customFormat="1" x14ac:dyDescent="0.25">
      <c r="A168" s="178">
        <v>162</v>
      </c>
      <c r="B168" s="100" t="s">
        <v>162</v>
      </c>
      <c r="C168" s="57">
        <v>15220</v>
      </c>
      <c r="D168" s="13">
        <v>80</v>
      </c>
      <c r="E168" s="13">
        <v>9</v>
      </c>
      <c r="F168" s="13">
        <v>84</v>
      </c>
      <c r="G168" s="13">
        <v>9</v>
      </c>
      <c r="H168" s="13">
        <v>87</v>
      </c>
      <c r="I168" s="13">
        <v>10</v>
      </c>
      <c r="J168" s="29">
        <v>91</v>
      </c>
      <c r="K168" s="13">
        <v>10</v>
      </c>
      <c r="L168" s="13">
        <v>94</v>
      </c>
      <c r="M168" s="13">
        <v>10</v>
      </c>
      <c r="N168" s="13">
        <v>95</v>
      </c>
      <c r="O168" s="13">
        <v>10</v>
      </c>
      <c r="P168" s="13">
        <v>99</v>
      </c>
      <c r="Q168" s="13">
        <v>11</v>
      </c>
    </row>
    <row r="169" spans="1:17" s="102" customFormat="1" x14ac:dyDescent="0.25">
      <c r="A169" s="178">
        <v>163</v>
      </c>
      <c r="B169" s="100" t="s">
        <v>386</v>
      </c>
      <c r="C169" s="57">
        <v>18346</v>
      </c>
      <c r="D169" s="13">
        <v>14</v>
      </c>
      <c r="E169" s="13">
        <v>1</v>
      </c>
      <c r="F169" s="13">
        <v>15</v>
      </c>
      <c r="G169" s="13">
        <v>1</v>
      </c>
      <c r="H169" s="13">
        <v>16</v>
      </c>
      <c r="I169" s="13">
        <v>1</v>
      </c>
      <c r="J169" s="29">
        <v>16</v>
      </c>
      <c r="K169" s="13">
        <v>1</v>
      </c>
      <c r="L169" s="13">
        <v>17</v>
      </c>
      <c r="M169" s="13">
        <v>1</v>
      </c>
      <c r="N169" s="13">
        <v>17</v>
      </c>
      <c r="O169" s="13">
        <v>1</v>
      </c>
      <c r="P169" s="13">
        <v>18</v>
      </c>
      <c r="Q169" s="13">
        <v>1</v>
      </c>
    </row>
    <row r="170" spans="1:17" s="102" customFormat="1" ht="30" x14ac:dyDescent="0.25">
      <c r="A170" s="178">
        <v>164</v>
      </c>
      <c r="B170" s="100" t="s">
        <v>197</v>
      </c>
      <c r="C170" s="101"/>
      <c r="D170" s="13">
        <v>8</v>
      </c>
      <c r="E170" s="13">
        <v>1</v>
      </c>
      <c r="F170" s="13">
        <v>8</v>
      </c>
      <c r="G170" s="13">
        <v>1</v>
      </c>
      <c r="H170" s="13">
        <v>8</v>
      </c>
      <c r="I170" s="13">
        <v>1</v>
      </c>
      <c r="J170" s="29">
        <v>9</v>
      </c>
      <c r="K170" s="13">
        <v>1</v>
      </c>
      <c r="L170" s="13">
        <v>9</v>
      </c>
      <c r="M170" s="13">
        <v>1</v>
      </c>
      <c r="N170" s="13">
        <v>9</v>
      </c>
      <c r="O170" s="13">
        <v>1</v>
      </c>
      <c r="P170" s="13">
        <v>9</v>
      </c>
      <c r="Q170" s="13">
        <v>1</v>
      </c>
    </row>
    <row r="171" spans="1:17" s="102" customFormat="1" x14ac:dyDescent="0.25">
      <c r="A171" s="178">
        <v>165</v>
      </c>
      <c r="B171" s="100" t="s">
        <v>168</v>
      </c>
      <c r="C171" s="57">
        <v>18880</v>
      </c>
      <c r="D171" s="13">
        <v>58</v>
      </c>
      <c r="E171" s="13">
        <v>7</v>
      </c>
      <c r="F171" s="13">
        <v>61</v>
      </c>
      <c r="G171" s="13">
        <v>7</v>
      </c>
      <c r="H171" s="13">
        <v>63</v>
      </c>
      <c r="I171" s="13">
        <v>7</v>
      </c>
      <c r="J171" s="29">
        <v>66</v>
      </c>
      <c r="K171" s="13">
        <v>7</v>
      </c>
      <c r="L171" s="13">
        <v>68</v>
      </c>
      <c r="M171" s="13">
        <v>8</v>
      </c>
      <c r="N171" s="13">
        <v>69</v>
      </c>
      <c r="O171" s="13">
        <v>8</v>
      </c>
      <c r="P171" s="13">
        <v>72</v>
      </c>
      <c r="Q171" s="13">
        <v>8</v>
      </c>
    </row>
    <row r="172" spans="1:17" s="8" customFormat="1" x14ac:dyDescent="0.25">
      <c r="A172" s="178">
        <v>166</v>
      </c>
      <c r="B172" s="100" t="s">
        <v>193</v>
      </c>
      <c r="C172" s="101"/>
      <c r="D172" s="13">
        <v>13</v>
      </c>
      <c r="E172" s="13">
        <v>1</v>
      </c>
      <c r="F172" s="13">
        <v>14</v>
      </c>
      <c r="G172" s="13">
        <v>1</v>
      </c>
      <c r="H172" s="13">
        <v>14</v>
      </c>
      <c r="I172" s="13">
        <v>1</v>
      </c>
      <c r="J172" s="29">
        <v>15</v>
      </c>
      <c r="K172" s="13">
        <v>1</v>
      </c>
      <c r="L172" s="13">
        <v>15</v>
      </c>
      <c r="M172" s="13">
        <v>1</v>
      </c>
      <c r="N172" s="13">
        <v>16</v>
      </c>
      <c r="O172" s="13">
        <v>1</v>
      </c>
      <c r="P172" s="13">
        <v>16</v>
      </c>
      <c r="Q172" s="13">
        <v>1</v>
      </c>
    </row>
    <row r="173" spans="1:17" s="8" customFormat="1" x14ac:dyDescent="0.25">
      <c r="A173" s="178">
        <v>167</v>
      </c>
      <c r="B173" s="100" t="s">
        <v>144</v>
      </c>
      <c r="C173" s="57">
        <v>19756</v>
      </c>
      <c r="D173" s="13">
        <v>33</v>
      </c>
      <c r="E173" s="13">
        <v>3</v>
      </c>
      <c r="F173" s="13">
        <v>34</v>
      </c>
      <c r="G173" s="13">
        <v>3</v>
      </c>
      <c r="H173" s="13">
        <v>36</v>
      </c>
      <c r="I173" s="13">
        <v>4</v>
      </c>
      <c r="J173" s="29">
        <v>37</v>
      </c>
      <c r="K173" s="13">
        <v>4</v>
      </c>
      <c r="L173" s="13">
        <v>39</v>
      </c>
      <c r="M173" s="13">
        <v>4</v>
      </c>
      <c r="N173" s="13">
        <v>39</v>
      </c>
      <c r="O173" s="13">
        <v>4</v>
      </c>
      <c r="P173" s="13">
        <v>41</v>
      </c>
      <c r="Q173" s="13">
        <v>4</v>
      </c>
    </row>
    <row r="174" spans="1:17" s="8" customFormat="1" ht="30" x14ac:dyDescent="0.25">
      <c r="A174" s="178">
        <v>168</v>
      </c>
      <c r="B174" s="100" t="s">
        <v>198</v>
      </c>
      <c r="C174" s="101"/>
      <c r="D174" s="4">
        <v>5</v>
      </c>
      <c r="E174" s="4">
        <v>0</v>
      </c>
      <c r="F174" s="4">
        <v>6</v>
      </c>
      <c r="G174" s="4">
        <v>0</v>
      </c>
      <c r="H174" s="4">
        <v>6</v>
      </c>
      <c r="I174" s="4">
        <v>0</v>
      </c>
      <c r="J174" s="30">
        <v>6</v>
      </c>
      <c r="K174" s="4">
        <v>0</v>
      </c>
      <c r="L174" s="4">
        <v>6</v>
      </c>
      <c r="M174" s="4">
        <v>0</v>
      </c>
      <c r="N174" s="4">
        <v>7</v>
      </c>
      <c r="O174" s="4">
        <v>0</v>
      </c>
      <c r="P174" s="4">
        <v>7</v>
      </c>
      <c r="Q174" s="4">
        <v>0</v>
      </c>
    </row>
    <row r="175" spans="1:17" s="8" customFormat="1" ht="30" x14ac:dyDescent="0.25">
      <c r="A175" s="178">
        <v>169</v>
      </c>
      <c r="B175" s="100" t="s">
        <v>391</v>
      </c>
      <c r="C175" s="57">
        <v>19806</v>
      </c>
      <c r="D175" s="4">
        <v>9</v>
      </c>
      <c r="E175" s="4">
        <v>1</v>
      </c>
      <c r="F175" s="4">
        <v>9</v>
      </c>
      <c r="G175" s="4">
        <v>1</v>
      </c>
      <c r="H175" s="4">
        <v>10</v>
      </c>
      <c r="I175" s="4">
        <v>1</v>
      </c>
      <c r="J175" s="30">
        <v>10</v>
      </c>
      <c r="K175" s="4">
        <v>1</v>
      </c>
      <c r="L175" s="4">
        <v>10</v>
      </c>
      <c r="M175" s="4">
        <v>1</v>
      </c>
      <c r="N175" s="4">
        <v>10</v>
      </c>
      <c r="O175" s="4">
        <v>1</v>
      </c>
      <c r="P175" s="4">
        <v>11</v>
      </c>
      <c r="Q175" s="4">
        <v>1</v>
      </c>
    </row>
    <row r="176" spans="1:17" s="8" customFormat="1" x14ac:dyDescent="0.25">
      <c r="A176" s="178">
        <v>170</v>
      </c>
      <c r="B176" s="100" t="s">
        <v>199</v>
      </c>
      <c r="C176" s="57">
        <v>19804</v>
      </c>
      <c r="D176" s="4">
        <v>7</v>
      </c>
      <c r="E176" s="4">
        <v>1</v>
      </c>
      <c r="F176" s="4">
        <v>7</v>
      </c>
      <c r="G176" s="4">
        <v>1</v>
      </c>
      <c r="H176" s="4">
        <v>7</v>
      </c>
      <c r="I176" s="4">
        <v>1</v>
      </c>
      <c r="J176" s="30">
        <v>7</v>
      </c>
      <c r="K176" s="4">
        <v>1</v>
      </c>
      <c r="L176" s="4">
        <v>8</v>
      </c>
      <c r="M176" s="4">
        <v>1</v>
      </c>
      <c r="N176" s="4">
        <v>8</v>
      </c>
      <c r="O176" s="4">
        <v>1</v>
      </c>
      <c r="P176" s="4">
        <v>8</v>
      </c>
      <c r="Q176" s="4">
        <v>1</v>
      </c>
    </row>
    <row r="177" spans="1:17" s="8" customFormat="1" x14ac:dyDescent="0.25">
      <c r="A177" s="178">
        <v>171</v>
      </c>
      <c r="B177" s="221" t="s">
        <v>235</v>
      </c>
      <c r="C177" s="222"/>
      <c r="D177" s="31">
        <f>SUM(D154:D176)</f>
        <v>738</v>
      </c>
      <c r="E177" s="31">
        <f t="shared" ref="E177:Q177" si="11">SUM(E154:E176)</f>
        <v>76</v>
      </c>
      <c r="F177" s="31">
        <f t="shared" si="11"/>
        <v>772</v>
      </c>
      <c r="G177" s="31">
        <f t="shared" si="11"/>
        <v>80</v>
      </c>
      <c r="H177" s="31">
        <f t="shared" si="11"/>
        <v>806</v>
      </c>
      <c r="I177" s="31">
        <f t="shared" si="11"/>
        <v>83</v>
      </c>
      <c r="J177" s="31">
        <f t="shared" si="11"/>
        <v>834</v>
      </c>
      <c r="K177" s="31">
        <f t="shared" si="11"/>
        <v>84</v>
      </c>
      <c r="L177" s="31">
        <f t="shared" si="11"/>
        <v>869</v>
      </c>
      <c r="M177" s="31">
        <f t="shared" si="11"/>
        <v>88</v>
      </c>
      <c r="N177" s="31">
        <f t="shared" si="11"/>
        <v>880</v>
      </c>
      <c r="O177" s="31">
        <f t="shared" si="11"/>
        <v>90</v>
      </c>
      <c r="P177" s="31">
        <f t="shared" si="11"/>
        <v>913</v>
      </c>
      <c r="Q177" s="31">
        <f t="shared" si="11"/>
        <v>92</v>
      </c>
    </row>
    <row r="178" spans="1:17" x14ac:dyDescent="0.25">
      <c r="A178" s="178">
        <v>172</v>
      </c>
      <c r="B178" s="180" t="s">
        <v>63</v>
      </c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</row>
    <row r="179" spans="1:17" x14ac:dyDescent="0.25">
      <c r="A179" s="178">
        <v>173</v>
      </c>
      <c r="B179" s="182" t="s">
        <v>298</v>
      </c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1:17" s="8" customFormat="1" ht="30" customHeight="1" x14ac:dyDescent="0.25">
      <c r="A180" s="178">
        <v>174</v>
      </c>
      <c r="B180" s="59" t="s">
        <v>314</v>
      </c>
      <c r="C180" s="2">
        <v>14444</v>
      </c>
      <c r="D180" s="13">
        <v>1</v>
      </c>
      <c r="E180" s="13">
        <v>0</v>
      </c>
      <c r="F180" s="13">
        <v>1</v>
      </c>
      <c r="G180" s="13">
        <v>0</v>
      </c>
      <c r="H180" s="13">
        <v>1</v>
      </c>
      <c r="I180" s="13">
        <v>0</v>
      </c>
      <c r="J180" s="13">
        <v>1</v>
      </c>
      <c r="K180" s="13">
        <v>0</v>
      </c>
      <c r="L180" s="13">
        <v>1</v>
      </c>
      <c r="M180" s="13">
        <v>0</v>
      </c>
      <c r="N180" s="13">
        <v>1</v>
      </c>
      <c r="O180" s="13">
        <v>0</v>
      </c>
      <c r="P180" s="13">
        <v>1</v>
      </c>
      <c r="Q180" s="13">
        <v>0</v>
      </c>
    </row>
    <row r="181" spans="1:17" s="8" customFormat="1" x14ac:dyDescent="0.25">
      <c r="A181" s="178">
        <v>175</v>
      </c>
      <c r="B181" s="194" t="s">
        <v>235</v>
      </c>
      <c r="C181" s="197"/>
      <c r="D181" s="24">
        <f t="shared" ref="D181:Q181" si="12">SUM(D180:D180)</f>
        <v>1</v>
      </c>
      <c r="E181" s="24">
        <f t="shared" si="12"/>
        <v>0</v>
      </c>
      <c r="F181" s="24">
        <f t="shared" si="12"/>
        <v>1</v>
      </c>
      <c r="G181" s="24">
        <f t="shared" si="12"/>
        <v>0</v>
      </c>
      <c r="H181" s="24">
        <f t="shared" si="12"/>
        <v>1</v>
      </c>
      <c r="I181" s="24">
        <f t="shared" si="12"/>
        <v>0</v>
      </c>
      <c r="J181" s="24">
        <f t="shared" si="12"/>
        <v>1</v>
      </c>
      <c r="K181" s="24">
        <f t="shared" si="12"/>
        <v>0</v>
      </c>
      <c r="L181" s="24">
        <f t="shared" si="12"/>
        <v>1</v>
      </c>
      <c r="M181" s="24">
        <f t="shared" si="12"/>
        <v>0</v>
      </c>
      <c r="N181" s="24">
        <f t="shared" si="12"/>
        <v>1</v>
      </c>
      <c r="O181" s="24">
        <f t="shared" si="12"/>
        <v>0</v>
      </c>
      <c r="P181" s="24">
        <f t="shared" si="12"/>
        <v>1</v>
      </c>
      <c r="Q181" s="24">
        <f t="shared" si="12"/>
        <v>0</v>
      </c>
    </row>
    <row r="182" spans="1:17" s="8" customFormat="1" x14ac:dyDescent="0.25">
      <c r="A182" s="178">
        <v>176</v>
      </c>
      <c r="B182" s="180" t="s">
        <v>223</v>
      </c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</row>
    <row r="183" spans="1:17" s="8" customFormat="1" x14ac:dyDescent="0.25">
      <c r="A183" s="178">
        <v>177</v>
      </c>
      <c r="B183" s="182" t="s">
        <v>317</v>
      </c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1:17" x14ac:dyDescent="0.25">
      <c r="A184" s="178">
        <v>178</v>
      </c>
      <c r="B184" s="88" t="s">
        <v>216</v>
      </c>
      <c r="C184" s="89">
        <v>11447</v>
      </c>
      <c r="D184" s="89">
        <v>24</v>
      </c>
      <c r="E184" s="89">
        <v>0</v>
      </c>
      <c r="F184" s="89">
        <f t="shared" ref="F184:F192" si="13">ROUNDUP((D184+5%),0)</f>
        <v>25</v>
      </c>
      <c r="G184" s="89">
        <f t="shared" ref="G184:G192" si="14">ROUNDUP((E184+5%),0)</f>
        <v>1</v>
      </c>
      <c r="H184" s="89">
        <f t="shared" ref="H184:H192" si="15">ROUNDUP((F184+5%),0)</f>
        <v>26</v>
      </c>
      <c r="I184" s="89">
        <f t="shared" ref="I184:I192" si="16">ROUNDUP((G184+5%),0)</f>
        <v>2</v>
      </c>
      <c r="J184" s="89">
        <f t="shared" ref="J184:J192" si="17">ROUNDUP((H184+5%),0)</f>
        <v>27</v>
      </c>
      <c r="K184" s="89">
        <f t="shared" ref="K184:K192" si="18">ROUNDUP((I184+5%),0)</f>
        <v>3</v>
      </c>
      <c r="L184" s="89">
        <f t="shared" ref="L184:L192" si="19">ROUNDUP((J184+5%),0)</f>
        <v>28</v>
      </c>
      <c r="M184" s="89">
        <f t="shared" ref="M184:M192" si="20">ROUNDUP((K184+5%),0)</f>
        <v>4</v>
      </c>
      <c r="N184" s="89">
        <f t="shared" ref="N184:N192" si="21">ROUNDUP((L184+5%),0)</f>
        <v>29</v>
      </c>
      <c r="O184" s="89">
        <f t="shared" ref="O184:O192" si="22">ROUNDUP((M184+5%),0)</f>
        <v>5</v>
      </c>
      <c r="P184" s="89">
        <f t="shared" ref="P184:P192" si="23">ROUNDUP((N184+5%),0)</f>
        <v>30</v>
      </c>
      <c r="Q184" s="89">
        <f t="shared" ref="Q184:Q192" si="24">ROUNDUP((O184+5%),0)</f>
        <v>6</v>
      </c>
    </row>
    <row r="185" spans="1:17" x14ac:dyDescent="0.25">
      <c r="A185" s="178">
        <v>179</v>
      </c>
      <c r="B185" s="88" t="s">
        <v>713</v>
      </c>
      <c r="C185" s="89">
        <v>11695</v>
      </c>
      <c r="D185" s="89">
        <v>90</v>
      </c>
      <c r="E185" s="89">
        <v>0</v>
      </c>
      <c r="F185" s="89">
        <f t="shared" si="13"/>
        <v>91</v>
      </c>
      <c r="G185" s="89">
        <f t="shared" si="14"/>
        <v>1</v>
      </c>
      <c r="H185" s="89">
        <f t="shared" si="15"/>
        <v>92</v>
      </c>
      <c r="I185" s="89">
        <f t="shared" si="16"/>
        <v>2</v>
      </c>
      <c r="J185" s="89">
        <f t="shared" si="17"/>
        <v>93</v>
      </c>
      <c r="K185" s="89">
        <f t="shared" si="18"/>
        <v>3</v>
      </c>
      <c r="L185" s="89">
        <f t="shared" si="19"/>
        <v>94</v>
      </c>
      <c r="M185" s="89">
        <f t="shared" si="20"/>
        <v>4</v>
      </c>
      <c r="N185" s="89">
        <f t="shared" si="21"/>
        <v>95</v>
      </c>
      <c r="O185" s="89">
        <f t="shared" si="22"/>
        <v>5</v>
      </c>
      <c r="P185" s="89">
        <f t="shared" si="23"/>
        <v>96</v>
      </c>
      <c r="Q185" s="89">
        <f t="shared" si="24"/>
        <v>6</v>
      </c>
    </row>
    <row r="186" spans="1:17" ht="15" customHeight="1" x14ac:dyDescent="0.25">
      <c r="A186" s="178">
        <v>180</v>
      </c>
      <c r="B186" s="88" t="s">
        <v>714</v>
      </c>
      <c r="C186" s="89">
        <v>13249</v>
      </c>
      <c r="D186" s="89">
        <v>24</v>
      </c>
      <c r="E186" s="89">
        <v>6</v>
      </c>
      <c r="F186" s="89">
        <f t="shared" si="13"/>
        <v>25</v>
      </c>
      <c r="G186" s="89">
        <f t="shared" si="14"/>
        <v>7</v>
      </c>
      <c r="H186" s="89">
        <f t="shared" si="15"/>
        <v>26</v>
      </c>
      <c r="I186" s="89">
        <f t="shared" si="16"/>
        <v>8</v>
      </c>
      <c r="J186" s="89">
        <f t="shared" si="17"/>
        <v>27</v>
      </c>
      <c r="K186" s="89">
        <f t="shared" si="18"/>
        <v>9</v>
      </c>
      <c r="L186" s="89">
        <f t="shared" si="19"/>
        <v>28</v>
      </c>
      <c r="M186" s="89">
        <f t="shared" si="20"/>
        <v>10</v>
      </c>
      <c r="N186" s="89">
        <f t="shared" si="21"/>
        <v>29</v>
      </c>
      <c r="O186" s="89">
        <f t="shared" si="22"/>
        <v>11</v>
      </c>
      <c r="P186" s="89">
        <f t="shared" si="23"/>
        <v>30</v>
      </c>
      <c r="Q186" s="89">
        <f t="shared" si="24"/>
        <v>12</v>
      </c>
    </row>
    <row r="187" spans="1:17" x14ac:dyDescent="0.25">
      <c r="A187" s="178">
        <v>181</v>
      </c>
      <c r="B187" s="88" t="s">
        <v>252</v>
      </c>
      <c r="C187" s="89">
        <v>16053</v>
      </c>
      <c r="D187" s="89">
        <v>6</v>
      </c>
      <c r="E187" s="89">
        <v>0</v>
      </c>
      <c r="F187" s="89">
        <f t="shared" si="13"/>
        <v>7</v>
      </c>
      <c r="G187" s="89">
        <f t="shared" si="14"/>
        <v>1</v>
      </c>
      <c r="H187" s="89">
        <f t="shared" si="15"/>
        <v>8</v>
      </c>
      <c r="I187" s="89">
        <f t="shared" si="16"/>
        <v>2</v>
      </c>
      <c r="J187" s="89">
        <f t="shared" si="17"/>
        <v>9</v>
      </c>
      <c r="K187" s="89">
        <f t="shared" si="18"/>
        <v>3</v>
      </c>
      <c r="L187" s="89">
        <f t="shared" si="19"/>
        <v>10</v>
      </c>
      <c r="M187" s="89">
        <f t="shared" si="20"/>
        <v>4</v>
      </c>
      <c r="N187" s="89">
        <f t="shared" si="21"/>
        <v>11</v>
      </c>
      <c r="O187" s="89">
        <f t="shared" si="22"/>
        <v>5</v>
      </c>
      <c r="P187" s="89">
        <f t="shared" si="23"/>
        <v>12</v>
      </c>
      <c r="Q187" s="89">
        <f t="shared" si="24"/>
        <v>6</v>
      </c>
    </row>
    <row r="188" spans="1:17" x14ac:dyDescent="0.25">
      <c r="A188" s="178">
        <v>182</v>
      </c>
      <c r="B188" s="88" t="s">
        <v>712</v>
      </c>
      <c r="C188" s="89">
        <v>16399</v>
      </c>
      <c r="D188" s="89">
        <v>48</v>
      </c>
      <c r="E188" s="89">
        <v>24</v>
      </c>
      <c r="F188" s="89">
        <f t="shared" si="13"/>
        <v>49</v>
      </c>
      <c r="G188" s="89">
        <f t="shared" si="14"/>
        <v>25</v>
      </c>
      <c r="H188" s="89">
        <f t="shared" si="15"/>
        <v>50</v>
      </c>
      <c r="I188" s="89">
        <f t="shared" si="16"/>
        <v>26</v>
      </c>
      <c r="J188" s="89">
        <f t="shared" si="17"/>
        <v>51</v>
      </c>
      <c r="K188" s="89">
        <f t="shared" si="18"/>
        <v>27</v>
      </c>
      <c r="L188" s="89">
        <f t="shared" si="19"/>
        <v>52</v>
      </c>
      <c r="M188" s="89">
        <f t="shared" si="20"/>
        <v>28</v>
      </c>
      <c r="N188" s="89">
        <f t="shared" si="21"/>
        <v>53</v>
      </c>
      <c r="O188" s="89">
        <f t="shared" si="22"/>
        <v>29</v>
      </c>
      <c r="P188" s="89">
        <f t="shared" si="23"/>
        <v>54</v>
      </c>
      <c r="Q188" s="89">
        <f t="shared" si="24"/>
        <v>30</v>
      </c>
    </row>
    <row r="189" spans="1:17" ht="30" x14ac:dyDescent="0.25">
      <c r="A189" s="178">
        <v>183</v>
      </c>
      <c r="B189" s="88" t="s">
        <v>173</v>
      </c>
      <c r="C189" s="89">
        <v>17544</v>
      </c>
      <c r="D189" s="89">
        <v>48</v>
      </c>
      <c r="E189" s="89">
        <v>6</v>
      </c>
      <c r="F189" s="89">
        <f t="shared" si="13"/>
        <v>49</v>
      </c>
      <c r="G189" s="89">
        <f t="shared" si="14"/>
        <v>7</v>
      </c>
      <c r="H189" s="89">
        <f t="shared" si="15"/>
        <v>50</v>
      </c>
      <c r="I189" s="89">
        <f t="shared" si="16"/>
        <v>8</v>
      </c>
      <c r="J189" s="89">
        <f t="shared" si="17"/>
        <v>51</v>
      </c>
      <c r="K189" s="89">
        <f t="shared" si="18"/>
        <v>9</v>
      </c>
      <c r="L189" s="89">
        <f t="shared" si="19"/>
        <v>52</v>
      </c>
      <c r="M189" s="89">
        <f t="shared" si="20"/>
        <v>10</v>
      </c>
      <c r="N189" s="89">
        <f t="shared" si="21"/>
        <v>53</v>
      </c>
      <c r="O189" s="89">
        <f t="shared" si="22"/>
        <v>11</v>
      </c>
      <c r="P189" s="89">
        <f t="shared" si="23"/>
        <v>54</v>
      </c>
      <c r="Q189" s="89">
        <f t="shared" si="24"/>
        <v>12</v>
      </c>
    </row>
    <row r="190" spans="1:17" ht="30" x14ac:dyDescent="0.25">
      <c r="A190" s="178">
        <v>184</v>
      </c>
      <c r="B190" s="88" t="s">
        <v>75</v>
      </c>
      <c r="C190" s="89">
        <v>26541</v>
      </c>
      <c r="D190" s="89">
        <v>11</v>
      </c>
      <c r="E190" s="89">
        <v>8</v>
      </c>
      <c r="F190" s="89">
        <f t="shared" si="13"/>
        <v>12</v>
      </c>
      <c r="G190" s="89">
        <f t="shared" si="14"/>
        <v>9</v>
      </c>
      <c r="H190" s="89">
        <f t="shared" si="15"/>
        <v>13</v>
      </c>
      <c r="I190" s="89">
        <f t="shared" si="16"/>
        <v>10</v>
      </c>
      <c r="J190" s="89">
        <f t="shared" si="17"/>
        <v>14</v>
      </c>
      <c r="K190" s="89">
        <f t="shared" si="18"/>
        <v>11</v>
      </c>
      <c r="L190" s="89">
        <f t="shared" si="19"/>
        <v>15</v>
      </c>
      <c r="M190" s="89">
        <f t="shared" si="20"/>
        <v>12</v>
      </c>
      <c r="N190" s="89">
        <f t="shared" si="21"/>
        <v>16</v>
      </c>
      <c r="O190" s="89">
        <f t="shared" si="22"/>
        <v>13</v>
      </c>
      <c r="P190" s="89">
        <f t="shared" si="23"/>
        <v>17</v>
      </c>
      <c r="Q190" s="89">
        <f t="shared" si="24"/>
        <v>14</v>
      </c>
    </row>
    <row r="191" spans="1:17" x14ac:dyDescent="0.25">
      <c r="A191" s="178">
        <v>185</v>
      </c>
      <c r="B191" s="92" t="s">
        <v>711</v>
      </c>
      <c r="C191" s="89">
        <v>19262</v>
      </c>
      <c r="D191" s="89">
        <v>24</v>
      </c>
      <c r="E191" s="89">
        <v>12</v>
      </c>
      <c r="F191" s="89">
        <f t="shared" si="13"/>
        <v>25</v>
      </c>
      <c r="G191" s="89">
        <f t="shared" si="14"/>
        <v>13</v>
      </c>
      <c r="H191" s="89">
        <f t="shared" si="15"/>
        <v>26</v>
      </c>
      <c r="I191" s="89">
        <f t="shared" si="16"/>
        <v>14</v>
      </c>
      <c r="J191" s="89">
        <f t="shared" si="17"/>
        <v>27</v>
      </c>
      <c r="K191" s="89">
        <f t="shared" si="18"/>
        <v>15</v>
      </c>
      <c r="L191" s="89">
        <f t="shared" si="19"/>
        <v>28</v>
      </c>
      <c r="M191" s="89">
        <f t="shared" si="20"/>
        <v>16</v>
      </c>
      <c r="N191" s="89">
        <f t="shared" si="21"/>
        <v>29</v>
      </c>
      <c r="O191" s="89">
        <f t="shared" si="22"/>
        <v>17</v>
      </c>
      <c r="P191" s="89">
        <f t="shared" si="23"/>
        <v>30</v>
      </c>
      <c r="Q191" s="89">
        <f t="shared" si="24"/>
        <v>18</v>
      </c>
    </row>
    <row r="192" spans="1:17" x14ac:dyDescent="0.25">
      <c r="A192" s="178">
        <v>186</v>
      </c>
      <c r="B192" s="88" t="s">
        <v>77</v>
      </c>
      <c r="C192" s="89">
        <v>27765</v>
      </c>
      <c r="D192" s="89">
        <v>30</v>
      </c>
      <c r="E192" s="89">
        <v>0</v>
      </c>
      <c r="F192" s="89">
        <f t="shared" si="13"/>
        <v>31</v>
      </c>
      <c r="G192" s="89">
        <f t="shared" si="14"/>
        <v>1</v>
      </c>
      <c r="H192" s="89">
        <f t="shared" si="15"/>
        <v>32</v>
      </c>
      <c r="I192" s="89">
        <f t="shared" si="16"/>
        <v>2</v>
      </c>
      <c r="J192" s="89">
        <f t="shared" si="17"/>
        <v>33</v>
      </c>
      <c r="K192" s="89">
        <f t="shared" si="18"/>
        <v>3</v>
      </c>
      <c r="L192" s="89">
        <f t="shared" si="19"/>
        <v>34</v>
      </c>
      <c r="M192" s="89">
        <f t="shared" si="20"/>
        <v>4</v>
      </c>
      <c r="N192" s="89">
        <f t="shared" si="21"/>
        <v>35</v>
      </c>
      <c r="O192" s="89">
        <f t="shared" si="22"/>
        <v>5</v>
      </c>
      <c r="P192" s="89">
        <f t="shared" si="23"/>
        <v>36</v>
      </c>
      <c r="Q192" s="89">
        <f t="shared" si="24"/>
        <v>6</v>
      </c>
    </row>
    <row r="193" spans="1:17" s="8" customFormat="1" ht="15" customHeight="1" x14ac:dyDescent="0.25">
      <c r="A193" s="178">
        <v>187</v>
      </c>
      <c r="B193" s="190" t="s">
        <v>235</v>
      </c>
      <c r="C193" s="211"/>
      <c r="D193" s="79">
        <f>SUM(D184:D192)</f>
        <v>305</v>
      </c>
      <c r="E193" s="127">
        <f t="shared" ref="E193:Q193" si="25">SUM(E184:E192)</f>
        <v>56</v>
      </c>
      <c r="F193" s="127">
        <f t="shared" si="25"/>
        <v>314</v>
      </c>
      <c r="G193" s="127">
        <f t="shared" si="25"/>
        <v>65</v>
      </c>
      <c r="H193" s="127">
        <f t="shared" si="25"/>
        <v>323</v>
      </c>
      <c r="I193" s="127">
        <f t="shared" si="25"/>
        <v>74</v>
      </c>
      <c r="J193" s="127">
        <f t="shared" si="25"/>
        <v>332</v>
      </c>
      <c r="K193" s="127">
        <f t="shared" si="25"/>
        <v>83</v>
      </c>
      <c r="L193" s="127">
        <f t="shared" si="25"/>
        <v>341</v>
      </c>
      <c r="M193" s="127">
        <f t="shared" si="25"/>
        <v>92</v>
      </c>
      <c r="N193" s="127">
        <f t="shared" si="25"/>
        <v>350</v>
      </c>
      <c r="O193" s="127">
        <f t="shared" si="25"/>
        <v>101</v>
      </c>
      <c r="P193" s="127">
        <f t="shared" si="25"/>
        <v>359</v>
      </c>
      <c r="Q193" s="127">
        <f t="shared" si="25"/>
        <v>110</v>
      </c>
    </row>
    <row r="194" spans="1:17" s="8" customFormat="1" x14ac:dyDescent="0.25">
      <c r="A194" s="178">
        <v>188</v>
      </c>
      <c r="B194" s="180" t="s">
        <v>240</v>
      </c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</row>
    <row r="195" spans="1:17" s="8" customFormat="1" x14ac:dyDescent="0.25">
      <c r="A195" s="178">
        <v>189</v>
      </c>
      <c r="B195" s="182" t="s">
        <v>250</v>
      </c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1:17" s="8" customFormat="1" x14ac:dyDescent="0.25">
      <c r="A196" s="178">
        <v>190</v>
      </c>
      <c r="B196" s="81" t="s">
        <v>177</v>
      </c>
      <c r="C196" s="21">
        <v>16844</v>
      </c>
      <c r="D196" s="21">
        <v>8</v>
      </c>
      <c r="E196" s="21"/>
      <c r="F196" s="21">
        <v>10</v>
      </c>
      <c r="G196" s="21"/>
      <c r="H196" s="21">
        <v>10</v>
      </c>
      <c r="I196" s="21"/>
      <c r="J196" s="21">
        <v>10</v>
      </c>
      <c r="K196" s="21"/>
      <c r="L196" s="21">
        <v>10</v>
      </c>
      <c r="M196" s="21"/>
      <c r="N196" s="21">
        <v>10</v>
      </c>
      <c r="O196" s="21"/>
      <c r="P196" s="21">
        <v>10</v>
      </c>
      <c r="Q196" s="21"/>
    </row>
    <row r="197" spans="1:17" s="8" customFormat="1" x14ac:dyDescent="0.25">
      <c r="A197" s="178">
        <v>191</v>
      </c>
      <c r="B197" s="190" t="s">
        <v>235</v>
      </c>
      <c r="C197" s="211"/>
      <c r="D197" s="22">
        <f>SUM(D196)</f>
        <v>8</v>
      </c>
      <c r="E197" s="22">
        <f t="shared" ref="E197:Q197" si="26">SUM(E196)</f>
        <v>0</v>
      </c>
      <c r="F197" s="22">
        <f t="shared" si="26"/>
        <v>10</v>
      </c>
      <c r="G197" s="22">
        <f t="shared" si="26"/>
        <v>0</v>
      </c>
      <c r="H197" s="22">
        <f t="shared" si="26"/>
        <v>10</v>
      </c>
      <c r="I197" s="22">
        <f t="shared" si="26"/>
        <v>0</v>
      </c>
      <c r="J197" s="22">
        <f t="shared" si="26"/>
        <v>10</v>
      </c>
      <c r="K197" s="22">
        <f t="shared" si="26"/>
        <v>0</v>
      </c>
      <c r="L197" s="22">
        <f t="shared" si="26"/>
        <v>10</v>
      </c>
      <c r="M197" s="22">
        <f t="shared" si="26"/>
        <v>0</v>
      </c>
      <c r="N197" s="22">
        <f t="shared" si="26"/>
        <v>10</v>
      </c>
      <c r="O197" s="22">
        <f t="shared" si="26"/>
        <v>0</v>
      </c>
      <c r="P197" s="22">
        <f t="shared" si="26"/>
        <v>10</v>
      </c>
      <c r="Q197" s="22">
        <f t="shared" si="26"/>
        <v>0</v>
      </c>
    </row>
    <row r="198" spans="1:17" s="8" customFormat="1" x14ac:dyDescent="0.25">
      <c r="A198" s="178">
        <v>192</v>
      </c>
      <c r="B198" s="180" t="s">
        <v>103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</row>
    <row r="199" spans="1:17" s="8" customFormat="1" x14ac:dyDescent="0.25">
      <c r="A199" s="178">
        <v>193</v>
      </c>
      <c r="B199" s="182" t="s">
        <v>254</v>
      </c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1:17" s="8" customFormat="1" ht="30" x14ac:dyDescent="0.25">
      <c r="A200" s="178">
        <v>194</v>
      </c>
      <c r="B200" s="61" t="s">
        <v>388</v>
      </c>
      <c r="C200" s="156">
        <v>24232</v>
      </c>
      <c r="D200" s="156">
        <v>5</v>
      </c>
      <c r="E200" s="156"/>
      <c r="F200" s="156">
        <v>5</v>
      </c>
      <c r="G200" s="156"/>
      <c r="H200" s="156">
        <v>5</v>
      </c>
      <c r="I200" s="156"/>
      <c r="J200" s="156">
        <v>5</v>
      </c>
      <c r="K200" s="156"/>
      <c r="L200" s="156">
        <v>5</v>
      </c>
      <c r="M200" s="156"/>
      <c r="N200" s="156">
        <v>5</v>
      </c>
      <c r="O200" s="156"/>
      <c r="P200" s="156">
        <v>5</v>
      </c>
      <c r="Q200" s="156"/>
    </row>
    <row r="201" spans="1:17" s="8" customFormat="1" x14ac:dyDescent="0.25">
      <c r="A201" s="178">
        <v>195</v>
      </c>
      <c r="B201" s="190" t="s">
        <v>235</v>
      </c>
      <c r="C201" s="211"/>
      <c r="D201" s="157">
        <f t="shared" ref="D201:Q201" si="27">SUM(D200:D200)</f>
        <v>5</v>
      </c>
      <c r="E201" s="157">
        <f t="shared" si="27"/>
        <v>0</v>
      </c>
      <c r="F201" s="157">
        <f t="shared" si="27"/>
        <v>5</v>
      </c>
      <c r="G201" s="157">
        <f t="shared" si="27"/>
        <v>0</v>
      </c>
      <c r="H201" s="157">
        <f t="shared" si="27"/>
        <v>5</v>
      </c>
      <c r="I201" s="157">
        <f t="shared" si="27"/>
        <v>0</v>
      </c>
      <c r="J201" s="157">
        <f t="shared" si="27"/>
        <v>5</v>
      </c>
      <c r="K201" s="157">
        <f t="shared" si="27"/>
        <v>0</v>
      </c>
      <c r="L201" s="157">
        <f t="shared" si="27"/>
        <v>5</v>
      </c>
      <c r="M201" s="157">
        <f t="shared" si="27"/>
        <v>0</v>
      </c>
      <c r="N201" s="157">
        <f t="shared" si="27"/>
        <v>5</v>
      </c>
      <c r="O201" s="157">
        <f t="shared" si="27"/>
        <v>0</v>
      </c>
      <c r="P201" s="157">
        <f t="shared" si="27"/>
        <v>5</v>
      </c>
      <c r="Q201" s="157">
        <f t="shared" si="27"/>
        <v>0</v>
      </c>
    </row>
    <row r="202" spans="1:17" s="8" customFormat="1" x14ac:dyDescent="0.25">
      <c r="A202" s="178">
        <v>196</v>
      </c>
      <c r="B202" s="180" t="s">
        <v>241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</row>
    <row r="203" spans="1:17" s="8" customFormat="1" x14ac:dyDescent="0.25">
      <c r="A203" s="178">
        <v>197</v>
      </c>
      <c r="B203" s="182" t="s">
        <v>772</v>
      </c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1:17" s="8" customFormat="1" x14ac:dyDescent="0.25">
      <c r="A204" s="178">
        <v>198</v>
      </c>
      <c r="B204" s="142" t="s">
        <v>787</v>
      </c>
      <c r="C204" s="85">
        <v>11301</v>
      </c>
      <c r="D204" s="85">
        <v>1</v>
      </c>
      <c r="E204" s="85"/>
      <c r="F204" s="85">
        <v>1</v>
      </c>
      <c r="G204" s="85"/>
      <c r="H204" s="85">
        <v>1</v>
      </c>
      <c r="I204" s="85"/>
      <c r="J204" s="85">
        <v>1</v>
      </c>
      <c r="K204" s="85"/>
      <c r="L204" s="85">
        <v>1</v>
      </c>
      <c r="M204" s="85"/>
      <c r="N204" s="85">
        <v>1</v>
      </c>
      <c r="O204" s="85"/>
      <c r="P204" s="85">
        <v>1</v>
      </c>
      <c r="Q204" s="85"/>
    </row>
    <row r="205" spans="1:17" s="8" customFormat="1" x14ac:dyDescent="0.25">
      <c r="A205" s="178">
        <v>199</v>
      </c>
      <c r="B205" s="142" t="s">
        <v>156</v>
      </c>
      <c r="C205" s="85">
        <v>11442</v>
      </c>
      <c r="D205" s="85">
        <v>1</v>
      </c>
      <c r="E205" s="85"/>
      <c r="F205" s="85">
        <v>1</v>
      </c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1:17" s="8" customFormat="1" x14ac:dyDescent="0.25">
      <c r="A206" s="178">
        <v>200</v>
      </c>
      <c r="B206" s="142" t="s">
        <v>786</v>
      </c>
      <c r="C206" s="85">
        <v>23632</v>
      </c>
      <c r="D206" s="85">
        <v>1</v>
      </c>
      <c r="E206" s="85"/>
      <c r="F206" s="85">
        <v>1</v>
      </c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1:17" s="8" customFormat="1" x14ac:dyDescent="0.25">
      <c r="A207" s="178">
        <v>201</v>
      </c>
      <c r="B207" s="142" t="s">
        <v>171</v>
      </c>
      <c r="C207" s="85">
        <v>24038</v>
      </c>
      <c r="D207" s="85"/>
      <c r="E207" s="85"/>
      <c r="F207" s="85">
        <v>1</v>
      </c>
      <c r="G207" s="85"/>
      <c r="H207" s="85">
        <v>3</v>
      </c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1:17" s="8" customFormat="1" ht="30" x14ac:dyDescent="0.25">
      <c r="A208" s="178">
        <v>202</v>
      </c>
      <c r="B208" s="61" t="s">
        <v>388</v>
      </c>
      <c r="C208" s="84">
        <v>24232</v>
      </c>
      <c r="D208" s="84">
        <v>3</v>
      </c>
      <c r="E208" s="84"/>
      <c r="F208" s="84">
        <v>3</v>
      </c>
      <c r="G208" s="84"/>
      <c r="H208" s="84">
        <v>3</v>
      </c>
      <c r="I208" s="84"/>
      <c r="J208" s="84">
        <v>3</v>
      </c>
      <c r="K208" s="84"/>
      <c r="L208" s="84">
        <v>3</v>
      </c>
      <c r="M208" s="84"/>
      <c r="N208" s="84">
        <v>3</v>
      </c>
      <c r="O208" s="84"/>
      <c r="P208" s="84">
        <v>3</v>
      </c>
      <c r="Q208" s="84"/>
    </row>
    <row r="209" spans="1:18" s="8" customFormat="1" x14ac:dyDescent="0.25">
      <c r="A209" s="178">
        <v>203</v>
      </c>
      <c r="B209" s="142" t="s">
        <v>785</v>
      </c>
      <c r="C209" s="85">
        <v>22659</v>
      </c>
      <c r="D209" s="85">
        <v>1</v>
      </c>
      <c r="E209" s="85"/>
      <c r="F209" s="85">
        <v>1</v>
      </c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1:18" s="8" customFormat="1" x14ac:dyDescent="0.25">
      <c r="A210" s="178">
        <v>204</v>
      </c>
      <c r="B210" s="190" t="s">
        <v>235</v>
      </c>
      <c r="C210" s="211"/>
      <c r="D210" s="87">
        <f>SUM(D204:D209)</f>
        <v>7</v>
      </c>
      <c r="E210" s="127">
        <f t="shared" ref="E210:Q210" si="28">SUM(E204:E209)</f>
        <v>0</v>
      </c>
      <c r="F210" s="127">
        <f t="shared" si="28"/>
        <v>8</v>
      </c>
      <c r="G210" s="127">
        <f t="shared" si="28"/>
        <v>0</v>
      </c>
      <c r="H210" s="127">
        <f t="shared" si="28"/>
        <v>7</v>
      </c>
      <c r="I210" s="127">
        <f t="shared" si="28"/>
        <v>0</v>
      </c>
      <c r="J210" s="127">
        <f t="shared" si="28"/>
        <v>4</v>
      </c>
      <c r="K210" s="127">
        <f t="shared" si="28"/>
        <v>0</v>
      </c>
      <c r="L210" s="127">
        <f t="shared" si="28"/>
        <v>4</v>
      </c>
      <c r="M210" s="127">
        <f t="shared" si="28"/>
        <v>0</v>
      </c>
      <c r="N210" s="127">
        <f t="shared" si="28"/>
        <v>4</v>
      </c>
      <c r="O210" s="127">
        <f t="shared" si="28"/>
        <v>0</v>
      </c>
      <c r="P210" s="127">
        <f t="shared" si="28"/>
        <v>4</v>
      </c>
      <c r="Q210" s="127">
        <f t="shared" si="28"/>
        <v>0</v>
      </c>
    </row>
    <row r="211" spans="1:18" x14ac:dyDescent="0.25">
      <c r="A211" s="178">
        <v>205</v>
      </c>
      <c r="B211" s="180" t="s">
        <v>110</v>
      </c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</row>
    <row r="212" spans="1:18" x14ac:dyDescent="0.25">
      <c r="A212" s="178">
        <v>206</v>
      </c>
      <c r="B212" s="181" t="s">
        <v>328</v>
      </c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2"/>
      <c r="R212" s="9"/>
    </row>
    <row r="213" spans="1:18" s="8" customFormat="1" x14ac:dyDescent="0.25">
      <c r="A213" s="178">
        <v>207</v>
      </c>
      <c r="B213" s="58" t="s">
        <v>113</v>
      </c>
      <c r="C213" s="63">
        <v>20316</v>
      </c>
      <c r="D213" s="63">
        <v>2</v>
      </c>
      <c r="E213" s="63"/>
      <c r="F213" s="63">
        <v>2</v>
      </c>
      <c r="G213" s="63"/>
      <c r="H213" s="63">
        <v>2</v>
      </c>
      <c r="I213" s="63"/>
      <c r="J213" s="63">
        <v>1</v>
      </c>
      <c r="K213" s="63"/>
      <c r="L213" s="63">
        <v>3</v>
      </c>
      <c r="M213" s="63"/>
      <c r="N213" s="63">
        <v>2</v>
      </c>
      <c r="O213" s="63"/>
      <c r="P213" s="63">
        <v>3</v>
      </c>
      <c r="Q213" s="63"/>
    </row>
    <row r="214" spans="1:18" s="8" customFormat="1" x14ac:dyDescent="0.25">
      <c r="A214" s="178">
        <v>208</v>
      </c>
      <c r="B214" s="58" t="s">
        <v>273</v>
      </c>
      <c r="C214" s="63">
        <v>24248</v>
      </c>
      <c r="D214" s="63">
        <v>1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</row>
    <row r="215" spans="1:18" s="8" customFormat="1" x14ac:dyDescent="0.25">
      <c r="A215" s="178">
        <v>209</v>
      </c>
      <c r="B215" s="194" t="s">
        <v>235</v>
      </c>
      <c r="C215" s="197"/>
      <c r="D215" s="67">
        <f>SUM(D213:D214)</f>
        <v>3</v>
      </c>
      <c r="E215" s="67">
        <f t="shared" ref="E215:Q215" si="29">SUM(E213:E214)</f>
        <v>0</v>
      </c>
      <c r="F215" s="67">
        <f t="shared" si="29"/>
        <v>2</v>
      </c>
      <c r="G215" s="67">
        <f t="shared" si="29"/>
        <v>0</v>
      </c>
      <c r="H215" s="67">
        <f t="shared" si="29"/>
        <v>2</v>
      </c>
      <c r="I215" s="67">
        <f t="shared" si="29"/>
        <v>0</v>
      </c>
      <c r="J215" s="67">
        <f t="shared" si="29"/>
        <v>1</v>
      </c>
      <c r="K215" s="67">
        <f t="shared" si="29"/>
        <v>0</v>
      </c>
      <c r="L215" s="67">
        <f t="shared" si="29"/>
        <v>3</v>
      </c>
      <c r="M215" s="67">
        <f t="shared" si="29"/>
        <v>0</v>
      </c>
      <c r="N215" s="67">
        <f t="shared" si="29"/>
        <v>2</v>
      </c>
      <c r="O215" s="67">
        <f t="shared" si="29"/>
        <v>0</v>
      </c>
      <c r="P215" s="67">
        <f t="shared" si="29"/>
        <v>3</v>
      </c>
      <c r="Q215" s="67">
        <f t="shared" si="29"/>
        <v>0</v>
      </c>
    </row>
    <row r="216" spans="1:18" s="8" customFormat="1" x14ac:dyDescent="0.25">
      <c r="A216" s="178">
        <v>210</v>
      </c>
      <c r="B216" s="179" t="s">
        <v>256</v>
      </c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80"/>
    </row>
    <row r="217" spans="1:18" s="8" customFormat="1" x14ac:dyDescent="0.25">
      <c r="A217" s="178">
        <v>211</v>
      </c>
      <c r="B217" s="181" t="s">
        <v>257</v>
      </c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2"/>
    </row>
    <row r="218" spans="1:18" s="8" customFormat="1" x14ac:dyDescent="0.25">
      <c r="A218" s="178">
        <v>212</v>
      </c>
      <c r="B218" s="142" t="s">
        <v>718</v>
      </c>
      <c r="C218" s="78">
        <v>20336</v>
      </c>
      <c r="D218" s="77">
        <v>2</v>
      </c>
      <c r="E218" s="77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8" s="8" customFormat="1" ht="30" x14ac:dyDescent="0.25">
      <c r="A219" s="178">
        <v>213</v>
      </c>
      <c r="B219" s="61" t="s">
        <v>727</v>
      </c>
      <c r="C219" s="78">
        <v>23177</v>
      </c>
      <c r="D219" s="77">
        <v>3</v>
      </c>
      <c r="E219" s="28"/>
      <c r="F219" s="79"/>
      <c r="G219" s="79"/>
      <c r="H219" s="79"/>
      <c r="I219" s="79"/>
      <c r="J219" s="79"/>
      <c r="K219" s="79"/>
      <c r="L219" s="77">
        <v>3</v>
      </c>
      <c r="M219" s="79"/>
      <c r="N219" s="79"/>
      <c r="O219" s="79"/>
      <c r="P219" s="79"/>
      <c r="Q219" s="79"/>
    </row>
    <row r="220" spans="1:18" s="8" customFormat="1" x14ac:dyDescent="0.25">
      <c r="A220" s="178">
        <v>214</v>
      </c>
      <c r="B220" s="142" t="s">
        <v>319</v>
      </c>
      <c r="C220" s="78">
        <v>18883</v>
      </c>
      <c r="D220" s="77">
        <v>2</v>
      </c>
      <c r="E220" s="77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1:18" s="8" customFormat="1" x14ac:dyDescent="0.25">
      <c r="A221" s="178">
        <v>215</v>
      </c>
      <c r="B221" s="142" t="s">
        <v>717</v>
      </c>
      <c r="C221" s="78">
        <v>27164</v>
      </c>
      <c r="D221" s="77">
        <v>4</v>
      </c>
      <c r="E221" s="77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1:18" s="8" customFormat="1" x14ac:dyDescent="0.25">
      <c r="A222" s="178">
        <v>216</v>
      </c>
      <c r="B222" s="194" t="s">
        <v>235</v>
      </c>
      <c r="C222" s="197"/>
      <c r="D222" s="79">
        <f>SUM(D218:D221)</f>
        <v>11</v>
      </c>
      <c r="E222" s="79">
        <f t="shared" ref="E222:Q222" si="30">SUM(E218:E221)</f>
        <v>0</v>
      </c>
      <c r="F222" s="79">
        <f t="shared" si="30"/>
        <v>0</v>
      </c>
      <c r="G222" s="79">
        <f t="shared" si="30"/>
        <v>0</v>
      </c>
      <c r="H222" s="79">
        <f t="shared" si="30"/>
        <v>0</v>
      </c>
      <c r="I222" s="79">
        <f t="shared" si="30"/>
        <v>0</v>
      </c>
      <c r="J222" s="79">
        <f t="shared" si="30"/>
        <v>0</v>
      </c>
      <c r="K222" s="79">
        <f t="shared" si="30"/>
        <v>0</v>
      </c>
      <c r="L222" s="79">
        <f t="shared" si="30"/>
        <v>3</v>
      </c>
      <c r="M222" s="79">
        <f t="shared" si="30"/>
        <v>0</v>
      </c>
      <c r="N222" s="79">
        <f t="shared" si="30"/>
        <v>0</v>
      </c>
      <c r="O222" s="79">
        <f t="shared" si="30"/>
        <v>0</v>
      </c>
      <c r="P222" s="79">
        <f t="shared" si="30"/>
        <v>0</v>
      </c>
      <c r="Q222" s="79">
        <f t="shared" si="30"/>
        <v>0</v>
      </c>
    </row>
    <row r="223" spans="1:18" x14ac:dyDescent="0.25">
      <c r="A223" s="178">
        <v>217</v>
      </c>
      <c r="B223" s="179" t="s">
        <v>425</v>
      </c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80"/>
    </row>
    <row r="224" spans="1:18" x14ac:dyDescent="0.25">
      <c r="A224" s="178">
        <v>218</v>
      </c>
      <c r="B224" s="181" t="s">
        <v>449</v>
      </c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2"/>
    </row>
    <row r="225" spans="1:17" x14ac:dyDescent="0.25">
      <c r="A225" s="178">
        <v>219</v>
      </c>
      <c r="B225" s="142" t="s">
        <v>443</v>
      </c>
      <c r="C225" s="123">
        <v>11618</v>
      </c>
      <c r="D225" s="41">
        <v>1</v>
      </c>
      <c r="E225" s="41"/>
      <c r="F225" s="41">
        <v>3</v>
      </c>
      <c r="G225" s="41"/>
      <c r="H225" s="41">
        <v>3</v>
      </c>
      <c r="I225" s="41"/>
      <c r="J225" s="41"/>
      <c r="K225" s="41"/>
      <c r="L225" s="41"/>
      <c r="M225" s="41"/>
      <c r="N225" s="41">
        <v>1</v>
      </c>
      <c r="O225" s="41"/>
      <c r="P225" s="41">
        <v>1</v>
      </c>
      <c r="Q225" s="41"/>
    </row>
    <row r="226" spans="1:17" x14ac:dyDescent="0.25">
      <c r="A226" s="178">
        <v>220</v>
      </c>
      <c r="B226" s="142" t="s">
        <v>444</v>
      </c>
      <c r="C226" s="123">
        <v>15236</v>
      </c>
      <c r="D226" s="41">
        <v>1</v>
      </c>
      <c r="E226" s="41"/>
      <c r="F226" s="41"/>
      <c r="G226" s="41"/>
      <c r="H226" s="41"/>
      <c r="I226" s="41"/>
      <c r="J226" s="41"/>
      <c r="K226" s="41"/>
      <c r="L226" s="41"/>
      <c r="M226" s="41"/>
      <c r="N226" s="41">
        <v>1</v>
      </c>
      <c r="O226" s="41"/>
      <c r="P226" s="41"/>
      <c r="Q226" s="41"/>
    </row>
    <row r="227" spans="1:17" x14ac:dyDescent="0.25">
      <c r="A227" s="178">
        <v>221</v>
      </c>
      <c r="B227" s="142" t="s">
        <v>445</v>
      </c>
      <c r="C227" s="123">
        <v>18577</v>
      </c>
      <c r="D227" s="41">
        <v>1</v>
      </c>
      <c r="E227" s="41"/>
      <c r="F227" s="41">
        <v>1</v>
      </c>
      <c r="G227" s="41"/>
      <c r="H227" s="41">
        <v>1</v>
      </c>
      <c r="I227" s="41"/>
      <c r="J227" s="41">
        <v>1</v>
      </c>
      <c r="K227" s="41"/>
      <c r="L227" s="41">
        <v>1</v>
      </c>
      <c r="M227" s="41"/>
      <c r="N227" s="41">
        <v>1</v>
      </c>
      <c r="O227" s="41"/>
      <c r="P227" s="41">
        <v>1</v>
      </c>
      <c r="Q227" s="41"/>
    </row>
    <row r="228" spans="1:17" x14ac:dyDescent="0.25">
      <c r="A228" s="178">
        <v>222</v>
      </c>
      <c r="B228" s="142" t="s">
        <v>446</v>
      </c>
      <c r="C228" s="123">
        <v>18908</v>
      </c>
      <c r="D228" s="41">
        <v>1</v>
      </c>
      <c r="E228" s="41"/>
      <c r="F228" s="41">
        <v>1</v>
      </c>
      <c r="G228" s="41"/>
      <c r="H228" s="41">
        <v>1</v>
      </c>
      <c r="I228" s="41"/>
      <c r="J228" s="41">
        <v>1</v>
      </c>
      <c r="K228" s="41"/>
      <c r="L228" s="41">
        <v>1</v>
      </c>
      <c r="M228" s="41"/>
      <c r="N228" s="41">
        <v>1</v>
      </c>
      <c r="O228" s="41"/>
      <c r="P228" s="41">
        <v>1</v>
      </c>
      <c r="Q228" s="41"/>
    </row>
    <row r="229" spans="1:17" x14ac:dyDescent="0.25">
      <c r="A229" s="178">
        <v>223</v>
      </c>
      <c r="B229" s="142" t="s">
        <v>447</v>
      </c>
      <c r="C229" s="123">
        <v>19240</v>
      </c>
      <c r="D229" s="41">
        <v>1</v>
      </c>
      <c r="E229" s="41"/>
      <c r="F229" s="41">
        <v>1</v>
      </c>
      <c r="G229" s="41"/>
      <c r="H229" s="41"/>
      <c r="I229" s="41"/>
      <c r="J229" s="41">
        <v>1</v>
      </c>
      <c r="K229" s="41"/>
      <c r="L229" s="41"/>
      <c r="M229" s="41"/>
      <c r="N229" s="41">
        <v>1</v>
      </c>
      <c r="O229" s="41"/>
      <c r="P229" s="41"/>
      <c r="Q229" s="41"/>
    </row>
    <row r="230" spans="1:17" x14ac:dyDescent="0.25">
      <c r="A230" s="178">
        <v>224</v>
      </c>
      <c r="B230" s="142" t="s">
        <v>144</v>
      </c>
      <c r="C230" s="123">
        <v>19756</v>
      </c>
      <c r="D230" s="41">
        <v>1</v>
      </c>
      <c r="E230" s="41"/>
      <c r="F230" s="41">
        <v>1</v>
      </c>
      <c r="G230" s="41"/>
      <c r="H230" s="41"/>
      <c r="I230" s="41"/>
      <c r="J230" s="41">
        <v>1</v>
      </c>
      <c r="K230" s="41"/>
      <c r="L230" s="41"/>
      <c r="M230" s="41"/>
      <c r="N230" s="41">
        <v>1</v>
      </c>
      <c r="O230" s="41"/>
      <c r="P230" s="41"/>
      <c r="Q230" s="41"/>
    </row>
    <row r="231" spans="1:17" x14ac:dyDescent="0.25">
      <c r="A231" s="178">
        <v>225</v>
      </c>
      <c r="B231" s="142" t="s">
        <v>448</v>
      </c>
      <c r="C231" s="123">
        <v>19816</v>
      </c>
      <c r="D231" s="41">
        <v>1</v>
      </c>
      <c r="E231" s="41"/>
      <c r="F231" s="41"/>
      <c r="G231" s="41"/>
      <c r="H231" s="41">
        <v>1</v>
      </c>
      <c r="I231" s="41"/>
      <c r="J231" s="41"/>
      <c r="K231" s="41"/>
      <c r="L231" s="41">
        <v>1</v>
      </c>
      <c r="M231" s="41"/>
      <c r="N231" s="41"/>
      <c r="O231" s="41"/>
      <c r="P231" s="41">
        <v>1</v>
      </c>
      <c r="Q231" s="41"/>
    </row>
    <row r="232" spans="1:17" s="8" customFormat="1" x14ac:dyDescent="0.25">
      <c r="A232" s="178">
        <v>226</v>
      </c>
      <c r="B232" s="194" t="s">
        <v>235</v>
      </c>
      <c r="C232" s="197"/>
      <c r="D232" s="40">
        <f>SUM(D225:D231)</f>
        <v>7</v>
      </c>
      <c r="E232" s="127">
        <f t="shared" ref="E232:Q232" si="31">SUM(E225:E231)</f>
        <v>0</v>
      </c>
      <c r="F232" s="127">
        <f t="shared" si="31"/>
        <v>7</v>
      </c>
      <c r="G232" s="127">
        <f t="shared" si="31"/>
        <v>0</v>
      </c>
      <c r="H232" s="127">
        <f t="shared" si="31"/>
        <v>6</v>
      </c>
      <c r="I232" s="127">
        <f t="shared" si="31"/>
        <v>0</v>
      </c>
      <c r="J232" s="127">
        <f t="shared" si="31"/>
        <v>4</v>
      </c>
      <c r="K232" s="127">
        <f t="shared" si="31"/>
        <v>0</v>
      </c>
      <c r="L232" s="127">
        <f t="shared" si="31"/>
        <v>3</v>
      </c>
      <c r="M232" s="127">
        <f t="shared" si="31"/>
        <v>0</v>
      </c>
      <c r="N232" s="127">
        <f t="shared" si="31"/>
        <v>6</v>
      </c>
      <c r="O232" s="127">
        <f t="shared" si="31"/>
        <v>0</v>
      </c>
      <c r="P232" s="127">
        <f t="shared" si="31"/>
        <v>4</v>
      </c>
      <c r="Q232" s="127">
        <f t="shared" si="31"/>
        <v>0</v>
      </c>
    </row>
    <row r="233" spans="1:17" s="8" customFormat="1" ht="15" customHeight="1" x14ac:dyDescent="0.25">
      <c r="A233" s="178">
        <v>227</v>
      </c>
      <c r="B233" s="190" t="s">
        <v>124</v>
      </c>
      <c r="C233" s="211"/>
      <c r="D233" s="24">
        <f t="shared" ref="D233:Q233" si="32">SUM(D11,D17,D24,D47,D116,D151,D177,D181,D193,D197,D201,D210,D215,D222,D232)</f>
        <v>2764</v>
      </c>
      <c r="E233" s="24">
        <f t="shared" si="32"/>
        <v>895</v>
      </c>
      <c r="F233" s="24">
        <f t="shared" si="32"/>
        <v>2655</v>
      </c>
      <c r="G233" s="24">
        <f t="shared" si="32"/>
        <v>789</v>
      </c>
      <c r="H233" s="24">
        <f t="shared" si="32"/>
        <v>2690</v>
      </c>
      <c r="I233" s="24">
        <f t="shared" si="32"/>
        <v>612</v>
      </c>
      <c r="J233" s="24">
        <f t="shared" si="32"/>
        <v>2559</v>
      </c>
      <c r="K233" s="24">
        <f t="shared" si="32"/>
        <v>606</v>
      </c>
      <c r="L233" s="24">
        <f t="shared" si="32"/>
        <v>2565</v>
      </c>
      <c r="M233" s="24">
        <f t="shared" si="32"/>
        <v>591</v>
      </c>
      <c r="N233" s="24">
        <f t="shared" si="32"/>
        <v>2563</v>
      </c>
      <c r="O233" s="24">
        <f t="shared" si="32"/>
        <v>606</v>
      </c>
      <c r="P233" s="24">
        <f t="shared" si="32"/>
        <v>2667</v>
      </c>
      <c r="Q233" s="24">
        <f t="shared" si="32"/>
        <v>664</v>
      </c>
    </row>
  </sheetData>
  <sortState ref="B237:Q243">
    <sortCondition ref="B237:B243"/>
  </sortState>
  <mergeCells count="67">
    <mergeCell ref="B233:C233"/>
    <mergeCell ref="B198:Q198"/>
    <mergeCell ref="B199:Q199"/>
    <mergeCell ref="B202:Q202"/>
    <mergeCell ref="B203:Q203"/>
    <mergeCell ref="B210:C210"/>
    <mergeCell ref="B201:C201"/>
    <mergeCell ref="B211:Q211"/>
    <mergeCell ref="B212:Q212"/>
    <mergeCell ref="B215:C215"/>
    <mergeCell ref="B223:Q223"/>
    <mergeCell ref="B224:Q224"/>
    <mergeCell ref="B232:C232"/>
    <mergeCell ref="B216:Q216"/>
    <mergeCell ref="N4:O4"/>
    <mergeCell ref="P4:Q4"/>
    <mergeCell ref="B217:Q217"/>
    <mergeCell ref="B222:C222"/>
    <mergeCell ref="B197:C197"/>
    <mergeCell ref="B153:Q153"/>
    <mergeCell ref="B181:C181"/>
    <mergeCell ref="B179:Q179"/>
    <mergeCell ref="B195:Q195"/>
    <mergeCell ref="B194:Q194"/>
    <mergeCell ref="B193:C193"/>
    <mergeCell ref="B178:Q178"/>
    <mergeCell ref="B182:Q182"/>
    <mergeCell ref="B183:Q183"/>
    <mergeCell ref="B177:C177"/>
    <mergeCell ref="B41:Q41"/>
    <mergeCell ref="B116:C116"/>
    <mergeCell ref="B152:Q152"/>
    <mergeCell ref="B117:Q117"/>
    <mergeCell ref="B118:Q118"/>
    <mergeCell ref="B125:C125"/>
    <mergeCell ref="B126:Q126"/>
    <mergeCell ref="B150:C150"/>
    <mergeCell ref="B151:C151"/>
    <mergeCell ref="B48:Q48"/>
    <mergeCell ref="B49:Q49"/>
    <mergeCell ref="B11:C11"/>
    <mergeCell ref="B24:C24"/>
    <mergeCell ref="B25:Q25"/>
    <mergeCell ref="B47:C47"/>
    <mergeCell ref="B26:Q26"/>
    <mergeCell ref="B12:Q12"/>
    <mergeCell ref="B13:Q13"/>
    <mergeCell ref="B17:C17"/>
    <mergeCell ref="B28:C28"/>
    <mergeCell ref="B29:Q29"/>
    <mergeCell ref="B40:C40"/>
    <mergeCell ref="B46:C46"/>
    <mergeCell ref="A3:A5"/>
    <mergeCell ref="B8:Q8"/>
    <mergeCell ref="B19:Q19"/>
    <mergeCell ref="B18:Q18"/>
    <mergeCell ref="B7:Q7"/>
    <mergeCell ref="B1:Q1"/>
    <mergeCell ref="B3:B5"/>
    <mergeCell ref="C3:C5"/>
    <mergeCell ref="D3:E3"/>
    <mergeCell ref="F3:Q3"/>
    <mergeCell ref="D4:E4"/>
    <mergeCell ref="F4:G4"/>
    <mergeCell ref="H4:I4"/>
    <mergeCell ref="J4:K4"/>
    <mergeCell ref="L4:M4"/>
  </mergeCells>
  <pageMargins left="0.70866141732283472" right="0.19685039370078741" top="0.37" bottom="0.27559055118110237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высшее образование</vt:lpstr>
      <vt:lpstr>среднее проф образование</vt:lpstr>
      <vt:lpstr>курсы</vt:lpstr>
      <vt:lpstr>'высшее образование'!Заголовки_для_печати</vt:lpstr>
      <vt:lpstr>курсы!Заголовки_для_печати</vt:lpstr>
      <vt:lpstr>'среднее проф образование'!Заголовки_для_печати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Поделинская Татьяна Александровна</cp:lastModifiedBy>
  <cp:lastPrinted>2023-04-09T23:35:29Z</cp:lastPrinted>
  <dcterms:created xsi:type="dcterms:W3CDTF">2018-03-21T04:10:30Z</dcterms:created>
  <dcterms:modified xsi:type="dcterms:W3CDTF">2023-05-16T23:55:56Z</dcterms:modified>
</cp:coreProperties>
</file>