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Распоряжение" sheetId="1" r:id="rId1"/>
    <sheet name="Мероприятия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89" i="1" l="1"/>
  <c r="H81" i="1"/>
  <c r="E22" i="2"/>
  <c r="J66" i="2"/>
  <c r="H66" i="2"/>
  <c r="L17" i="2" l="1"/>
  <c r="L18" i="2"/>
  <c r="L19" i="2"/>
  <c r="L20" i="2"/>
  <c r="L21" i="2"/>
  <c r="L22" i="2"/>
  <c r="F18" i="2"/>
  <c r="F19" i="2"/>
  <c r="F20" i="2"/>
  <c r="F21" i="2"/>
  <c r="F22" i="2"/>
  <c r="F17" i="2"/>
  <c r="H25" i="2"/>
  <c r="H18" i="2" s="1"/>
  <c r="J25" i="2"/>
  <c r="J18" i="2" s="1"/>
  <c r="L25" i="2"/>
  <c r="H26" i="2"/>
  <c r="H19" i="2" s="1"/>
  <c r="J26" i="2"/>
  <c r="J19" i="2" s="1"/>
  <c r="L26" i="2"/>
  <c r="H27" i="2"/>
  <c r="H20" i="2" s="1"/>
  <c r="J27" i="2"/>
  <c r="J20" i="2" s="1"/>
  <c r="L27" i="2"/>
  <c r="H28" i="2"/>
  <c r="H21" i="2" s="1"/>
  <c r="J28" i="2"/>
  <c r="J21" i="2" s="1"/>
  <c r="L28" i="2"/>
  <c r="H29" i="2"/>
  <c r="J29" i="2"/>
  <c r="L29" i="2"/>
  <c r="F26" i="2"/>
  <c r="F27" i="2"/>
  <c r="F28" i="2"/>
  <c r="F29" i="2"/>
  <c r="F25" i="2"/>
  <c r="H56" i="2"/>
  <c r="J56" i="2"/>
  <c r="L56" i="2"/>
  <c r="H57" i="2"/>
  <c r="J57" i="2"/>
  <c r="L57" i="2"/>
  <c r="H58" i="2"/>
  <c r="J58" i="2"/>
  <c r="L58" i="2"/>
  <c r="H59" i="2"/>
  <c r="J59" i="2"/>
  <c r="L59" i="2"/>
  <c r="H60" i="2"/>
  <c r="J60" i="2"/>
  <c r="L60" i="2"/>
  <c r="F57" i="2"/>
  <c r="F58" i="2"/>
  <c r="F59" i="2"/>
  <c r="F60" i="2"/>
  <c r="F56" i="2"/>
  <c r="J22" i="2" l="1"/>
  <c r="H22" i="2"/>
  <c r="H33" i="1" l="1"/>
  <c r="H34" i="1"/>
  <c r="H35" i="1"/>
  <c r="H36" i="1"/>
  <c r="H32" i="1"/>
  <c r="H25" i="1"/>
  <c r="H26" i="1"/>
  <c r="H27" i="1"/>
  <c r="H28" i="1"/>
  <c r="H24" i="1"/>
  <c r="H43" i="1"/>
  <c r="H44" i="1"/>
  <c r="H45" i="1"/>
  <c r="H46" i="1"/>
  <c r="H42" i="1"/>
  <c r="E56" i="2" l="1"/>
  <c r="E66" i="2"/>
  <c r="E65" i="2"/>
  <c r="E64" i="2"/>
  <c r="E63" i="2"/>
  <c r="E62" i="2"/>
  <c r="L61" i="2"/>
  <c r="J61" i="2"/>
  <c r="H61" i="2"/>
  <c r="F61" i="2"/>
  <c r="E53" i="2"/>
  <c r="E52" i="2"/>
  <c r="E51" i="2"/>
  <c r="E50" i="2"/>
  <c r="E49" i="2"/>
  <c r="L48" i="2"/>
  <c r="J48" i="2"/>
  <c r="H48" i="2"/>
  <c r="F48" i="2"/>
  <c r="E20" i="2" l="1"/>
  <c r="E18" i="2"/>
  <c r="J55" i="2"/>
  <c r="L55" i="2"/>
  <c r="E60" i="2"/>
  <c r="E19" i="2"/>
  <c r="E21" i="2"/>
  <c r="E59" i="2"/>
  <c r="E58" i="2"/>
  <c r="E57" i="2"/>
  <c r="H55" i="2"/>
  <c r="F55" i="2"/>
  <c r="E61" i="2"/>
  <c r="E48" i="2"/>
  <c r="E47" i="2"/>
  <c r="E46" i="2"/>
  <c r="E45" i="2"/>
  <c r="E44" i="2"/>
  <c r="E43" i="2"/>
  <c r="L42" i="2"/>
  <c r="J42" i="2"/>
  <c r="H42" i="2"/>
  <c r="F42" i="2"/>
  <c r="E41" i="2"/>
  <c r="E40" i="2"/>
  <c r="E39" i="2"/>
  <c r="E38" i="2"/>
  <c r="E37" i="2"/>
  <c r="L36" i="2"/>
  <c r="J36" i="2"/>
  <c r="H36" i="2"/>
  <c r="F36" i="2"/>
  <c r="E31" i="2"/>
  <c r="E32" i="2"/>
  <c r="E33" i="2"/>
  <c r="E35" i="2"/>
  <c r="E34" i="2"/>
  <c r="L30" i="2"/>
  <c r="J30" i="2"/>
  <c r="H30" i="2"/>
  <c r="F30" i="2"/>
  <c r="E26" i="2"/>
  <c r="E27" i="2"/>
  <c r="E28" i="2"/>
  <c r="E29" i="2"/>
  <c r="E25" i="2"/>
  <c r="F24" i="2"/>
  <c r="H24" i="2"/>
  <c r="H17" i="2" s="1"/>
  <c r="J24" i="2"/>
  <c r="L24" i="2"/>
  <c r="H69" i="1"/>
  <c r="H70" i="1"/>
  <c r="H71" i="1"/>
  <c r="H72" i="1"/>
  <c r="H68" i="1"/>
  <c r="H75" i="1"/>
  <c r="H83" i="1"/>
  <c r="H57" i="1"/>
  <c r="H49" i="1"/>
  <c r="J17" i="2" l="1"/>
  <c r="E55" i="2"/>
  <c r="H19" i="1"/>
  <c r="H18" i="1"/>
  <c r="H15" i="1"/>
  <c r="H17" i="1"/>
  <c r="H16" i="1"/>
  <c r="H22" i="1"/>
  <c r="E17" i="2"/>
  <c r="E24" i="2"/>
  <c r="E42" i="2"/>
  <c r="E36" i="2"/>
  <c r="E30" i="2"/>
  <c r="H30" i="1"/>
  <c r="H40" i="1"/>
  <c r="H66" i="1"/>
  <c r="H13" i="1" l="1"/>
</calcChain>
</file>

<file path=xl/sharedStrings.xml><?xml version="1.0" encoding="utf-8"?>
<sst xmlns="http://schemas.openxmlformats.org/spreadsheetml/2006/main" count="133" uniqueCount="51">
  <si>
    <t>в том числе:</t>
  </si>
  <si>
    <t xml:space="preserve">к постановлению администрации </t>
  </si>
  <si>
    <t>общий объем финансирования Программы за счет всех источников составляет :</t>
  </si>
  <si>
    <t>ВСЕГО (тыс. руб):</t>
  </si>
  <si>
    <t>из них по годам (тыс.руб):</t>
  </si>
  <si>
    <t>2014 год</t>
  </si>
  <si>
    <t>2015 год</t>
  </si>
  <si>
    <t>2016 год</t>
  </si>
  <si>
    <t>2017 год</t>
  </si>
  <si>
    <t>2018 год</t>
  </si>
  <si>
    <t>Объемы бюджетных ассигнований Программы :</t>
  </si>
  <si>
    <t xml:space="preserve">из бюджета Новоавачинского сельского поселения: </t>
  </si>
  <si>
    <t>из бюджета Камчатского края:</t>
  </si>
  <si>
    <t>Объемы бюджетных ассигнований Подпрограммы :</t>
  </si>
  <si>
    <t>общий объем финансирования Подпрограммы 1 за счет всех источников составляет :</t>
  </si>
  <si>
    <t>общий объем финансирования Подпрограммы 2 за счет всех источников составляет :</t>
  </si>
  <si>
    <t>№ п/п</t>
  </si>
  <si>
    <t>Наименование мероприятий Программы</t>
  </si>
  <si>
    <t xml:space="preserve">Срок исполнения мероприятий
Программы
</t>
  </si>
  <si>
    <t xml:space="preserve">Предельные объемы финансирования
  (тыс.руб.)
</t>
  </si>
  <si>
    <t>Всего</t>
  </si>
  <si>
    <t>В том числе по источникам финансирования</t>
  </si>
  <si>
    <t>Исполнители мероприятий Программы</t>
  </si>
  <si>
    <t>Краевой бюджет</t>
  </si>
  <si>
    <t>Местный бюджет</t>
  </si>
  <si>
    <t>Внебюджетные источники</t>
  </si>
  <si>
    <t>Федеральный бюджет</t>
  </si>
  <si>
    <t>Всего по Программе, в т.ч.:</t>
  </si>
  <si>
    <t>Всего:</t>
  </si>
  <si>
    <t>Всего по Подпрограмме 1, в т.ч.:</t>
  </si>
  <si>
    <t>Администрация Новоавачинского сельского поселения</t>
  </si>
  <si>
    <t>Всего по Подпрограмме  2, в т.ч.:</t>
  </si>
  <si>
    <t xml:space="preserve">Новоавачинского  сельского поселения </t>
  </si>
  <si>
    <t xml:space="preserve">Основные мероприятия по реализации муниципальной программы
«Обеспечение доступным и комфортным жильем жителей Новоавачинского сельского поселения на 2014-2018 годы»
</t>
  </si>
  <si>
    <t>Подпрограмма 1. Стимулирование развития жилищного строительства</t>
  </si>
  <si>
    <t xml:space="preserve">Разработка проектов планировки совмещенных с проектами межевания новых и застроенных территорий </t>
  </si>
  <si>
    <t>Строительство инженерной инфраструктуры до границ земельных участков, предоставленных для строительства жилья эконом класса</t>
  </si>
  <si>
    <t>Строительство линейных коммунальных и энергетических  объектов  в границах поселения</t>
  </si>
  <si>
    <t>Внесение изменений в схему территориального планирования и документы территориального планирования и градостроительного зонирования поселения</t>
  </si>
  <si>
    <t>Подпрограмма 2. Переселение граждан из аварийных жилых домов и непригодных для проживания жилых помещений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</si>
  <si>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</si>
  <si>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 xml:space="preserve"> Подпрограмма 1 «Стимулирование развития жилищного строительства» </t>
  </si>
  <si>
    <t xml:space="preserve"> Подпрограмма 2 «Переселение граждан из аварийных жилых домов и непригодных для проживания жилых помещений» </t>
  </si>
  <si>
    <t xml:space="preserve"> «Объемы бюджетных ассигнований Программы» </t>
  </si>
  <si>
    <t>В том числе:</t>
  </si>
  <si>
    <t>Приложение  1</t>
  </si>
  <si>
    <t>Приложение к приложению 1</t>
  </si>
  <si>
    <t>от 27 декабря 2013 год № 236</t>
  </si>
  <si>
    <t>Приложение  2</t>
  </si>
  <si>
    <t xml:space="preserve">от 17 декабря 2018 год № 232        </t>
  </si>
  <si>
    <t xml:space="preserve">                                                          от 17 декабря 2018 год № 232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</si>
</sst>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 wrapText="1"/>
    </xf>
    <xf numFmtId="164" fontId="4" fillId="0" borderId="24" xfId="0" applyNumberFormat="1" applyFont="1" applyBorder="1" applyAlignment="1">
      <alignment horizontal="center" wrapText="1"/>
    </xf>
    <xf numFmtId="164" fontId="4" fillId="0" borderId="33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workbookViewId="0">
      <selection activeCell="F4" sqref="F4:K4"/>
    </sheetView>
  </sheetViews>
  <sheetFormatPr defaultRowHeight="15" x14ac:dyDescent="0.25"/>
  <cols>
    <col min="1" max="2" width="9.140625" customWidth="1"/>
    <col min="3" max="3" width="4.28515625" customWidth="1"/>
    <col min="4" max="4" width="0.5703125" hidden="1" customWidth="1"/>
    <col min="7" max="7" width="9.28515625" customWidth="1"/>
    <col min="11" max="11" width="4.28515625" customWidth="1"/>
    <col min="13" max="13" width="13.140625" customWidth="1"/>
    <col min="15" max="15" width="21.7109375" customWidth="1"/>
  </cols>
  <sheetData>
    <row r="1" spans="1:13" ht="15" customHeight="1" x14ac:dyDescent="0.25">
      <c r="A1" s="6"/>
      <c r="B1" s="6"/>
      <c r="C1" s="6"/>
      <c r="D1" s="6"/>
      <c r="E1" s="6"/>
      <c r="F1" s="18" t="s">
        <v>45</v>
      </c>
      <c r="G1" s="18"/>
      <c r="H1" s="18"/>
      <c r="I1" s="18"/>
      <c r="J1" s="18"/>
      <c r="K1" s="18"/>
    </row>
    <row r="2" spans="1:13" ht="15" customHeight="1" x14ac:dyDescent="0.25">
      <c r="A2" s="6"/>
      <c r="B2" s="6"/>
      <c r="C2" s="6"/>
      <c r="D2" s="6"/>
      <c r="E2" s="6"/>
      <c r="F2" s="18" t="s">
        <v>1</v>
      </c>
      <c r="G2" s="18"/>
      <c r="H2" s="18"/>
      <c r="I2" s="18"/>
      <c r="J2" s="18"/>
      <c r="K2" s="18"/>
    </row>
    <row r="3" spans="1:13" ht="15" customHeight="1" x14ac:dyDescent="0.25">
      <c r="A3" s="6"/>
      <c r="B3" s="6"/>
      <c r="C3" s="6"/>
      <c r="D3" s="6"/>
      <c r="E3" s="6"/>
      <c r="F3" s="18" t="s">
        <v>32</v>
      </c>
      <c r="G3" s="18"/>
      <c r="H3" s="18"/>
      <c r="I3" s="18"/>
      <c r="J3" s="18"/>
      <c r="K3" s="18"/>
    </row>
    <row r="4" spans="1:13" ht="15" customHeight="1" x14ac:dyDescent="0.25">
      <c r="A4" s="6"/>
      <c r="B4" s="6"/>
      <c r="C4" s="6"/>
      <c r="D4" s="6"/>
      <c r="E4" s="6"/>
      <c r="F4" s="18" t="s">
        <v>49</v>
      </c>
      <c r="G4" s="18"/>
      <c r="H4" s="18"/>
      <c r="I4" s="18"/>
      <c r="J4" s="18"/>
      <c r="K4" s="18"/>
    </row>
    <row r="5" spans="1:13" ht="15" customHeight="1" x14ac:dyDescent="0.25">
      <c r="A5" s="6"/>
      <c r="B5" s="6"/>
      <c r="C5" s="6"/>
      <c r="D5" s="6"/>
      <c r="E5" s="6"/>
      <c r="F5" s="7"/>
      <c r="G5" s="7"/>
      <c r="H5" s="7"/>
      <c r="I5" s="7"/>
      <c r="J5" s="7"/>
      <c r="K5" s="7"/>
    </row>
    <row r="6" spans="1:13" ht="15" customHeight="1" x14ac:dyDescent="0.25">
      <c r="A6" s="6"/>
      <c r="B6" s="6"/>
      <c r="C6" s="6"/>
      <c r="D6" s="6"/>
      <c r="E6" s="6"/>
      <c r="F6" s="18" t="s">
        <v>46</v>
      </c>
      <c r="G6" s="18"/>
      <c r="H6" s="18"/>
      <c r="I6" s="18"/>
      <c r="J6" s="18"/>
      <c r="K6" s="18"/>
    </row>
    <row r="7" spans="1:13" ht="15.75" x14ac:dyDescent="0.25">
      <c r="A7" s="6"/>
      <c r="B7" s="6"/>
      <c r="C7" s="6"/>
      <c r="D7" s="6"/>
      <c r="E7" s="6"/>
      <c r="F7" s="19" t="s">
        <v>1</v>
      </c>
      <c r="G7" s="19"/>
      <c r="H7" s="19"/>
      <c r="I7" s="19"/>
      <c r="J7" s="19"/>
      <c r="K7" s="19"/>
    </row>
    <row r="8" spans="1:13" ht="15.75" x14ac:dyDescent="0.25">
      <c r="A8" s="6"/>
      <c r="B8" s="6"/>
      <c r="C8" s="6"/>
      <c r="D8" s="6"/>
      <c r="E8" s="6"/>
      <c r="F8" s="19" t="s">
        <v>32</v>
      </c>
      <c r="G8" s="19"/>
      <c r="H8" s="19"/>
      <c r="I8" s="19"/>
      <c r="J8" s="19"/>
      <c r="K8" s="19"/>
    </row>
    <row r="9" spans="1:13" ht="15.75" x14ac:dyDescent="0.25">
      <c r="A9" s="6"/>
      <c r="B9" s="6"/>
      <c r="C9" s="6"/>
      <c r="D9" s="6"/>
      <c r="E9" s="6"/>
      <c r="F9" s="19" t="s">
        <v>47</v>
      </c>
      <c r="G9" s="19"/>
      <c r="H9" s="19"/>
      <c r="I9" s="19"/>
      <c r="J9" s="19"/>
      <c r="K9" s="19"/>
    </row>
    <row r="10" spans="1:13" ht="39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M10" s="5"/>
    </row>
    <row r="11" spans="1:13" ht="61.5" customHeight="1" thickBot="1" x14ac:dyDescent="0.3">
      <c r="A11" s="37" t="s">
        <v>43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13" ht="42.75" customHeight="1" x14ac:dyDescent="0.25">
      <c r="A12" s="40" t="s">
        <v>10</v>
      </c>
      <c r="B12" s="41"/>
      <c r="C12" s="41"/>
      <c r="D12" s="41"/>
      <c r="E12" s="46" t="s">
        <v>2</v>
      </c>
      <c r="F12" s="47"/>
      <c r="G12" s="47"/>
      <c r="H12" s="47"/>
      <c r="I12" s="47"/>
      <c r="J12" s="47"/>
      <c r="K12" s="48"/>
    </row>
    <row r="13" spans="1:13" ht="15.75" x14ac:dyDescent="0.25">
      <c r="A13" s="42"/>
      <c r="B13" s="43"/>
      <c r="C13" s="43"/>
      <c r="D13" s="43"/>
      <c r="E13" s="32" t="s">
        <v>3</v>
      </c>
      <c r="F13" s="33"/>
      <c r="G13" s="33"/>
      <c r="H13" s="34">
        <f>H15+H16+H17+H18+H19</f>
        <v>15235.61</v>
      </c>
      <c r="I13" s="34"/>
      <c r="J13" s="34"/>
      <c r="K13" s="35"/>
    </row>
    <row r="14" spans="1:13" ht="15.75" x14ac:dyDescent="0.25">
      <c r="A14" s="42"/>
      <c r="B14" s="43"/>
      <c r="C14" s="43"/>
      <c r="D14" s="43"/>
      <c r="E14" s="32" t="s">
        <v>4</v>
      </c>
      <c r="F14" s="33"/>
      <c r="G14" s="33"/>
      <c r="H14" s="33"/>
      <c r="I14" s="33"/>
      <c r="J14" s="33"/>
      <c r="K14" s="36"/>
    </row>
    <row r="15" spans="1:13" ht="15.75" x14ac:dyDescent="0.25">
      <c r="A15" s="42"/>
      <c r="B15" s="43"/>
      <c r="C15" s="43"/>
      <c r="D15" s="43"/>
      <c r="E15" s="25" t="s">
        <v>5</v>
      </c>
      <c r="F15" s="26"/>
      <c r="G15" s="26"/>
      <c r="H15" s="27">
        <f>H24+H32</f>
        <v>0</v>
      </c>
      <c r="I15" s="27"/>
      <c r="J15" s="27"/>
      <c r="K15" s="28"/>
    </row>
    <row r="16" spans="1:13" ht="15.75" x14ac:dyDescent="0.25">
      <c r="A16" s="42"/>
      <c r="B16" s="43"/>
      <c r="C16" s="43"/>
      <c r="D16" s="43"/>
      <c r="E16" s="25" t="s">
        <v>6</v>
      </c>
      <c r="F16" s="26"/>
      <c r="G16" s="26"/>
      <c r="H16" s="27">
        <f t="shared" ref="H16:H19" si="0">H25+H33</f>
        <v>0</v>
      </c>
      <c r="I16" s="27"/>
      <c r="J16" s="27"/>
      <c r="K16" s="28"/>
    </row>
    <row r="17" spans="1:11" ht="15.75" x14ac:dyDescent="0.25">
      <c r="A17" s="42"/>
      <c r="B17" s="43"/>
      <c r="C17" s="43"/>
      <c r="D17" s="43"/>
      <c r="E17" s="25" t="s">
        <v>7</v>
      </c>
      <c r="F17" s="26"/>
      <c r="G17" s="26"/>
      <c r="H17" s="27">
        <f t="shared" si="0"/>
        <v>0</v>
      </c>
      <c r="I17" s="27"/>
      <c r="J17" s="27"/>
      <c r="K17" s="28"/>
    </row>
    <row r="18" spans="1:11" ht="15.75" x14ac:dyDescent="0.25">
      <c r="A18" s="42"/>
      <c r="B18" s="43"/>
      <c r="C18" s="43"/>
      <c r="D18" s="43"/>
      <c r="E18" s="25" t="s">
        <v>8</v>
      </c>
      <c r="F18" s="26"/>
      <c r="G18" s="26"/>
      <c r="H18" s="27">
        <f t="shared" si="0"/>
        <v>750</v>
      </c>
      <c r="I18" s="27"/>
      <c r="J18" s="27"/>
      <c r="K18" s="28"/>
    </row>
    <row r="19" spans="1:11" ht="15.75" x14ac:dyDescent="0.25">
      <c r="A19" s="42"/>
      <c r="B19" s="43"/>
      <c r="C19" s="43"/>
      <c r="D19" s="43"/>
      <c r="E19" s="25" t="s">
        <v>9</v>
      </c>
      <c r="F19" s="26"/>
      <c r="G19" s="26"/>
      <c r="H19" s="27">
        <f t="shared" si="0"/>
        <v>14485.61</v>
      </c>
      <c r="I19" s="27"/>
      <c r="J19" s="27"/>
      <c r="K19" s="28"/>
    </row>
    <row r="20" spans="1:11" ht="15.75" x14ac:dyDescent="0.25">
      <c r="A20" s="42"/>
      <c r="B20" s="43"/>
      <c r="C20" s="43"/>
      <c r="D20" s="43"/>
      <c r="E20" s="29" t="s">
        <v>0</v>
      </c>
      <c r="F20" s="30"/>
      <c r="G20" s="30"/>
      <c r="H20" s="30"/>
      <c r="I20" s="30"/>
      <c r="J20" s="30"/>
      <c r="K20" s="31"/>
    </row>
    <row r="21" spans="1:11" ht="15.75" x14ac:dyDescent="0.25">
      <c r="A21" s="42"/>
      <c r="B21" s="43"/>
      <c r="C21" s="43"/>
      <c r="D21" s="43"/>
      <c r="E21" s="29" t="s">
        <v>12</v>
      </c>
      <c r="F21" s="30"/>
      <c r="G21" s="30"/>
      <c r="H21" s="30"/>
      <c r="I21" s="30"/>
      <c r="J21" s="30"/>
      <c r="K21" s="31"/>
    </row>
    <row r="22" spans="1:11" ht="15.75" x14ac:dyDescent="0.25">
      <c r="A22" s="42"/>
      <c r="B22" s="43"/>
      <c r="C22" s="43"/>
      <c r="D22" s="43"/>
      <c r="E22" s="32" t="s">
        <v>3</v>
      </c>
      <c r="F22" s="33"/>
      <c r="G22" s="33"/>
      <c r="H22" s="34">
        <f>H24+H25+H26+H27+H28</f>
        <v>14984.25</v>
      </c>
      <c r="I22" s="34"/>
      <c r="J22" s="34"/>
      <c r="K22" s="35"/>
    </row>
    <row r="23" spans="1:11" ht="15.75" x14ac:dyDescent="0.25">
      <c r="A23" s="42"/>
      <c r="B23" s="43"/>
      <c r="C23" s="43"/>
      <c r="D23" s="43"/>
      <c r="E23" s="32" t="s">
        <v>4</v>
      </c>
      <c r="F23" s="33"/>
      <c r="G23" s="33"/>
      <c r="H23" s="33"/>
      <c r="I23" s="33"/>
      <c r="J23" s="33"/>
      <c r="K23" s="36"/>
    </row>
    <row r="24" spans="1:11" ht="15.75" x14ac:dyDescent="0.25">
      <c r="A24" s="42"/>
      <c r="B24" s="43"/>
      <c r="C24" s="43"/>
      <c r="D24" s="43"/>
      <c r="E24" s="25" t="s">
        <v>5</v>
      </c>
      <c r="F24" s="26"/>
      <c r="G24" s="26"/>
      <c r="H24" s="27">
        <f>H51+H77</f>
        <v>0</v>
      </c>
      <c r="I24" s="27"/>
      <c r="J24" s="27"/>
      <c r="K24" s="28"/>
    </row>
    <row r="25" spans="1:11" ht="15.75" x14ac:dyDescent="0.25">
      <c r="A25" s="42"/>
      <c r="B25" s="43"/>
      <c r="C25" s="43"/>
      <c r="D25" s="43"/>
      <c r="E25" s="25" t="s">
        <v>6</v>
      </c>
      <c r="F25" s="26"/>
      <c r="G25" s="26"/>
      <c r="H25" s="27">
        <f t="shared" ref="H25:H28" si="1">H52+H78</f>
        <v>0</v>
      </c>
      <c r="I25" s="27"/>
      <c r="J25" s="27"/>
      <c r="K25" s="28"/>
    </row>
    <row r="26" spans="1:11" ht="15.75" x14ac:dyDescent="0.25">
      <c r="A26" s="42"/>
      <c r="B26" s="43"/>
      <c r="C26" s="43"/>
      <c r="D26" s="43"/>
      <c r="E26" s="25" t="s">
        <v>7</v>
      </c>
      <c r="F26" s="26"/>
      <c r="G26" s="26"/>
      <c r="H26" s="27">
        <f t="shared" si="1"/>
        <v>0</v>
      </c>
      <c r="I26" s="27"/>
      <c r="J26" s="27"/>
      <c r="K26" s="28"/>
    </row>
    <row r="27" spans="1:11" ht="15.75" x14ac:dyDescent="0.25">
      <c r="A27" s="42"/>
      <c r="B27" s="43"/>
      <c r="C27" s="43"/>
      <c r="D27" s="43"/>
      <c r="E27" s="25" t="s">
        <v>8</v>
      </c>
      <c r="F27" s="26"/>
      <c r="G27" s="26"/>
      <c r="H27" s="27">
        <f t="shared" si="1"/>
        <v>742.5</v>
      </c>
      <c r="I27" s="27"/>
      <c r="J27" s="27"/>
      <c r="K27" s="28"/>
    </row>
    <row r="28" spans="1:11" ht="15.75" x14ac:dyDescent="0.25">
      <c r="A28" s="42"/>
      <c r="B28" s="43"/>
      <c r="C28" s="43"/>
      <c r="D28" s="43"/>
      <c r="E28" s="25" t="s">
        <v>9</v>
      </c>
      <c r="F28" s="26"/>
      <c r="G28" s="26"/>
      <c r="H28" s="27">
        <f t="shared" si="1"/>
        <v>14241.75</v>
      </c>
      <c r="I28" s="27"/>
      <c r="J28" s="27"/>
      <c r="K28" s="28"/>
    </row>
    <row r="29" spans="1:11" ht="15.75" x14ac:dyDescent="0.25">
      <c r="A29" s="42"/>
      <c r="B29" s="43"/>
      <c r="C29" s="43"/>
      <c r="D29" s="43"/>
      <c r="E29" s="29" t="s">
        <v>11</v>
      </c>
      <c r="F29" s="30"/>
      <c r="G29" s="30"/>
      <c r="H29" s="30"/>
      <c r="I29" s="30"/>
      <c r="J29" s="30"/>
      <c r="K29" s="31"/>
    </row>
    <row r="30" spans="1:11" ht="15.75" x14ac:dyDescent="0.25">
      <c r="A30" s="42"/>
      <c r="B30" s="43"/>
      <c r="C30" s="43"/>
      <c r="D30" s="43"/>
      <c r="E30" s="32" t="s">
        <v>3</v>
      </c>
      <c r="F30" s="33"/>
      <c r="G30" s="33"/>
      <c r="H30" s="34">
        <f>H32+H33+H34+H35+H36</f>
        <v>251.36</v>
      </c>
      <c r="I30" s="34"/>
      <c r="J30" s="34"/>
      <c r="K30" s="35"/>
    </row>
    <row r="31" spans="1:11" ht="15.75" x14ac:dyDescent="0.25">
      <c r="A31" s="42"/>
      <c r="B31" s="43"/>
      <c r="C31" s="43"/>
      <c r="D31" s="43"/>
      <c r="E31" s="32" t="s">
        <v>4</v>
      </c>
      <c r="F31" s="33"/>
      <c r="G31" s="33"/>
      <c r="H31" s="33"/>
      <c r="I31" s="33"/>
      <c r="J31" s="33"/>
      <c r="K31" s="36"/>
    </row>
    <row r="32" spans="1:11" ht="15.75" x14ac:dyDescent="0.25">
      <c r="A32" s="42"/>
      <c r="B32" s="43"/>
      <c r="C32" s="43"/>
      <c r="D32" s="43"/>
      <c r="E32" s="25" t="s">
        <v>5</v>
      </c>
      <c r="F32" s="26"/>
      <c r="G32" s="26"/>
      <c r="H32" s="27">
        <f>H59+H85</f>
        <v>0</v>
      </c>
      <c r="I32" s="27"/>
      <c r="J32" s="27"/>
      <c r="K32" s="28"/>
    </row>
    <row r="33" spans="1:11" ht="15.75" x14ac:dyDescent="0.25">
      <c r="A33" s="42"/>
      <c r="B33" s="43"/>
      <c r="C33" s="43"/>
      <c r="D33" s="43"/>
      <c r="E33" s="25" t="s">
        <v>6</v>
      </c>
      <c r="F33" s="26"/>
      <c r="G33" s="26"/>
      <c r="H33" s="27">
        <f t="shared" ref="H33:H36" si="2">H60+H86</f>
        <v>0</v>
      </c>
      <c r="I33" s="27"/>
      <c r="J33" s="27"/>
      <c r="K33" s="28"/>
    </row>
    <row r="34" spans="1:11" ht="15.75" x14ac:dyDescent="0.25">
      <c r="A34" s="42"/>
      <c r="B34" s="43"/>
      <c r="C34" s="43"/>
      <c r="D34" s="43"/>
      <c r="E34" s="25" t="s">
        <v>7</v>
      </c>
      <c r="F34" s="26"/>
      <c r="G34" s="26"/>
      <c r="H34" s="27">
        <f t="shared" si="2"/>
        <v>0</v>
      </c>
      <c r="I34" s="27"/>
      <c r="J34" s="27"/>
      <c r="K34" s="28"/>
    </row>
    <row r="35" spans="1:11" ht="15.75" x14ac:dyDescent="0.25">
      <c r="A35" s="42"/>
      <c r="B35" s="43"/>
      <c r="C35" s="43"/>
      <c r="D35" s="43"/>
      <c r="E35" s="25" t="s">
        <v>8</v>
      </c>
      <c r="F35" s="26"/>
      <c r="G35" s="26"/>
      <c r="H35" s="27">
        <f t="shared" si="2"/>
        <v>7.5</v>
      </c>
      <c r="I35" s="27"/>
      <c r="J35" s="27"/>
      <c r="K35" s="28"/>
    </row>
    <row r="36" spans="1:11" ht="15.75" x14ac:dyDescent="0.25">
      <c r="A36" s="42"/>
      <c r="B36" s="43"/>
      <c r="C36" s="43"/>
      <c r="D36" s="43"/>
      <c r="E36" s="25" t="s">
        <v>9</v>
      </c>
      <c r="F36" s="26"/>
      <c r="G36" s="26"/>
      <c r="H36" s="27">
        <f t="shared" si="2"/>
        <v>243.86</v>
      </c>
      <c r="I36" s="27"/>
      <c r="J36" s="27"/>
      <c r="K36" s="28"/>
    </row>
    <row r="37" spans="1:11" ht="16.5" thickBot="1" x14ac:dyDescent="0.3">
      <c r="A37" s="17" t="s">
        <v>44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63.75" customHeight="1" thickBot="1" x14ac:dyDescent="0.3">
      <c r="A38" s="49" t="s">
        <v>41</v>
      </c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ht="34.5" customHeight="1" x14ac:dyDescent="0.25">
      <c r="A39" s="40" t="s">
        <v>13</v>
      </c>
      <c r="B39" s="41"/>
      <c r="C39" s="41"/>
      <c r="D39" s="41"/>
      <c r="E39" s="46" t="s">
        <v>14</v>
      </c>
      <c r="F39" s="47"/>
      <c r="G39" s="47"/>
      <c r="H39" s="47"/>
      <c r="I39" s="47"/>
      <c r="J39" s="47"/>
      <c r="K39" s="48"/>
    </row>
    <row r="40" spans="1:11" ht="15.75" x14ac:dyDescent="0.25">
      <c r="A40" s="42"/>
      <c r="B40" s="43"/>
      <c r="C40" s="43"/>
      <c r="D40" s="43"/>
      <c r="E40" s="32" t="s">
        <v>3</v>
      </c>
      <c r="F40" s="33"/>
      <c r="G40" s="33"/>
      <c r="H40" s="34">
        <f>H42+H43+H44+H45+H46</f>
        <v>850</v>
      </c>
      <c r="I40" s="34"/>
      <c r="J40" s="34"/>
      <c r="K40" s="35"/>
    </row>
    <row r="41" spans="1:11" ht="15.75" x14ac:dyDescent="0.25">
      <c r="A41" s="42"/>
      <c r="B41" s="43"/>
      <c r="C41" s="43"/>
      <c r="D41" s="43"/>
      <c r="E41" s="32" t="s">
        <v>4</v>
      </c>
      <c r="F41" s="33"/>
      <c r="G41" s="33"/>
      <c r="H41" s="33"/>
      <c r="I41" s="33"/>
      <c r="J41" s="33"/>
      <c r="K41" s="36"/>
    </row>
    <row r="42" spans="1:11" ht="15.75" x14ac:dyDescent="0.25">
      <c r="A42" s="42"/>
      <c r="B42" s="43"/>
      <c r="C42" s="43"/>
      <c r="D42" s="43"/>
      <c r="E42" s="25" t="s">
        <v>5</v>
      </c>
      <c r="F42" s="26"/>
      <c r="G42" s="26"/>
      <c r="H42" s="27">
        <f>H51+H59</f>
        <v>0</v>
      </c>
      <c r="I42" s="27"/>
      <c r="J42" s="27"/>
      <c r="K42" s="28"/>
    </row>
    <row r="43" spans="1:11" ht="15.75" x14ac:dyDescent="0.25">
      <c r="A43" s="42"/>
      <c r="B43" s="43"/>
      <c r="C43" s="43"/>
      <c r="D43" s="43"/>
      <c r="E43" s="25" t="s">
        <v>6</v>
      </c>
      <c r="F43" s="26"/>
      <c r="G43" s="26"/>
      <c r="H43" s="27">
        <f t="shared" ref="H43:H46" si="3">H52+H60</f>
        <v>0</v>
      </c>
      <c r="I43" s="27"/>
      <c r="J43" s="27"/>
      <c r="K43" s="28"/>
    </row>
    <row r="44" spans="1:11" ht="15.75" x14ac:dyDescent="0.25">
      <c r="A44" s="42"/>
      <c r="B44" s="43"/>
      <c r="C44" s="43"/>
      <c r="D44" s="43"/>
      <c r="E44" s="25" t="s">
        <v>7</v>
      </c>
      <c r="F44" s="26"/>
      <c r="G44" s="26"/>
      <c r="H44" s="27">
        <f t="shared" si="3"/>
        <v>0</v>
      </c>
      <c r="I44" s="27"/>
      <c r="J44" s="27"/>
      <c r="K44" s="28"/>
    </row>
    <row r="45" spans="1:11" ht="15.75" x14ac:dyDescent="0.25">
      <c r="A45" s="42"/>
      <c r="B45" s="43"/>
      <c r="C45" s="43"/>
      <c r="D45" s="43"/>
      <c r="E45" s="25" t="s">
        <v>8</v>
      </c>
      <c r="F45" s="26"/>
      <c r="G45" s="26"/>
      <c r="H45" s="27">
        <f t="shared" si="3"/>
        <v>750</v>
      </c>
      <c r="I45" s="27"/>
      <c r="J45" s="27"/>
      <c r="K45" s="28"/>
    </row>
    <row r="46" spans="1:11" ht="15.75" x14ac:dyDescent="0.25">
      <c r="A46" s="42"/>
      <c r="B46" s="43"/>
      <c r="C46" s="43"/>
      <c r="D46" s="43"/>
      <c r="E46" s="25" t="s">
        <v>9</v>
      </c>
      <c r="F46" s="26"/>
      <c r="G46" s="26"/>
      <c r="H46" s="27">
        <f t="shared" si="3"/>
        <v>100</v>
      </c>
      <c r="I46" s="27"/>
      <c r="J46" s="27"/>
      <c r="K46" s="28"/>
    </row>
    <row r="47" spans="1:11" ht="15.75" x14ac:dyDescent="0.25">
      <c r="A47" s="42"/>
      <c r="B47" s="43"/>
      <c r="C47" s="43"/>
      <c r="D47" s="43"/>
      <c r="E47" s="29" t="s">
        <v>0</v>
      </c>
      <c r="F47" s="30"/>
      <c r="G47" s="30"/>
      <c r="H47" s="30"/>
      <c r="I47" s="30"/>
      <c r="J47" s="30"/>
      <c r="K47" s="31"/>
    </row>
    <row r="48" spans="1:11" ht="15.75" x14ac:dyDescent="0.25">
      <c r="A48" s="42"/>
      <c r="B48" s="43"/>
      <c r="C48" s="43"/>
      <c r="D48" s="43"/>
      <c r="E48" s="29" t="s">
        <v>12</v>
      </c>
      <c r="F48" s="30"/>
      <c r="G48" s="30"/>
      <c r="H48" s="30"/>
      <c r="I48" s="30"/>
      <c r="J48" s="30"/>
      <c r="K48" s="31"/>
    </row>
    <row r="49" spans="1:11" ht="15.75" x14ac:dyDescent="0.25">
      <c r="A49" s="42"/>
      <c r="B49" s="43"/>
      <c r="C49" s="43"/>
      <c r="D49" s="43"/>
      <c r="E49" s="32" t="s">
        <v>3</v>
      </c>
      <c r="F49" s="33"/>
      <c r="G49" s="33"/>
      <c r="H49" s="34">
        <f>H51+H52+H53+H54+H55</f>
        <v>742.5</v>
      </c>
      <c r="I49" s="34"/>
      <c r="J49" s="34"/>
      <c r="K49" s="35"/>
    </row>
    <row r="50" spans="1:11" ht="15.75" x14ac:dyDescent="0.25">
      <c r="A50" s="42"/>
      <c r="B50" s="43"/>
      <c r="C50" s="43"/>
      <c r="D50" s="43"/>
      <c r="E50" s="32" t="s">
        <v>4</v>
      </c>
      <c r="F50" s="33"/>
      <c r="G50" s="33"/>
      <c r="H50" s="33"/>
      <c r="I50" s="33"/>
      <c r="J50" s="33"/>
      <c r="K50" s="36"/>
    </row>
    <row r="51" spans="1:11" ht="15.75" x14ac:dyDescent="0.25">
      <c r="A51" s="42"/>
      <c r="B51" s="43"/>
      <c r="C51" s="43"/>
      <c r="D51" s="43"/>
      <c r="E51" s="25" t="s">
        <v>5</v>
      </c>
      <c r="F51" s="26"/>
      <c r="G51" s="26"/>
      <c r="H51" s="27">
        <v>0</v>
      </c>
      <c r="I51" s="27"/>
      <c r="J51" s="27"/>
      <c r="K51" s="28"/>
    </row>
    <row r="52" spans="1:11" ht="15.75" x14ac:dyDescent="0.25">
      <c r="A52" s="42"/>
      <c r="B52" s="43"/>
      <c r="C52" s="43"/>
      <c r="D52" s="43"/>
      <c r="E52" s="25" t="s">
        <v>6</v>
      </c>
      <c r="F52" s="26"/>
      <c r="G52" s="26"/>
      <c r="H52" s="27">
        <v>0</v>
      </c>
      <c r="I52" s="27"/>
      <c r="J52" s="27"/>
      <c r="K52" s="28"/>
    </row>
    <row r="53" spans="1:11" ht="15.75" x14ac:dyDescent="0.25">
      <c r="A53" s="42"/>
      <c r="B53" s="43"/>
      <c r="C53" s="43"/>
      <c r="D53" s="43"/>
      <c r="E53" s="25" t="s">
        <v>7</v>
      </c>
      <c r="F53" s="26"/>
      <c r="G53" s="26"/>
      <c r="H53" s="27">
        <v>0</v>
      </c>
      <c r="I53" s="27"/>
      <c r="J53" s="27"/>
      <c r="K53" s="28"/>
    </row>
    <row r="54" spans="1:11" ht="15.75" x14ac:dyDescent="0.25">
      <c r="A54" s="42"/>
      <c r="B54" s="43"/>
      <c r="C54" s="43"/>
      <c r="D54" s="43"/>
      <c r="E54" s="25" t="s">
        <v>8</v>
      </c>
      <c r="F54" s="26"/>
      <c r="G54" s="26"/>
      <c r="H54" s="27">
        <v>742.5</v>
      </c>
      <c r="I54" s="27"/>
      <c r="J54" s="27"/>
      <c r="K54" s="28"/>
    </row>
    <row r="55" spans="1:11" ht="15.75" x14ac:dyDescent="0.25">
      <c r="A55" s="42"/>
      <c r="B55" s="43"/>
      <c r="C55" s="43"/>
      <c r="D55" s="43"/>
      <c r="E55" s="25" t="s">
        <v>9</v>
      </c>
      <c r="F55" s="26"/>
      <c r="G55" s="26"/>
      <c r="H55" s="27">
        <v>0</v>
      </c>
      <c r="I55" s="27"/>
      <c r="J55" s="27"/>
      <c r="K55" s="28"/>
    </row>
    <row r="56" spans="1:11" ht="15.75" x14ac:dyDescent="0.25">
      <c r="A56" s="42"/>
      <c r="B56" s="43"/>
      <c r="C56" s="43"/>
      <c r="D56" s="43"/>
      <c r="E56" s="29" t="s">
        <v>11</v>
      </c>
      <c r="F56" s="30"/>
      <c r="G56" s="30"/>
      <c r="H56" s="30"/>
      <c r="I56" s="30"/>
      <c r="J56" s="30"/>
      <c r="K56" s="31"/>
    </row>
    <row r="57" spans="1:11" ht="15.75" x14ac:dyDescent="0.25">
      <c r="A57" s="42"/>
      <c r="B57" s="43"/>
      <c r="C57" s="43"/>
      <c r="D57" s="43"/>
      <c r="E57" s="32" t="s">
        <v>3</v>
      </c>
      <c r="F57" s="33"/>
      <c r="G57" s="33"/>
      <c r="H57" s="34">
        <f>H59+H60+H61+H62+H63</f>
        <v>107.5</v>
      </c>
      <c r="I57" s="34"/>
      <c r="J57" s="34"/>
      <c r="K57" s="35"/>
    </row>
    <row r="58" spans="1:11" ht="15.75" x14ac:dyDescent="0.25">
      <c r="A58" s="42"/>
      <c r="B58" s="43"/>
      <c r="C58" s="43"/>
      <c r="D58" s="43"/>
      <c r="E58" s="32" t="s">
        <v>4</v>
      </c>
      <c r="F58" s="33"/>
      <c r="G58" s="33"/>
      <c r="H58" s="33"/>
      <c r="I58" s="33"/>
      <c r="J58" s="33"/>
      <c r="K58" s="36"/>
    </row>
    <row r="59" spans="1:11" ht="15.75" x14ac:dyDescent="0.25">
      <c r="A59" s="42"/>
      <c r="B59" s="43"/>
      <c r="C59" s="43"/>
      <c r="D59" s="43"/>
      <c r="E59" s="25" t="s">
        <v>5</v>
      </c>
      <c r="F59" s="26"/>
      <c r="G59" s="26"/>
      <c r="H59" s="27">
        <v>0</v>
      </c>
      <c r="I59" s="27"/>
      <c r="J59" s="27"/>
      <c r="K59" s="28"/>
    </row>
    <row r="60" spans="1:11" ht="15.75" x14ac:dyDescent="0.25">
      <c r="A60" s="42"/>
      <c r="B60" s="43"/>
      <c r="C60" s="43"/>
      <c r="D60" s="43"/>
      <c r="E60" s="25" t="s">
        <v>6</v>
      </c>
      <c r="F60" s="26"/>
      <c r="G60" s="26"/>
      <c r="H60" s="27">
        <v>0</v>
      </c>
      <c r="I60" s="27"/>
      <c r="J60" s="27"/>
      <c r="K60" s="28"/>
    </row>
    <row r="61" spans="1:11" ht="15.75" x14ac:dyDescent="0.25">
      <c r="A61" s="42"/>
      <c r="B61" s="43"/>
      <c r="C61" s="43"/>
      <c r="D61" s="43"/>
      <c r="E61" s="25" t="s">
        <v>7</v>
      </c>
      <c r="F61" s="26"/>
      <c r="G61" s="26"/>
      <c r="H61" s="27">
        <v>0</v>
      </c>
      <c r="I61" s="27"/>
      <c r="J61" s="27"/>
      <c r="K61" s="28"/>
    </row>
    <row r="62" spans="1:11" ht="15.75" x14ac:dyDescent="0.25">
      <c r="A62" s="42"/>
      <c r="B62" s="43"/>
      <c r="C62" s="43"/>
      <c r="D62" s="43"/>
      <c r="E62" s="25" t="s">
        <v>8</v>
      </c>
      <c r="F62" s="26"/>
      <c r="G62" s="26"/>
      <c r="H62" s="27">
        <v>7.5</v>
      </c>
      <c r="I62" s="27"/>
      <c r="J62" s="27"/>
      <c r="K62" s="28"/>
    </row>
    <row r="63" spans="1:11" ht="15.75" x14ac:dyDescent="0.25">
      <c r="A63" s="42"/>
      <c r="B63" s="43"/>
      <c r="C63" s="43"/>
      <c r="D63" s="43"/>
      <c r="E63" s="25" t="s">
        <v>9</v>
      </c>
      <c r="F63" s="26"/>
      <c r="G63" s="26"/>
      <c r="H63" s="27">
        <v>100</v>
      </c>
      <c r="I63" s="27"/>
      <c r="J63" s="27"/>
      <c r="K63" s="28"/>
    </row>
    <row r="64" spans="1:11" ht="38.25" customHeight="1" thickBot="1" x14ac:dyDescent="0.3">
      <c r="A64" s="37" t="s">
        <v>42</v>
      </c>
      <c r="B64" s="38"/>
      <c r="C64" s="38"/>
      <c r="D64" s="38"/>
      <c r="E64" s="38"/>
      <c r="F64" s="38"/>
      <c r="G64" s="38"/>
      <c r="H64" s="38"/>
      <c r="I64" s="38"/>
      <c r="J64" s="38"/>
      <c r="K64" s="39"/>
    </row>
    <row r="65" spans="1:11" ht="38.25" customHeight="1" x14ac:dyDescent="0.25">
      <c r="A65" s="40" t="s">
        <v>13</v>
      </c>
      <c r="B65" s="41"/>
      <c r="C65" s="41"/>
      <c r="D65" s="41"/>
      <c r="E65" s="46" t="s">
        <v>15</v>
      </c>
      <c r="F65" s="47"/>
      <c r="G65" s="47"/>
      <c r="H65" s="47"/>
      <c r="I65" s="47"/>
      <c r="J65" s="47"/>
      <c r="K65" s="48"/>
    </row>
    <row r="66" spans="1:11" ht="15.75" x14ac:dyDescent="0.25">
      <c r="A66" s="42"/>
      <c r="B66" s="43"/>
      <c r="C66" s="43"/>
      <c r="D66" s="43"/>
      <c r="E66" s="32" t="s">
        <v>3</v>
      </c>
      <c r="F66" s="33"/>
      <c r="G66" s="33"/>
      <c r="H66" s="34">
        <f>H68+H69+H70+H71+H72</f>
        <v>14385.61</v>
      </c>
      <c r="I66" s="34"/>
      <c r="J66" s="34"/>
      <c r="K66" s="35"/>
    </row>
    <row r="67" spans="1:11" ht="15.75" x14ac:dyDescent="0.25">
      <c r="A67" s="42"/>
      <c r="B67" s="43"/>
      <c r="C67" s="43"/>
      <c r="D67" s="43"/>
      <c r="E67" s="32" t="s">
        <v>4</v>
      </c>
      <c r="F67" s="33"/>
      <c r="G67" s="33"/>
      <c r="H67" s="33"/>
      <c r="I67" s="33"/>
      <c r="J67" s="33"/>
      <c r="K67" s="36"/>
    </row>
    <row r="68" spans="1:11" ht="15.75" x14ac:dyDescent="0.25">
      <c r="A68" s="42"/>
      <c r="B68" s="43"/>
      <c r="C68" s="43"/>
      <c r="D68" s="43"/>
      <c r="E68" s="25" t="s">
        <v>5</v>
      </c>
      <c r="F68" s="26"/>
      <c r="G68" s="26"/>
      <c r="H68" s="27">
        <f>H77+H85</f>
        <v>0</v>
      </c>
      <c r="I68" s="27"/>
      <c r="J68" s="27"/>
      <c r="K68" s="28"/>
    </row>
    <row r="69" spans="1:11" ht="15.75" x14ac:dyDescent="0.25">
      <c r="A69" s="42"/>
      <c r="B69" s="43"/>
      <c r="C69" s="43"/>
      <c r="D69" s="43"/>
      <c r="E69" s="25" t="s">
        <v>6</v>
      </c>
      <c r="F69" s="26"/>
      <c r="G69" s="26"/>
      <c r="H69" s="27">
        <f t="shared" ref="H69:H72" si="4">H78+H86</f>
        <v>0</v>
      </c>
      <c r="I69" s="27"/>
      <c r="J69" s="27"/>
      <c r="K69" s="28"/>
    </row>
    <row r="70" spans="1:11" ht="15.75" x14ac:dyDescent="0.25">
      <c r="A70" s="42"/>
      <c r="B70" s="43"/>
      <c r="C70" s="43"/>
      <c r="D70" s="43"/>
      <c r="E70" s="25" t="s">
        <v>7</v>
      </c>
      <c r="F70" s="26"/>
      <c r="G70" s="26"/>
      <c r="H70" s="27">
        <f t="shared" si="4"/>
        <v>0</v>
      </c>
      <c r="I70" s="27"/>
      <c r="J70" s="27"/>
      <c r="K70" s="28"/>
    </row>
    <row r="71" spans="1:11" ht="15.75" x14ac:dyDescent="0.25">
      <c r="A71" s="42"/>
      <c r="B71" s="43"/>
      <c r="C71" s="43"/>
      <c r="D71" s="43"/>
      <c r="E71" s="25" t="s">
        <v>8</v>
      </c>
      <c r="F71" s="26"/>
      <c r="G71" s="26"/>
      <c r="H71" s="27">
        <f t="shared" si="4"/>
        <v>0</v>
      </c>
      <c r="I71" s="27"/>
      <c r="J71" s="27"/>
      <c r="K71" s="28"/>
    </row>
    <row r="72" spans="1:11" ht="15.75" x14ac:dyDescent="0.25">
      <c r="A72" s="42"/>
      <c r="B72" s="43"/>
      <c r="C72" s="43"/>
      <c r="D72" s="43"/>
      <c r="E72" s="25" t="s">
        <v>9</v>
      </c>
      <c r="F72" s="26"/>
      <c r="G72" s="26"/>
      <c r="H72" s="27">
        <f t="shared" si="4"/>
        <v>14385.61</v>
      </c>
      <c r="I72" s="27"/>
      <c r="J72" s="27"/>
      <c r="K72" s="28"/>
    </row>
    <row r="73" spans="1:11" ht="15.75" x14ac:dyDescent="0.25">
      <c r="A73" s="42"/>
      <c r="B73" s="43"/>
      <c r="C73" s="43"/>
      <c r="D73" s="43"/>
      <c r="E73" s="29" t="s">
        <v>0</v>
      </c>
      <c r="F73" s="30"/>
      <c r="G73" s="30"/>
      <c r="H73" s="30"/>
      <c r="I73" s="30"/>
      <c r="J73" s="30"/>
      <c r="K73" s="31"/>
    </row>
    <row r="74" spans="1:11" ht="15.75" x14ac:dyDescent="0.25">
      <c r="A74" s="42"/>
      <c r="B74" s="43"/>
      <c r="C74" s="43"/>
      <c r="D74" s="43"/>
      <c r="E74" s="29" t="s">
        <v>12</v>
      </c>
      <c r="F74" s="30"/>
      <c r="G74" s="30"/>
      <c r="H74" s="30"/>
      <c r="I74" s="30"/>
      <c r="J74" s="30"/>
      <c r="K74" s="31"/>
    </row>
    <row r="75" spans="1:11" ht="15.75" x14ac:dyDescent="0.25">
      <c r="A75" s="42"/>
      <c r="B75" s="43"/>
      <c r="C75" s="43"/>
      <c r="D75" s="43"/>
      <c r="E75" s="32" t="s">
        <v>3</v>
      </c>
      <c r="F75" s="33"/>
      <c r="G75" s="33"/>
      <c r="H75" s="34">
        <f>H77+H78+H79+H80+H81</f>
        <v>14241.75</v>
      </c>
      <c r="I75" s="34"/>
      <c r="J75" s="34"/>
      <c r="K75" s="35"/>
    </row>
    <row r="76" spans="1:11" ht="15.75" x14ac:dyDescent="0.25">
      <c r="A76" s="42"/>
      <c r="B76" s="43"/>
      <c r="C76" s="43"/>
      <c r="D76" s="43"/>
      <c r="E76" s="32" t="s">
        <v>4</v>
      </c>
      <c r="F76" s="33"/>
      <c r="G76" s="33"/>
      <c r="H76" s="33"/>
      <c r="I76" s="33"/>
      <c r="J76" s="33"/>
      <c r="K76" s="36"/>
    </row>
    <row r="77" spans="1:11" ht="15.75" x14ac:dyDescent="0.25">
      <c r="A77" s="42"/>
      <c r="B77" s="43"/>
      <c r="C77" s="43"/>
      <c r="D77" s="43"/>
      <c r="E77" s="25" t="s">
        <v>5</v>
      </c>
      <c r="F77" s="26"/>
      <c r="G77" s="26"/>
      <c r="H77" s="27">
        <v>0</v>
      </c>
      <c r="I77" s="27"/>
      <c r="J77" s="27"/>
      <c r="K77" s="28"/>
    </row>
    <row r="78" spans="1:11" ht="15.75" x14ac:dyDescent="0.25">
      <c r="A78" s="42"/>
      <c r="B78" s="43"/>
      <c r="C78" s="43"/>
      <c r="D78" s="43"/>
      <c r="E78" s="25" t="s">
        <v>6</v>
      </c>
      <c r="F78" s="26"/>
      <c r="G78" s="26"/>
      <c r="H78" s="27">
        <v>0</v>
      </c>
      <c r="I78" s="27"/>
      <c r="J78" s="27"/>
      <c r="K78" s="28"/>
    </row>
    <row r="79" spans="1:11" ht="15.75" x14ac:dyDescent="0.25">
      <c r="A79" s="42"/>
      <c r="B79" s="43"/>
      <c r="C79" s="43"/>
      <c r="D79" s="43"/>
      <c r="E79" s="25" t="s">
        <v>7</v>
      </c>
      <c r="F79" s="26"/>
      <c r="G79" s="26"/>
      <c r="H79" s="27">
        <v>0</v>
      </c>
      <c r="I79" s="27"/>
      <c r="J79" s="27"/>
      <c r="K79" s="28"/>
    </row>
    <row r="80" spans="1:11" ht="15.75" x14ac:dyDescent="0.25">
      <c r="A80" s="42"/>
      <c r="B80" s="43"/>
      <c r="C80" s="43"/>
      <c r="D80" s="43"/>
      <c r="E80" s="25" t="s">
        <v>8</v>
      </c>
      <c r="F80" s="26"/>
      <c r="G80" s="26"/>
      <c r="H80" s="27">
        <v>0</v>
      </c>
      <c r="I80" s="27"/>
      <c r="J80" s="27"/>
      <c r="K80" s="28"/>
    </row>
    <row r="81" spans="1:11" ht="15.75" x14ac:dyDescent="0.25">
      <c r="A81" s="42"/>
      <c r="B81" s="43"/>
      <c r="C81" s="43"/>
      <c r="D81" s="43"/>
      <c r="E81" s="25" t="s">
        <v>9</v>
      </c>
      <c r="F81" s="26"/>
      <c r="G81" s="26"/>
      <c r="H81" s="27">
        <f>6020+8221.75</f>
        <v>14241.75</v>
      </c>
      <c r="I81" s="27"/>
      <c r="J81" s="27"/>
      <c r="K81" s="28"/>
    </row>
    <row r="82" spans="1:11" ht="15.75" x14ac:dyDescent="0.25">
      <c r="A82" s="42"/>
      <c r="B82" s="43"/>
      <c r="C82" s="43"/>
      <c r="D82" s="43"/>
      <c r="E82" s="29" t="s">
        <v>11</v>
      </c>
      <c r="F82" s="30"/>
      <c r="G82" s="30"/>
      <c r="H82" s="30"/>
      <c r="I82" s="30"/>
      <c r="J82" s="30"/>
      <c r="K82" s="31"/>
    </row>
    <row r="83" spans="1:11" ht="15.75" x14ac:dyDescent="0.25">
      <c r="A83" s="42"/>
      <c r="B83" s="43"/>
      <c r="C83" s="43"/>
      <c r="D83" s="43"/>
      <c r="E83" s="32" t="s">
        <v>3</v>
      </c>
      <c r="F83" s="33"/>
      <c r="G83" s="33"/>
      <c r="H83" s="34">
        <f>H85+H86+H87+H88+H89</f>
        <v>143.86000000000001</v>
      </c>
      <c r="I83" s="34"/>
      <c r="J83" s="34"/>
      <c r="K83" s="35"/>
    </row>
    <row r="84" spans="1:11" ht="15.75" x14ac:dyDescent="0.25">
      <c r="A84" s="42"/>
      <c r="B84" s="43"/>
      <c r="C84" s="43"/>
      <c r="D84" s="43"/>
      <c r="E84" s="32" t="s">
        <v>4</v>
      </c>
      <c r="F84" s="33"/>
      <c r="G84" s="33"/>
      <c r="H84" s="33"/>
      <c r="I84" s="33"/>
      <c r="J84" s="33"/>
      <c r="K84" s="36"/>
    </row>
    <row r="85" spans="1:11" ht="15.75" x14ac:dyDescent="0.25">
      <c r="A85" s="42"/>
      <c r="B85" s="43"/>
      <c r="C85" s="43"/>
      <c r="D85" s="43"/>
      <c r="E85" s="25" t="s">
        <v>5</v>
      </c>
      <c r="F85" s="26"/>
      <c r="G85" s="26"/>
      <c r="H85" s="27">
        <v>0</v>
      </c>
      <c r="I85" s="27"/>
      <c r="J85" s="27"/>
      <c r="K85" s="28"/>
    </row>
    <row r="86" spans="1:11" ht="15.75" x14ac:dyDescent="0.25">
      <c r="A86" s="42"/>
      <c r="B86" s="43"/>
      <c r="C86" s="43"/>
      <c r="D86" s="43"/>
      <c r="E86" s="25" t="s">
        <v>6</v>
      </c>
      <c r="F86" s="26"/>
      <c r="G86" s="26"/>
      <c r="H86" s="27">
        <v>0</v>
      </c>
      <c r="I86" s="27"/>
      <c r="J86" s="27"/>
      <c r="K86" s="28"/>
    </row>
    <row r="87" spans="1:11" ht="15.75" x14ac:dyDescent="0.25">
      <c r="A87" s="42"/>
      <c r="B87" s="43"/>
      <c r="C87" s="43"/>
      <c r="D87" s="43"/>
      <c r="E87" s="25" t="s">
        <v>7</v>
      </c>
      <c r="F87" s="26"/>
      <c r="G87" s="26"/>
      <c r="H87" s="27">
        <v>0</v>
      </c>
      <c r="I87" s="27"/>
      <c r="J87" s="27"/>
      <c r="K87" s="28"/>
    </row>
    <row r="88" spans="1:11" ht="15.75" x14ac:dyDescent="0.25">
      <c r="A88" s="42"/>
      <c r="B88" s="43"/>
      <c r="C88" s="43"/>
      <c r="D88" s="43"/>
      <c r="E88" s="25" t="s">
        <v>8</v>
      </c>
      <c r="F88" s="26"/>
      <c r="G88" s="26"/>
      <c r="H88" s="27">
        <v>0</v>
      </c>
      <c r="I88" s="27"/>
      <c r="J88" s="27"/>
      <c r="K88" s="28"/>
    </row>
    <row r="89" spans="1:11" ht="16.5" thickBot="1" x14ac:dyDescent="0.3">
      <c r="A89" s="44"/>
      <c r="B89" s="45"/>
      <c r="C89" s="45"/>
      <c r="D89" s="45"/>
      <c r="E89" s="21" t="s">
        <v>9</v>
      </c>
      <c r="F89" s="22"/>
      <c r="G89" s="22"/>
      <c r="H89" s="23">
        <f>60.81+83.05</f>
        <v>143.86000000000001</v>
      </c>
      <c r="I89" s="23"/>
      <c r="J89" s="23"/>
      <c r="K89" s="24"/>
    </row>
    <row r="90" spans="1:11" ht="18.7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8.75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8.7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8.7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8.7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8.7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8.7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8.7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8.7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8.7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8.7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8.7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8.7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8.7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8.7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8.7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8.7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8.7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8.7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8.7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8.7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8.7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8.7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8.7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8.7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8.7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8.7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8.7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8.7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8.7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8.7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8.7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8.7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8.7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8.7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8.7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8.7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8.7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8.7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8.7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8.7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8.7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8.7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8.7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8.7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8.7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8.7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8.7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8.7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8.7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8.7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8.7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8.7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8.7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8.7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8.7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8.7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8.7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8.7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8.7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8.7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8.7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8.7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8.7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8.7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8.7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8.7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8.7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8.7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8.7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8.7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8.7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8.7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8.7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8.7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8.7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8.7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8.7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8.7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8.7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8.7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8.7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8.7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8.7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8.7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8.7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8.7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8.7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8.7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8.7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8.7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8.7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8.7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8.7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8.7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8.7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8.7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8.7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8.7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8.7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8.7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8.7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8.7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8.7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8.7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8.7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8.7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8.7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8.7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8.7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8.7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8.7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8.7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8.7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8.7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8.7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8.7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8.7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8.7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8.7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8.7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8.7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8.7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8.7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8.7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8.7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8.7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8.7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8.7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8.7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8.7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8.7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8.7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8.7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8.7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8.7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8.7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8.7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8.7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8.7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8.7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8.7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8.7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8.7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8.7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8.7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8.7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8.7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8.7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8.7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8.7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8.7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8.7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8.7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8.7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8.7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8.7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8.7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8.7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8.7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8.7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8.7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8.7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8.7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8.7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8.7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8.7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8.7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8.7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8.7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8.7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8.7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8.7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8.7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8.7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8.7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8.7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8.7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8.7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8.7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8.7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8.7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8.7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8.7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8.7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8.7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8.7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8.7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8.7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8.7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8.7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8.7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8.7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8.7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8.7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8.7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8.7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8.7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8.7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8.7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8.7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8.7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8.7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8.7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8.7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8.7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8.7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8.7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8.7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8.7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8.7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8.7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8.7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8.7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8.7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8.7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8.7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8.7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8.7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8.7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8.7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8.7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8.7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8.7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8.7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8.7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8.7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8.7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8.7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8.7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8.7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8.7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8.7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8.7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8.7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8.7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8.7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8.7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8.7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8.7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8.7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8.7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8.7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8.7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8.7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8.7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8.7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8.7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8.7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8.7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8.7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8.7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8.7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8.7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8.7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8.7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8.7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8.7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8.7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8.7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8.7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8.7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8.7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8.7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8.7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8.7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8.7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8.7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8.7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8.7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8.7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8.7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8.7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8.7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8.7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8.7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8.7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8.7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8.7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8.7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8.7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8.7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8.7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8.7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8.7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8.7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8.7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8.7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8.7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8.7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8.7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</sheetData>
  <mergeCells count="145">
    <mergeCell ref="F4:K4"/>
    <mergeCell ref="A11:K11"/>
    <mergeCell ref="E12:K12"/>
    <mergeCell ref="E13:G13"/>
    <mergeCell ref="H13:K13"/>
    <mergeCell ref="F1:K1"/>
    <mergeCell ref="F2:K2"/>
    <mergeCell ref="F3:K3"/>
    <mergeCell ref="H19:K19"/>
    <mergeCell ref="E20:K20"/>
    <mergeCell ref="E21:K21"/>
    <mergeCell ref="A12:D36"/>
    <mergeCell ref="E24:G24"/>
    <mergeCell ref="H24:K24"/>
    <mergeCell ref="E25:G25"/>
    <mergeCell ref="H25:K25"/>
    <mergeCell ref="E14:K14"/>
    <mergeCell ref="E15:G15"/>
    <mergeCell ref="E16:G16"/>
    <mergeCell ref="E17:G17"/>
    <mergeCell ref="E18:G18"/>
    <mergeCell ref="E19:G19"/>
    <mergeCell ref="H15:K15"/>
    <mergeCell ref="H16:K16"/>
    <mergeCell ref="H17:K17"/>
    <mergeCell ref="H18:K18"/>
    <mergeCell ref="E31:K31"/>
    <mergeCell ref="E32:G32"/>
    <mergeCell ref="H32:K32"/>
    <mergeCell ref="E33:G33"/>
    <mergeCell ref="H33:K33"/>
    <mergeCell ref="E34:G34"/>
    <mergeCell ref="E35:G35"/>
    <mergeCell ref="H35:K35"/>
    <mergeCell ref="E36:G36"/>
    <mergeCell ref="H36:K36"/>
    <mergeCell ref="H34:K34"/>
    <mergeCell ref="E22:G22"/>
    <mergeCell ref="H22:K22"/>
    <mergeCell ref="E23:K23"/>
    <mergeCell ref="E29:K29"/>
    <mergeCell ref="E30:G30"/>
    <mergeCell ref="H30:K30"/>
    <mergeCell ref="E26:G26"/>
    <mergeCell ref="H26:K26"/>
    <mergeCell ref="E27:G27"/>
    <mergeCell ref="H27:K27"/>
    <mergeCell ref="E28:G28"/>
    <mergeCell ref="H28:K28"/>
    <mergeCell ref="A38:K38"/>
    <mergeCell ref="A39:D63"/>
    <mergeCell ref="E39:K39"/>
    <mergeCell ref="E40:G40"/>
    <mergeCell ref="H40:K40"/>
    <mergeCell ref="E41:K41"/>
    <mergeCell ref="E45:G45"/>
    <mergeCell ref="E46:G46"/>
    <mergeCell ref="H46:K46"/>
    <mergeCell ref="E47:K47"/>
    <mergeCell ref="E48:K48"/>
    <mergeCell ref="E42:G42"/>
    <mergeCell ref="H42:K42"/>
    <mergeCell ref="E43:G43"/>
    <mergeCell ref="H43:K43"/>
    <mergeCell ref="E44:G44"/>
    <mergeCell ref="E53:G53"/>
    <mergeCell ref="H53:K53"/>
    <mergeCell ref="E49:G49"/>
    <mergeCell ref="H49:K49"/>
    <mergeCell ref="E50:K50"/>
    <mergeCell ref="E51:G51"/>
    <mergeCell ref="H51:K51"/>
    <mergeCell ref="E52:G52"/>
    <mergeCell ref="H52:K52"/>
    <mergeCell ref="H44:K44"/>
    <mergeCell ref="H45:K45"/>
    <mergeCell ref="E56:K56"/>
    <mergeCell ref="E57:G57"/>
    <mergeCell ref="H57:K57"/>
    <mergeCell ref="E58:K58"/>
    <mergeCell ref="E59:G59"/>
    <mergeCell ref="H59:K59"/>
    <mergeCell ref="E54:G54"/>
    <mergeCell ref="H54:K54"/>
    <mergeCell ref="E55:G55"/>
    <mergeCell ref="H55:K55"/>
    <mergeCell ref="E79:G79"/>
    <mergeCell ref="H79:K79"/>
    <mergeCell ref="E63:G63"/>
    <mergeCell ref="H63:K63"/>
    <mergeCell ref="E60:G60"/>
    <mergeCell ref="H60:K60"/>
    <mergeCell ref="E61:G61"/>
    <mergeCell ref="H61:K61"/>
    <mergeCell ref="E62:G62"/>
    <mergeCell ref="H62:K62"/>
    <mergeCell ref="E75:G75"/>
    <mergeCell ref="H75:K75"/>
    <mergeCell ref="E76:K76"/>
    <mergeCell ref="E77:G77"/>
    <mergeCell ref="H77:K77"/>
    <mergeCell ref="E78:G78"/>
    <mergeCell ref="H78:K78"/>
    <mergeCell ref="A64:K64"/>
    <mergeCell ref="A65:D89"/>
    <mergeCell ref="E65:K65"/>
    <mergeCell ref="E66:G66"/>
    <mergeCell ref="H66:K66"/>
    <mergeCell ref="E67:K67"/>
    <mergeCell ref="E71:G71"/>
    <mergeCell ref="H71:K71"/>
    <mergeCell ref="E72:G72"/>
    <mergeCell ref="H72:K72"/>
    <mergeCell ref="E73:K73"/>
    <mergeCell ref="E74:K74"/>
    <mergeCell ref="E68:G68"/>
    <mergeCell ref="H68:K68"/>
    <mergeCell ref="E69:G69"/>
    <mergeCell ref="H69:K69"/>
    <mergeCell ref="E70:G70"/>
    <mergeCell ref="H70:K70"/>
    <mergeCell ref="A37:K37"/>
    <mergeCell ref="F6:K6"/>
    <mergeCell ref="F7:K7"/>
    <mergeCell ref="F8:K8"/>
    <mergeCell ref="F9:K9"/>
    <mergeCell ref="A91:K91"/>
    <mergeCell ref="E89:G89"/>
    <mergeCell ref="H89:K89"/>
    <mergeCell ref="E86:G86"/>
    <mergeCell ref="H86:K86"/>
    <mergeCell ref="E87:G87"/>
    <mergeCell ref="H87:K87"/>
    <mergeCell ref="E88:G88"/>
    <mergeCell ref="H88:K88"/>
    <mergeCell ref="E82:K82"/>
    <mergeCell ref="E83:G83"/>
    <mergeCell ref="H83:K83"/>
    <mergeCell ref="E84:K84"/>
    <mergeCell ref="E85:G85"/>
    <mergeCell ref="H85:K85"/>
    <mergeCell ref="E80:G80"/>
    <mergeCell ref="H80:K80"/>
    <mergeCell ref="E81:G81"/>
    <mergeCell ref="H81:K8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9"/>
  <sheetViews>
    <sheetView tabSelected="1" topLeftCell="A36" workbookViewId="0">
      <selection activeCell="W19" sqref="W19"/>
    </sheetView>
  </sheetViews>
  <sheetFormatPr defaultRowHeight="15" x14ac:dyDescent="0.25"/>
  <cols>
    <col min="1" max="1" width="7.140625" customWidth="1"/>
    <col min="3" max="3" width="35.7109375" customWidth="1"/>
    <col min="4" max="4" width="17.42578125" customWidth="1"/>
    <col min="5" max="5" width="20.85546875" customWidth="1"/>
    <col min="9" max="9" width="11.140625" customWidth="1"/>
    <col min="11" max="11" width="5.5703125" customWidth="1"/>
    <col min="13" max="13" width="10" customWidth="1"/>
    <col min="14" max="14" width="17.140625" customWidth="1"/>
  </cols>
  <sheetData>
    <row r="1" spans="1:14" ht="15.75" x14ac:dyDescent="0.25">
      <c r="A1" s="6"/>
      <c r="B1" s="6"/>
      <c r="C1" s="6"/>
      <c r="D1" s="6"/>
      <c r="E1" s="6"/>
      <c r="F1" s="6"/>
      <c r="G1" s="6"/>
      <c r="H1" s="6"/>
      <c r="I1" s="18" t="s">
        <v>48</v>
      </c>
      <c r="J1" s="18"/>
      <c r="K1" s="18"/>
      <c r="L1" s="18"/>
      <c r="M1" s="18"/>
      <c r="N1" s="18"/>
    </row>
    <row r="2" spans="1:14" ht="15.75" x14ac:dyDescent="0.25">
      <c r="A2" s="6"/>
      <c r="B2" s="6"/>
      <c r="C2" s="6"/>
      <c r="D2" s="6"/>
      <c r="E2" s="6"/>
      <c r="F2" s="6"/>
      <c r="G2" s="6"/>
      <c r="H2" s="6"/>
      <c r="I2" s="18" t="s">
        <v>1</v>
      </c>
      <c r="J2" s="18"/>
      <c r="K2" s="18"/>
      <c r="L2" s="18"/>
      <c r="M2" s="18"/>
      <c r="N2" s="18"/>
    </row>
    <row r="3" spans="1:14" ht="15.75" x14ac:dyDescent="0.25">
      <c r="A3" s="6"/>
      <c r="B3" s="6"/>
      <c r="C3" s="6"/>
      <c r="D3" s="6"/>
      <c r="E3" s="6"/>
      <c r="F3" s="6"/>
      <c r="G3" s="6"/>
      <c r="H3" s="6"/>
      <c r="I3" s="18" t="s">
        <v>32</v>
      </c>
      <c r="J3" s="18"/>
      <c r="K3" s="18"/>
      <c r="L3" s="18"/>
      <c r="M3" s="18"/>
      <c r="N3" s="18"/>
    </row>
    <row r="4" spans="1:14" ht="15.75" x14ac:dyDescent="0.25">
      <c r="A4" s="6"/>
      <c r="B4" s="6"/>
      <c r="C4" s="6"/>
      <c r="D4" s="6"/>
      <c r="E4" s="6"/>
      <c r="F4" s="6"/>
      <c r="G4" s="6"/>
      <c r="H4" s="6"/>
      <c r="I4" s="18" t="s">
        <v>50</v>
      </c>
      <c r="J4" s="18"/>
      <c r="K4" s="18"/>
      <c r="L4" s="18"/>
      <c r="M4" s="18"/>
      <c r="N4" s="18"/>
    </row>
    <row r="5" spans="1:14" ht="15.75" x14ac:dyDescent="0.25">
      <c r="A5" s="6"/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4" ht="15.75" x14ac:dyDescent="0.25">
      <c r="A6" s="6"/>
      <c r="B6" s="6"/>
      <c r="C6" s="6"/>
      <c r="D6" s="6"/>
      <c r="E6" s="6"/>
      <c r="F6" s="6"/>
      <c r="G6" s="6"/>
      <c r="H6" s="6"/>
      <c r="I6" s="18" t="s">
        <v>46</v>
      </c>
      <c r="J6" s="18"/>
      <c r="K6" s="18"/>
      <c r="L6" s="18"/>
      <c r="M6" s="18"/>
      <c r="N6" s="18"/>
    </row>
    <row r="7" spans="1:14" ht="15.75" x14ac:dyDescent="0.25">
      <c r="A7" s="6"/>
      <c r="B7" s="6"/>
      <c r="C7" s="6"/>
      <c r="D7" s="6"/>
      <c r="E7" s="6"/>
      <c r="F7" s="6"/>
      <c r="G7" s="6"/>
      <c r="H7" s="6"/>
      <c r="I7" s="19" t="s">
        <v>1</v>
      </c>
      <c r="J7" s="19"/>
      <c r="K7" s="19"/>
      <c r="L7" s="19"/>
      <c r="M7" s="19"/>
      <c r="N7" s="19"/>
    </row>
    <row r="8" spans="1:14" ht="15.75" x14ac:dyDescent="0.25">
      <c r="A8" s="6"/>
      <c r="B8" s="6"/>
      <c r="C8" s="6"/>
      <c r="D8" s="6"/>
      <c r="E8" s="6"/>
      <c r="F8" s="6"/>
      <c r="G8" s="6"/>
      <c r="H8" s="6"/>
      <c r="I8" s="19" t="s">
        <v>32</v>
      </c>
      <c r="J8" s="19"/>
      <c r="K8" s="19"/>
      <c r="L8" s="19"/>
      <c r="M8" s="19"/>
      <c r="N8" s="19"/>
    </row>
    <row r="9" spans="1:14" ht="15.75" x14ac:dyDescent="0.25">
      <c r="A9" s="6"/>
      <c r="B9" s="6"/>
      <c r="C9" s="6"/>
      <c r="D9" s="6"/>
      <c r="E9" s="6"/>
      <c r="F9" s="6"/>
      <c r="G9" s="6"/>
      <c r="H9" s="6"/>
      <c r="I9" s="19" t="s">
        <v>47</v>
      </c>
      <c r="J9" s="19"/>
      <c r="K9" s="19"/>
      <c r="L9" s="19"/>
      <c r="M9" s="19"/>
      <c r="N9" s="19"/>
    </row>
    <row r="10" spans="1:14" ht="15.75" x14ac:dyDescent="0.25">
      <c r="A10" s="6"/>
      <c r="B10" s="6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  <c r="N10" s="8"/>
    </row>
    <row r="11" spans="1:14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63" customHeight="1" thickBot="1" x14ac:dyDescent="0.3">
      <c r="A12" s="84" t="s">
        <v>33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57" customHeight="1" x14ac:dyDescent="0.25">
      <c r="A13" s="81" t="s">
        <v>16</v>
      </c>
      <c r="B13" s="60" t="s">
        <v>17</v>
      </c>
      <c r="C13" s="60"/>
      <c r="D13" s="60" t="s">
        <v>18</v>
      </c>
      <c r="E13" s="85" t="s">
        <v>19</v>
      </c>
      <c r="F13" s="86"/>
      <c r="G13" s="86"/>
      <c r="H13" s="86"/>
      <c r="I13" s="86"/>
      <c r="J13" s="86"/>
      <c r="K13" s="86"/>
      <c r="L13" s="86"/>
      <c r="M13" s="87"/>
      <c r="N13" s="52" t="s">
        <v>22</v>
      </c>
    </row>
    <row r="14" spans="1:14" ht="15.75" x14ac:dyDescent="0.25">
      <c r="A14" s="82"/>
      <c r="B14" s="61"/>
      <c r="C14" s="61"/>
      <c r="D14" s="61"/>
      <c r="E14" s="79" t="s">
        <v>20</v>
      </c>
      <c r="F14" s="61" t="s">
        <v>21</v>
      </c>
      <c r="G14" s="61"/>
      <c r="H14" s="61"/>
      <c r="I14" s="61"/>
      <c r="J14" s="61"/>
      <c r="K14" s="61"/>
      <c r="L14" s="61"/>
      <c r="M14" s="61"/>
      <c r="N14" s="53"/>
    </row>
    <row r="15" spans="1:14" ht="18.75" customHeight="1" x14ac:dyDescent="0.25">
      <c r="A15" s="82"/>
      <c r="B15" s="61"/>
      <c r="C15" s="61"/>
      <c r="D15" s="61"/>
      <c r="E15" s="80"/>
      <c r="F15" s="61" t="s">
        <v>26</v>
      </c>
      <c r="G15" s="61"/>
      <c r="H15" s="61" t="s">
        <v>23</v>
      </c>
      <c r="I15" s="61"/>
      <c r="J15" s="61" t="s">
        <v>24</v>
      </c>
      <c r="K15" s="61"/>
      <c r="L15" s="61" t="s">
        <v>25</v>
      </c>
      <c r="M15" s="61"/>
      <c r="N15" s="74"/>
    </row>
    <row r="16" spans="1:14" ht="18.75" customHeight="1" thickBot="1" x14ac:dyDescent="0.3">
      <c r="A16" s="83"/>
      <c r="B16" s="79"/>
      <c r="C16" s="79"/>
      <c r="D16" s="79"/>
      <c r="E16" s="80"/>
      <c r="F16" s="79"/>
      <c r="G16" s="79"/>
      <c r="H16" s="79"/>
      <c r="I16" s="79"/>
      <c r="J16" s="79"/>
      <c r="K16" s="79"/>
      <c r="L16" s="79"/>
      <c r="M16" s="79"/>
      <c r="N16" s="75"/>
    </row>
    <row r="17" spans="1:14" ht="16.5" thickBot="1" x14ac:dyDescent="0.3">
      <c r="A17" s="76"/>
      <c r="B17" s="60" t="s">
        <v>27</v>
      </c>
      <c r="C17" s="60"/>
      <c r="D17" s="9" t="s">
        <v>28</v>
      </c>
      <c r="E17" s="10">
        <f>E18+E19+E20+E21+E22</f>
        <v>15235.61</v>
      </c>
      <c r="F17" s="67">
        <f>F24+F55</f>
        <v>0</v>
      </c>
      <c r="G17" s="67"/>
      <c r="H17" s="67">
        <f t="shared" ref="H17" si="0">H24+H55</f>
        <v>14984.25</v>
      </c>
      <c r="I17" s="67"/>
      <c r="J17" s="67">
        <f t="shared" ref="J17" si="1">J24+J55</f>
        <v>251.36</v>
      </c>
      <c r="K17" s="67"/>
      <c r="L17" s="67">
        <f t="shared" ref="L17" si="2">L24+L55</f>
        <v>0</v>
      </c>
      <c r="M17" s="67"/>
      <c r="N17" s="52"/>
    </row>
    <row r="18" spans="1:14" ht="16.5" thickBot="1" x14ac:dyDescent="0.3">
      <c r="A18" s="77"/>
      <c r="B18" s="61"/>
      <c r="C18" s="61"/>
      <c r="D18" s="11">
        <v>2014</v>
      </c>
      <c r="E18" s="12">
        <f>SUM(F18:M18)</f>
        <v>0</v>
      </c>
      <c r="F18" s="67">
        <f t="shared" ref="F18:L22" si="3">F25+F56</f>
        <v>0</v>
      </c>
      <c r="G18" s="67"/>
      <c r="H18" s="67">
        <f t="shared" si="3"/>
        <v>0</v>
      </c>
      <c r="I18" s="67"/>
      <c r="J18" s="67">
        <f t="shared" si="3"/>
        <v>0</v>
      </c>
      <c r="K18" s="67"/>
      <c r="L18" s="67">
        <f t="shared" si="3"/>
        <v>0</v>
      </c>
      <c r="M18" s="67"/>
      <c r="N18" s="53"/>
    </row>
    <row r="19" spans="1:14" ht="16.5" thickBot="1" x14ac:dyDescent="0.3">
      <c r="A19" s="77"/>
      <c r="B19" s="61"/>
      <c r="C19" s="61"/>
      <c r="D19" s="11">
        <v>2015</v>
      </c>
      <c r="E19" s="12">
        <f t="shared" ref="E19:E21" si="4">SUM(F19:M19)</f>
        <v>0</v>
      </c>
      <c r="F19" s="67">
        <f t="shared" si="3"/>
        <v>0</v>
      </c>
      <c r="G19" s="67"/>
      <c r="H19" s="67">
        <f t="shared" si="3"/>
        <v>0</v>
      </c>
      <c r="I19" s="67"/>
      <c r="J19" s="67">
        <f t="shared" si="3"/>
        <v>0</v>
      </c>
      <c r="K19" s="67"/>
      <c r="L19" s="67">
        <f t="shared" si="3"/>
        <v>0</v>
      </c>
      <c r="M19" s="67"/>
      <c r="N19" s="53"/>
    </row>
    <row r="20" spans="1:14" ht="16.5" thickBot="1" x14ac:dyDescent="0.3">
      <c r="A20" s="77"/>
      <c r="B20" s="61"/>
      <c r="C20" s="61"/>
      <c r="D20" s="11">
        <v>2016</v>
      </c>
      <c r="E20" s="12">
        <f t="shared" si="4"/>
        <v>0</v>
      </c>
      <c r="F20" s="67">
        <f t="shared" si="3"/>
        <v>0</v>
      </c>
      <c r="G20" s="67"/>
      <c r="H20" s="67">
        <f t="shared" si="3"/>
        <v>0</v>
      </c>
      <c r="I20" s="67"/>
      <c r="J20" s="67">
        <f t="shared" si="3"/>
        <v>0</v>
      </c>
      <c r="K20" s="67"/>
      <c r="L20" s="67">
        <f t="shared" si="3"/>
        <v>0</v>
      </c>
      <c r="M20" s="67"/>
      <c r="N20" s="53"/>
    </row>
    <row r="21" spans="1:14" ht="16.5" thickBot="1" x14ac:dyDescent="0.3">
      <c r="A21" s="77"/>
      <c r="B21" s="61"/>
      <c r="C21" s="61"/>
      <c r="D21" s="11">
        <v>2017</v>
      </c>
      <c r="E21" s="12">
        <f t="shared" si="4"/>
        <v>750</v>
      </c>
      <c r="F21" s="67">
        <f t="shared" si="3"/>
        <v>0</v>
      </c>
      <c r="G21" s="67"/>
      <c r="H21" s="67">
        <f t="shared" si="3"/>
        <v>742.5</v>
      </c>
      <c r="I21" s="67"/>
      <c r="J21" s="67">
        <f t="shared" si="3"/>
        <v>7.5</v>
      </c>
      <c r="K21" s="67"/>
      <c r="L21" s="67">
        <f t="shared" si="3"/>
        <v>0</v>
      </c>
      <c r="M21" s="67"/>
      <c r="N21" s="53"/>
    </row>
    <row r="22" spans="1:14" ht="16.5" thickBot="1" x14ac:dyDescent="0.3">
      <c r="A22" s="78"/>
      <c r="B22" s="62"/>
      <c r="C22" s="62"/>
      <c r="D22" s="13">
        <v>2018</v>
      </c>
      <c r="E22" s="14">
        <f>SUM(F22:M22)</f>
        <v>14485.61</v>
      </c>
      <c r="F22" s="67">
        <f t="shared" si="3"/>
        <v>0</v>
      </c>
      <c r="G22" s="67"/>
      <c r="H22" s="67">
        <f t="shared" si="3"/>
        <v>14241.75</v>
      </c>
      <c r="I22" s="67"/>
      <c r="J22" s="67">
        <f t="shared" si="3"/>
        <v>243.86</v>
      </c>
      <c r="K22" s="67"/>
      <c r="L22" s="67">
        <f t="shared" si="3"/>
        <v>0</v>
      </c>
      <c r="M22" s="67"/>
      <c r="N22" s="54"/>
    </row>
    <row r="23" spans="1:14" ht="16.5" thickBot="1" x14ac:dyDescent="0.3">
      <c r="A23" s="34" t="s">
        <v>34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8.75" customHeight="1" x14ac:dyDescent="0.25">
      <c r="A24" s="68">
        <v>1</v>
      </c>
      <c r="B24" s="71" t="s">
        <v>29</v>
      </c>
      <c r="C24" s="60"/>
      <c r="D24" s="9" t="s">
        <v>28</v>
      </c>
      <c r="E24" s="10">
        <f>E25+E26+E27+E28+E29</f>
        <v>850</v>
      </c>
      <c r="F24" s="63">
        <f t="shared" ref="F24" si="5">F25+F26+F27+F28+F29</f>
        <v>0</v>
      </c>
      <c r="G24" s="64"/>
      <c r="H24" s="63">
        <f t="shared" ref="H24" si="6">H25+H26+H27+H28+H29</f>
        <v>742.5</v>
      </c>
      <c r="I24" s="64"/>
      <c r="J24" s="63">
        <f t="shared" ref="J24" si="7">J25+J26+J27+J28+J29</f>
        <v>107.5</v>
      </c>
      <c r="K24" s="64"/>
      <c r="L24" s="63">
        <f>L25+L26+L27+L28+L29</f>
        <v>0</v>
      </c>
      <c r="M24" s="64"/>
      <c r="N24" s="52"/>
    </row>
    <row r="25" spans="1:14" ht="15.75" x14ac:dyDescent="0.25">
      <c r="A25" s="69"/>
      <c r="B25" s="72"/>
      <c r="C25" s="61"/>
      <c r="D25" s="11">
        <v>2014</v>
      </c>
      <c r="E25" s="15">
        <f>SUM(F25:M25)</f>
        <v>0</v>
      </c>
      <c r="F25" s="55">
        <f>F31+F37+F43+F49</f>
        <v>0</v>
      </c>
      <c r="G25" s="56"/>
      <c r="H25" s="55">
        <f t="shared" ref="H25" si="8">H31+H37+H43+H49</f>
        <v>0</v>
      </c>
      <c r="I25" s="56"/>
      <c r="J25" s="55">
        <f t="shared" ref="J25" si="9">J31+J37+J43+J49</f>
        <v>0</v>
      </c>
      <c r="K25" s="56"/>
      <c r="L25" s="55">
        <f t="shared" ref="L25" si="10">L31+L37+L43+L49</f>
        <v>0</v>
      </c>
      <c r="M25" s="56"/>
      <c r="N25" s="53"/>
    </row>
    <row r="26" spans="1:14" ht="15.75" x14ac:dyDescent="0.25">
      <c r="A26" s="69"/>
      <c r="B26" s="72"/>
      <c r="C26" s="61"/>
      <c r="D26" s="11">
        <v>2015</v>
      </c>
      <c r="E26" s="15">
        <f t="shared" ref="E26:E29" si="11">SUM(F26:M26)</f>
        <v>0</v>
      </c>
      <c r="F26" s="55">
        <f t="shared" ref="F26:L29" si="12">F32+F38+F44+F50</f>
        <v>0</v>
      </c>
      <c r="G26" s="56"/>
      <c r="H26" s="55">
        <f t="shared" si="12"/>
        <v>0</v>
      </c>
      <c r="I26" s="56"/>
      <c r="J26" s="55">
        <f t="shared" si="12"/>
        <v>0</v>
      </c>
      <c r="K26" s="56"/>
      <c r="L26" s="55">
        <f t="shared" si="12"/>
        <v>0</v>
      </c>
      <c r="M26" s="56"/>
      <c r="N26" s="53"/>
    </row>
    <row r="27" spans="1:14" ht="15.75" x14ac:dyDescent="0.25">
      <c r="A27" s="69"/>
      <c r="B27" s="72"/>
      <c r="C27" s="61"/>
      <c r="D27" s="11">
        <v>2016</v>
      </c>
      <c r="E27" s="15">
        <f t="shared" si="11"/>
        <v>0</v>
      </c>
      <c r="F27" s="55">
        <f t="shared" si="12"/>
        <v>0</v>
      </c>
      <c r="G27" s="56"/>
      <c r="H27" s="55">
        <f t="shared" si="12"/>
        <v>0</v>
      </c>
      <c r="I27" s="56"/>
      <c r="J27" s="55">
        <f t="shared" si="12"/>
        <v>0</v>
      </c>
      <c r="K27" s="56"/>
      <c r="L27" s="55">
        <f t="shared" si="12"/>
        <v>0</v>
      </c>
      <c r="M27" s="56"/>
      <c r="N27" s="53"/>
    </row>
    <row r="28" spans="1:14" ht="15.75" x14ac:dyDescent="0.25">
      <c r="A28" s="69"/>
      <c r="B28" s="72"/>
      <c r="C28" s="61"/>
      <c r="D28" s="11">
        <v>2017</v>
      </c>
      <c r="E28" s="15">
        <f t="shared" si="11"/>
        <v>750</v>
      </c>
      <c r="F28" s="55">
        <f t="shared" si="12"/>
        <v>0</v>
      </c>
      <c r="G28" s="56"/>
      <c r="H28" s="55">
        <f t="shared" si="12"/>
        <v>742.5</v>
      </c>
      <c r="I28" s="56"/>
      <c r="J28" s="55">
        <f t="shared" si="12"/>
        <v>7.5</v>
      </c>
      <c r="K28" s="56"/>
      <c r="L28" s="55">
        <f t="shared" si="12"/>
        <v>0</v>
      </c>
      <c r="M28" s="56"/>
      <c r="N28" s="53"/>
    </row>
    <row r="29" spans="1:14" ht="16.5" thickBot="1" x14ac:dyDescent="0.3">
      <c r="A29" s="70"/>
      <c r="B29" s="73"/>
      <c r="C29" s="62"/>
      <c r="D29" s="13">
        <v>2018</v>
      </c>
      <c r="E29" s="16">
        <f t="shared" si="11"/>
        <v>100</v>
      </c>
      <c r="F29" s="55">
        <f t="shared" si="12"/>
        <v>0</v>
      </c>
      <c r="G29" s="56"/>
      <c r="H29" s="55">
        <f t="shared" si="12"/>
        <v>0</v>
      </c>
      <c r="I29" s="56"/>
      <c r="J29" s="55">
        <f t="shared" si="12"/>
        <v>100</v>
      </c>
      <c r="K29" s="56"/>
      <c r="L29" s="55">
        <f t="shared" si="12"/>
        <v>0</v>
      </c>
      <c r="M29" s="56"/>
      <c r="N29" s="54"/>
    </row>
    <row r="30" spans="1:14" ht="15.75" x14ac:dyDescent="0.25">
      <c r="A30" s="57">
        <v>1.1000000000000001</v>
      </c>
      <c r="B30" s="60" t="s">
        <v>35</v>
      </c>
      <c r="C30" s="60"/>
      <c r="D30" s="9" t="s">
        <v>28</v>
      </c>
      <c r="E30" s="10">
        <f>E31+E32+E33+E34+E35</f>
        <v>100</v>
      </c>
      <c r="F30" s="63">
        <f t="shared" ref="F30" si="13">F31+F32+F33+F34+F35</f>
        <v>0</v>
      </c>
      <c r="G30" s="64"/>
      <c r="H30" s="63">
        <f t="shared" ref="H30" si="14">H31+H32+H33+H34+H35</f>
        <v>0</v>
      </c>
      <c r="I30" s="64"/>
      <c r="J30" s="63">
        <f t="shared" ref="J30" si="15">J31+J32+J33+J34+J35</f>
        <v>100</v>
      </c>
      <c r="K30" s="64"/>
      <c r="L30" s="63">
        <f>L31+L32+L33+L34+L35</f>
        <v>0</v>
      </c>
      <c r="M30" s="64"/>
      <c r="N30" s="52" t="s">
        <v>30</v>
      </c>
    </row>
    <row r="31" spans="1:14" ht="15.75" x14ac:dyDescent="0.25">
      <c r="A31" s="58"/>
      <c r="B31" s="61"/>
      <c r="C31" s="61"/>
      <c r="D31" s="11">
        <v>2014</v>
      </c>
      <c r="E31" s="15">
        <f>SUM(F31:M31)</f>
        <v>0</v>
      </c>
      <c r="F31" s="55">
        <v>0</v>
      </c>
      <c r="G31" s="56"/>
      <c r="H31" s="55">
        <v>0</v>
      </c>
      <c r="I31" s="56"/>
      <c r="J31" s="55">
        <v>0</v>
      </c>
      <c r="K31" s="56"/>
      <c r="L31" s="55">
        <v>0</v>
      </c>
      <c r="M31" s="56"/>
      <c r="N31" s="53"/>
    </row>
    <row r="32" spans="1:14" ht="15.75" x14ac:dyDescent="0.25">
      <c r="A32" s="58"/>
      <c r="B32" s="61"/>
      <c r="C32" s="61"/>
      <c r="D32" s="11">
        <v>2015</v>
      </c>
      <c r="E32" s="15">
        <f t="shared" ref="E32:E35" si="16">SUM(F32:M32)</f>
        <v>0</v>
      </c>
      <c r="F32" s="55">
        <v>0</v>
      </c>
      <c r="G32" s="56"/>
      <c r="H32" s="55">
        <v>0</v>
      </c>
      <c r="I32" s="56"/>
      <c r="J32" s="55">
        <v>0</v>
      </c>
      <c r="K32" s="56"/>
      <c r="L32" s="55">
        <v>0</v>
      </c>
      <c r="M32" s="56"/>
      <c r="N32" s="53"/>
    </row>
    <row r="33" spans="1:14" ht="15.75" x14ac:dyDescent="0.25">
      <c r="A33" s="58"/>
      <c r="B33" s="61"/>
      <c r="C33" s="61"/>
      <c r="D33" s="11">
        <v>2016</v>
      </c>
      <c r="E33" s="15">
        <f t="shared" si="16"/>
        <v>0</v>
      </c>
      <c r="F33" s="55">
        <v>0</v>
      </c>
      <c r="G33" s="56"/>
      <c r="H33" s="55">
        <v>0</v>
      </c>
      <c r="I33" s="56"/>
      <c r="J33" s="55">
        <v>0</v>
      </c>
      <c r="K33" s="56"/>
      <c r="L33" s="55">
        <v>0</v>
      </c>
      <c r="M33" s="56"/>
      <c r="N33" s="53"/>
    </row>
    <row r="34" spans="1:14" ht="15.75" x14ac:dyDescent="0.25">
      <c r="A34" s="58"/>
      <c r="B34" s="61"/>
      <c r="C34" s="61"/>
      <c r="D34" s="11">
        <v>2017</v>
      </c>
      <c r="E34" s="15">
        <f t="shared" si="16"/>
        <v>0</v>
      </c>
      <c r="F34" s="55">
        <v>0</v>
      </c>
      <c r="G34" s="56"/>
      <c r="H34" s="55">
        <v>0</v>
      </c>
      <c r="I34" s="56"/>
      <c r="J34" s="55">
        <v>0</v>
      </c>
      <c r="K34" s="56"/>
      <c r="L34" s="55">
        <v>0</v>
      </c>
      <c r="M34" s="56"/>
      <c r="N34" s="53"/>
    </row>
    <row r="35" spans="1:14" ht="16.5" thickBot="1" x14ac:dyDescent="0.3">
      <c r="A35" s="59"/>
      <c r="B35" s="62"/>
      <c r="C35" s="62"/>
      <c r="D35" s="13">
        <v>2018</v>
      </c>
      <c r="E35" s="16">
        <f t="shared" si="16"/>
        <v>100</v>
      </c>
      <c r="F35" s="65">
        <v>0</v>
      </c>
      <c r="G35" s="66"/>
      <c r="H35" s="65">
        <v>0</v>
      </c>
      <c r="I35" s="66"/>
      <c r="J35" s="65">
        <v>100</v>
      </c>
      <c r="K35" s="66"/>
      <c r="L35" s="65">
        <v>0</v>
      </c>
      <c r="M35" s="66"/>
      <c r="N35" s="54"/>
    </row>
    <row r="36" spans="1:14" ht="15.75" x14ac:dyDescent="0.25">
      <c r="A36" s="57">
        <v>1.2</v>
      </c>
      <c r="B36" s="60" t="s">
        <v>36</v>
      </c>
      <c r="C36" s="60"/>
      <c r="D36" s="9" t="s">
        <v>28</v>
      </c>
      <c r="E36" s="10">
        <f>E37+E38+E39+E40+E41</f>
        <v>0</v>
      </c>
      <c r="F36" s="63">
        <f t="shared" ref="F36" si="17">F37+F38+F39+F40+F41</f>
        <v>0</v>
      </c>
      <c r="G36" s="64"/>
      <c r="H36" s="63">
        <f t="shared" ref="H36" si="18">H37+H38+H39+H40+H41</f>
        <v>0</v>
      </c>
      <c r="I36" s="64"/>
      <c r="J36" s="63">
        <f t="shared" ref="J36" si="19">J37+J38+J39+J40+J41</f>
        <v>0</v>
      </c>
      <c r="K36" s="64"/>
      <c r="L36" s="63">
        <f>L37+L38+L39+L40+L41</f>
        <v>0</v>
      </c>
      <c r="M36" s="64"/>
      <c r="N36" s="52" t="s">
        <v>30</v>
      </c>
    </row>
    <row r="37" spans="1:14" ht="15.75" x14ac:dyDescent="0.25">
      <c r="A37" s="58"/>
      <c r="B37" s="61"/>
      <c r="C37" s="61"/>
      <c r="D37" s="11">
        <v>2014</v>
      </c>
      <c r="E37" s="15">
        <f>SUM(F37:M37)</f>
        <v>0</v>
      </c>
      <c r="F37" s="55">
        <v>0</v>
      </c>
      <c r="G37" s="56"/>
      <c r="H37" s="55">
        <v>0</v>
      </c>
      <c r="I37" s="56"/>
      <c r="J37" s="55">
        <v>0</v>
      </c>
      <c r="K37" s="56"/>
      <c r="L37" s="55">
        <v>0</v>
      </c>
      <c r="M37" s="56"/>
      <c r="N37" s="53"/>
    </row>
    <row r="38" spans="1:14" ht="15.75" x14ac:dyDescent="0.25">
      <c r="A38" s="58"/>
      <c r="B38" s="61"/>
      <c r="C38" s="61"/>
      <c r="D38" s="11">
        <v>2015</v>
      </c>
      <c r="E38" s="15">
        <f t="shared" ref="E38:E41" si="20">SUM(F38:M38)</f>
        <v>0</v>
      </c>
      <c r="F38" s="55">
        <v>0</v>
      </c>
      <c r="G38" s="56"/>
      <c r="H38" s="55">
        <v>0</v>
      </c>
      <c r="I38" s="56"/>
      <c r="J38" s="55">
        <v>0</v>
      </c>
      <c r="K38" s="56"/>
      <c r="L38" s="55">
        <v>0</v>
      </c>
      <c r="M38" s="56"/>
      <c r="N38" s="53"/>
    </row>
    <row r="39" spans="1:14" ht="15.75" x14ac:dyDescent="0.25">
      <c r="A39" s="58"/>
      <c r="B39" s="61"/>
      <c r="C39" s="61"/>
      <c r="D39" s="11">
        <v>2016</v>
      </c>
      <c r="E39" s="15">
        <f t="shared" si="20"/>
        <v>0</v>
      </c>
      <c r="F39" s="55">
        <v>0</v>
      </c>
      <c r="G39" s="56"/>
      <c r="H39" s="55">
        <v>0</v>
      </c>
      <c r="I39" s="56"/>
      <c r="J39" s="55">
        <v>0</v>
      </c>
      <c r="K39" s="56"/>
      <c r="L39" s="55">
        <v>0</v>
      </c>
      <c r="M39" s="56"/>
      <c r="N39" s="53"/>
    </row>
    <row r="40" spans="1:14" ht="15.75" x14ac:dyDescent="0.25">
      <c r="A40" s="58"/>
      <c r="B40" s="61"/>
      <c r="C40" s="61"/>
      <c r="D40" s="11">
        <v>2017</v>
      </c>
      <c r="E40" s="15">
        <f t="shared" si="20"/>
        <v>0</v>
      </c>
      <c r="F40" s="55">
        <v>0</v>
      </c>
      <c r="G40" s="56"/>
      <c r="H40" s="55">
        <v>0</v>
      </c>
      <c r="I40" s="56"/>
      <c r="J40" s="55">
        <v>0</v>
      </c>
      <c r="K40" s="56"/>
      <c r="L40" s="55">
        <v>0</v>
      </c>
      <c r="M40" s="56"/>
      <c r="N40" s="53"/>
    </row>
    <row r="41" spans="1:14" ht="16.5" thickBot="1" x14ac:dyDescent="0.3">
      <c r="A41" s="59"/>
      <c r="B41" s="62"/>
      <c r="C41" s="62"/>
      <c r="D41" s="13">
        <v>2018</v>
      </c>
      <c r="E41" s="16">
        <f t="shared" si="20"/>
        <v>0</v>
      </c>
      <c r="F41" s="65">
        <v>0</v>
      </c>
      <c r="G41" s="66"/>
      <c r="H41" s="65">
        <v>0</v>
      </c>
      <c r="I41" s="66"/>
      <c r="J41" s="65">
        <v>0</v>
      </c>
      <c r="K41" s="66"/>
      <c r="L41" s="65">
        <v>0</v>
      </c>
      <c r="M41" s="66"/>
      <c r="N41" s="54"/>
    </row>
    <row r="42" spans="1:14" ht="15.75" x14ac:dyDescent="0.25">
      <c r="A42" s="57">
        <v>1.3</v>
      </c>
      <c r="B42" s="60" t="s">
        <v>37</v>
      </c>
      <c r="C42" s="60"/>
      <c r="D42" s="9" t="s">
        <v>28</v>
      </c>
      <c r="E42" s="10">
        <f>E43+E44+E45+E46+E47</f>
        <v>0</v>
      </c>
      <c r="F42" s="63">
        <f t="shared" ref="F42" si="21">F43+F44+F45+F46+F47</f>
        <v>0</v>
      </c>
      <c r="G42" s="64"/>
      <c r="H42" s="63">
        <f t="shared" ref="H42" si="22">H43+H44+H45+H46+H47</f>
        <v>0</v>
      </c>
      <c r="I42" s="64"/>
      <c r="J42" s="63">
        <f t="shared" ref="J42" si="23">J43+J44+J45+J46+J47</f>
        <v>0</v>
      </c>
      <c r="K42" s="64"/>
      <c r="L42" s="63">
        <f>L43+L44+L45+L46+L47</f>
        <v>0</v>
      </c>
      <c r="M42" s="64"/>
      <c r="N42" s="52" t="s">
        <v>30</v>
      </c>
    </row>
    <row r="43" spans="1:14" ht="15.75" x14ac:dyDescent="0.25">
      <c r="A43" s="58"/>
      <c r="B43" s="61"/>
      <c r="C43" s="61"/>
      <c r="D43" s="11">
        <v>2014</v>
      </c>
      <c r="E43" s="15">
        <f>SUM(F43:M43)</f>
        <v>0</v>
      </c>
      <c r="F43" s="55">
        <v>0</v>
      </c>
      <c r="G43" s="56"/>
      <c r="H43" s="55">
        <v>0</v>
      </c>
      <c r="I43" s="56"/>
      <c r="J43" s="55">
        <v>0</v>
      </c>
      <c r="K43" s="56"/>
      <c r="L43" s="55">
        <v>0</v>
      </c>
      <c r="M43" s="56"/>
      <c r="N43" s="53"/>
    </row>
    <row r="44" spans="1:14" ht="15.75" x14ac:dyDescent="0.25">
      <c r="A44" s="58"/>
      <c r="B44" s="61"/>
      <c r="C44" s="61"/>
      <c r="D44" s="11">
        <v>2015</v>
      </c>
      <c r="E44" s="15">
        <f t="shared" ref="E44:E47" si="24">SUM(F44:M44)</f>
        <v>0</v>
      </c>
      <c r="F44" s="55">
        <v>0</v>
      </c>
      <c r="G44" s="56"/>
      <c r="H44" s="55">
        <v>0</v>
      </c>
      <c r="I44" s="56"/>
      <c r="J44" s="55">
        <v>0</v>
      </c>
      <c r="K44" s="56"/>
      <c r="L44" s="55">
        <v>0</v>
      </c>
      <c r="M44" s="56"/>
      <c r="N44" s="53"/>
    </row>
    <row r="45" spans="1:14" ht="15.75" x14ac:dyDescent="0.25">
      <c r="A45" s="58"/>
      <c r="B45" s="61"/>
      <c r="C45" s="61"/>
      <c r="D45" s="11">
        <v>2016</v>
      </c>
      <c r="E45" s="15">
        <f t="shared" si="24"/>
        <v>0</v>
      </c>
      <c r="F45" s="55">
        <v>0</v>
      </c>
      <c r="G45" s="56"/>
      <c r="H45" s="55">
        <v>0</v>
      </c>
      <c r="I45" s="56"/>
      <c r="J45" s="55">
        <v>0</v>
      </c>
      <c r="K45" s="56"/>
      <c r="L45" s="55">
        <v>0</v>
      </c>
      <c r="M45" s="56"/>
      <c r="N45" s="53"/>
    </row>
    <row r="46" spans="1:14" ht="15.75" x14ac:dyDescent="0.25">
      <c r="A46" s="58"/>
      <c r="B46" s="61"/>
      <c r="C46" s="61"/>
      <c r="D46" s="11">
        <v>2017</v>
      </c>
      <c r="E46" s="15">
        <f t="shared" si="24"/>
        <v>0</v>
      </c>
      <c r="F46" s="55">
        <v>0</v>
      </c>
      <c r="G46" s="56"/>
      <c r="H46" s="55">
        <v>0</v>
      </c>
      <c r="I46" s="56"/>
      <c r="J46" s="55">
        <v>0</v>
      </c>
      <c r="K46" s="56"/>
      <c r="L46" s="55">
        <v>0</v>
      </c>
      <c r="M46" s="56"/>
      <c r="N46" s="53"/>
    </row>
    <row r="47" spans="1:14" ht="16.5" thickBot="1" x14ac:dyDescent="0.3">
      <c r="A47" s="59"/>
      <c r="B47" s="62"/>
      <c r="C47" s="62"/>
      <c r="D47" s="13">
        <v>2018</v>
      </c>
      <c r="E47" s="16">
        <f t="shared" si="24"/>
        <v>0</v>
      </c>
      <c r="F47" s="65">
        <v>0</v>
      </c>
      <c r="G47" s="66"/>
      <c r="H47" s="65">
        <v>0</v>
      </c>
      <c r="I47" s="66"/>
      <c r="J47" s="65">
        <v>0</v>
      </c>
      <c r="K47" s="66"/>
      <c r="L47" s="65">
        <v>0</v>
      </c>
      <c r="M47" s="66"/>
      <c r="N47" s="54"/>
    </row>
    <row r="48" spans="1:14" ht="15.75" x14ac:dyDescent="0.25">
      <c r="A48" s="57">
        <v>1.4</v>
      </c>
      <c r="B48" s="60" t="s">
        <v>38</v>
      </c>
      <c r="C48" s="60"/>
      <c r="D48" s="9" t="s">
        <v>28</v>
      </c>
      <c r="E48" s="10">
        <f>E49+E50+E51+E52+E53</f>
        <v>750</v>
      </c>
      <c r="F48" s="63">
        <f t="shared" ref="F48" si="25">F49+F50+F51+F52+F53</f>
        <v>0</v>
      </c>
      <c r="G48" s="64"/>
      <c r="H48" s="63">
        <f t="shared" ref="H48" si="26">H49+H50+H51+H52+H53</f>
        <v>742.5</v>
      </c>
      <c r="I48" s="64"/>
      <c r="J48" s="63">
        <f t="shared" ref="J48" si="27">J49+J50+J51+J52+J53</f>
        <v>7.5</v>
      </c>
      <c r="K48" s="64"/>
      <c r="L48" s="63">
        <f>L49+L50+L51+L52+L53</f>
        <v>0</v>
      </c>
      <c r="M48" s="64"/>
      <c r="N48" s="52" t="s">
        <v>30</v>
      </c>
    </row>
    <row r="49" spans="1:14" ht="15.75" x14ac:dyDescent="0.25">
      <c r="A49" s="58"/>
      <c r="B49" s="61"/>
      <c r="C49" s="61"/>
      <c r="D49" s="11">
        <v>2014</v>
      </c>
      <c r="E49" s="15">
        <f>SUM(F49:M49)</f>
        <v>0</v>
      </c>
      <c r="F49" s="55">
        <v>0</v>
      </c>
      <c r="G49" s="56"/>
      <c r="H49" s="55">
        <v>0</v>
      </c>
      <c r="I49" s="56"/>
      <c r="J49" s="55">
        <v>0</v>
      </c>
      <c r="K49" s="56"/>
      <c r="L49" s="55">
        <v>0</v>
      </c>
      <c r="M49" s="56"/>
      <c r="N49" s="53"/>
    </row>
    <row r="50" spans="1:14" ht="15.75" x14ac:dyDescent="0.25">
      <c r="A50" s="58"/>
      <c r="B50" s="61"/>
      <c r="C50" s="61"/>
      <c r="D50" s="11">
        <v>2015</v>
      </c>
      <c r="E50" s="15">
        <f t="shared" ref="E50:E53" si="28">SUM(F50:M50)</f>
        <v>0</v>
      </c>
      <c r="F50" s="55">
        <v>0</v>
      </c>
      <c r="G50" s="56"/>
      <c r="H50" s="55">
        <v>0</v>
      </c>
      <c r="I50" s="56"/>
      <c r="J50" s="55">
        <v>0</v>
      </c>
      <c r="K50" s="56"/>
      <c r="L50" s="55">
        <v>0</v>
      </c>
      <c r="M50" s="56"/>
      <c r="N50" s="53"/>
    </row>
    <row r="51" spans="1:14" ht="15.75" x14ac:dyDescent="0.25">
      <c r="A51" s="58"/>
      <c r="B51" s="61"/>
      <c r="C51" s="61"/>
      <c r="D51" s="11">
        <v>2016</v>
      </c>
      <c r="E51" s="15">
        <f t="shared" si="28"/>
        <v>0</v>
      </c>
      <c r="F51" s="55">
        <v>0</v>
      </c>
      <c r="G51" s="56"/>
      <c r="H51" s="55">
        <v>0</v>
      </c>
      <c r="I51" s="56"/>
      <c r="J51" s="55">
        <v>0</v>
      </c>
      <c r="K51" s="56"/>
      <c r="L51" s="55">
        <v>0</v>
      </c>
      <c r="M51" s="56"/>
      <c r="N51" s="53"/>
    </row>
    <row r="52" spans="1:14" ht="15.75" x14ac:dyDescent="0.25">
      <c r="A52" s="58"/>
      <c r="B52" s="61"/>
      <c r="C52" s="61"/>
      <c r="D52" s="11">
        <v>2017</v>
      </c>
      <c r="E52" s="15">
        <f t="shared" si="28"/>
        <v>750</v>
      </c>
      <c r="F52" s="55">
        <v>0</v>
      </c>
      <c r="G52" s="56"/>
      <c r="H52" s="55">
        <v>742.5</v>
      </c>
      <c r="I52" s="56"/>
      <c r="J52" s="55">
        <v>7.5</v>
      </c>
      <c r="K52" s="56"/>
      <c r="L52" s="55">
        <v>0</v>
      </c>
      <c r="M52" s="56"/>
      <c r="N52" s="53"/>
    </row>
    <row r="53" spans="1:14" ht="24.75" customHeight="1" thickBot="1" x14ac:dyDescent="0.3">
      <c r="A53" s="59"/>
      <c r="B53" s="62"/>
      <c r="C53" s="62"/>
      <c r="D53" s="13">
        <v>2018</v>
      </c>
      <c r="E53" s="16">
        <f t="shared" si="28"/>
        <v>0</v>
      </c>
      <c r="F53" s="65">
        <v>0</v>
      </c>
      <c r="G53" s="66"/>
      <c r="H53" s="65">
        <v>0</v>
      </c>
      <c r="I53" s="66"/>
      <c r="J53" s="65">
        <v>0</v>
      </c>
      <c r="K53" s="66"/>
      <c r="L53" s="65">
        <v>0</v>
      </c>
      <c r="M53" s="66"/>
      <c r="N53" s="54"/>
    </row>
    <row r="54" spans="1:14" ht="15.75" customHeight="1" thickBot="1" x14ac:dyDescent="0.3">
      <c r="A54" s="88" t="s">
        <v>39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90"/>
    </row>
    <row r="55" spans="1:14" ht="15.75" x14ac:dyDescent="0.25">
      <c r="A55" s="91">
        <v>2</v>
      </c>
      <c r="B55" s="60" t="s">
        <v>31</v>
      </c>
      <c r="C55" s="60"/>
      <c r="D55" s="9" t="s">
        <v>28</v>
      </c>
      <c r="E55" s="10">
        <f>E56+E57+E58+E59+E60</f>
        <v>14385.61</v>
      </c>
      <c r="F55" s="63">
        <f t="shared" ref="F55" si="29">F56+F57+F58+F59+F60</f>
        <v>0</v>
      </c>
      <c r="G55" s="64"/>
      <c r="H55" s="63">
        <f t="shared" ref="H55" si="30">H56+H57+H58+H59+H60</f>
        <v>14241.75</v>
      </c>
      <c r="I55" s="64"/>
      <c r="J55" s="63">
        <f t="shared" ref="J55" si="31">J56+J57+J58+J59+J60</f>
        <v>143.86000000000001</v>
      </c>
      <c r="K55" s="64"/>
      <c r="L55" s="63">
        <f>L56+L57+L58+L59+L60</f>
        <v>0</v>
      </c>
      <c r="M55" s="64"/>
      <c r="N55" s="52"/>
    </row>
    <row r="56" spans="1:14" ht="15.75" x14ac:dyDescent="0.25">
      <c r="A56" s="92"/>
      <c r="B56" s="61"/>
      <c r="C56" s="61"/>
      <c r="D56" s="11">
        <v>2014</v>
      </c>
      <c r="E56" s="15">
        <f>SUM(F56:M56)</f>
        <v>0</v>
      </c>
      <c r="F56" s="55">
        <f>F62</f>
        <v>0</v>
      </c>
      <c r="G56" s="56"/>
      <c r="H56" s="55">
        <f t="shared" ref="H56" si="32">H62</f>
        <v>0</v>
      </c>
      <c r="I56" s="56"/>
      <c r="J56" s="55">
        <f t="shared" ref="J56" si="33">J62</f>
        <v>0</v>
      </c>
      <c r="K56" s="56"/>
      <c r="L56" s="55">
        <f t="shared" ref="L56" si="34">L62</f>
        <v>0</v>
      </c>
      <c r="M56" s="56"/>
      <c r="N56" s="53"/>
    </row>
    <row r="57" spans="1:14" ht="15.75" x14ac:dyDescent="0.25">
      <c r="A57" s="92"/>
      <c r="B57" s="61"/>
      <c r="C57" s="61"/>
      <c r="D57" s="11">
        <v>2015</v>
      </c>
      <c r="E57" s="15">
        <f t="shared" ref="E57:E60" si="35">SUM(F57:M57)</f>
        <v>0</v>
      </c>
      <c r="F57" s="55">
        <f t="shared" ref="F57:L60" si="36">F63</f>
        <v>0</v>
      </c>
      <c r="G57" s="56"/>
      <c r="H57" s="55">
        <f t="shared" si="36"/>
        <v>0</v>
      </c>
      <c r="I57" s="56"/>
      <c r="J57" s="55">
        <f t="shared" si="36"/>
        <v>0</v>
      </c>
      <c r="K57" s="56"/>
      <c r="L57" s="55">
        <f t="shared" si="36"/>
        <v>0</v>
      </c>
      <c r="M57" s="56"/>
      <c r="N57" s="53"/>
    </row>
    <row r="58" spans="1:14" ht="15.75" x14ac:dyDescent="0.25">
      <c r="A58" s="92"/>
      <c r="B58" s="61"/>
      <c r="C58" s="61"/>
      <c r="D58" s="11">
        <v>2016</v>
      </c>
      <c r="E58" s="15">
        <f t="shared" si="35"/>
        <v>0</v>
      </c>
      <c r="F58" s="55">
        <f t="shared" si="36"/>
        <v>0</v>
      </c>
      <c r="G58" s="56"/>
      <c r="H58" s="55">
        <f t="shared" si="36"/>
        <v>0</v>
      </c>
      <c r="I58" s="56"/>
      <c r="J58" s="55">
        <f t="shared" si="36"/>
        <v>0</v>
      </c>
      <c r="K58" s="56"/>
      <c r="L58" s="55">
        <f t="shared" si="36"/>
        <v>0</v>
      </c>
      <c r="M58" s="56"/>
      <c r="N58" s="53"/>
    </row>
    <row r="59" spans="1:14" ht="15.75" x14ac:dyDescent="0.25">
      <c r="A59" s="92"/>
      <c r="B59" s="61"/>
      <c r="C59" s="61"/>
      <c r="D59" s="11">
        <v>2017</v>
      </c>
      <c r="E59" s="15">
        <f t="shared" si="35"/>
        <v>0</v>
      </c>
      <c r="F59" s="55">
        <f t="shared" si="36"/>
        <v>0</v>
      </c>
      <c r="G59" s="56"/>
      <c r="H59" s="55">
        <f t="shared" si="36"/>
        <v>0</v>
      </c>
      <c r="I59" s="56"/>
      <c r="J59" s="55">
        <f t="shared" si="36"/>
        <v>0</v>
      </c>
      <c r="K59" s="56"/>
      <c r="L59" s="55">
        <f t="shared" si="36"/>
        <v>0</v>
      </c>
      <c r="M59" s="56"/>
      <c r="N59" s="53"/>
    </row>
    <row r="60" spans="1:14" ht="16.5" thickBot="1" x14ac:dyDescent="0.3">
      <c r="A60" s="93"/>
      <c r="B60" s="62"/>
      <c r="C60" s="62"/>
      <c r="D60" s="13">
        <v>2018</v>
      </c>
      <c r="E60" s="16">
        <f t="shared" si="35"/>
        <v>14385.61</v>
      </c>
      <c r="F60" s="55">
        <f t="shared" si="36"/>
        <v>0</v>
      </c>
      <c r="G60" s="56"/>
      <c r="H60" s="55">
        <f t="shared" si="36"/>
        <v>14241.75</v>
      </c>
      <c r="I60" s="56"/>
      <c r="J60" s="55">
        <f t="shared" si="36"/>
        <v>143.86000000000001</v>
      </c>
      <c r="K60" s="56"/>
      <c r="L60" s="55">
        <f t="shared" si="36"/>
        <v>0</v>
      </c>
      <c r="M60" s="56"/>
      <c r="N60" s="54"/>
    </row>
    <row r="61" spans="1:14" ht="15.75" x14ac:dyDescent="0.25">
      <c r="A61" s="57">
        <v>2.1</v>
      </c>
      <c r="B61" s="60" t="s">
        <v>40</v>
      </c>
      <c r="C61" s="60"/>
      <c r="D61" s="9" t="s">
        <v>28</v>
      </c>
      <c r="E61" s="10">
        <f>E62+E63+E64+E65+E66</f>
        <v>14385.61</v>
      </c>
      <c r="F61" s="63">
        <f t="shared" ref="F61" si="37">F62+F63+F64+F65+F66</f>
        <v>0</v>
      </c>
      <c r="G61" s="64"/>
      <c r="H61" s="63">
        <f t="shared" ref="H61" si="38">H62+H63+H64+H65+H66</f>
        <v>14241.75</v>
      </c>
      <c r="I61" s="64"/>
      <c r="J61" s="63">
        <f t="shared" ref="J61" si="39">J62+J63+J64+J65+J66</f>
        <v>143.86000000000001</v>
      </c>
      <c r="K61" s="64"/>
      <c r="L61" s="63">
        <f>L62+L63+L64+L65+L66</f>
        <v>0</v>
      </c>
      <c r="M61" s="64"/>
      <c r="N61" s="52" t="s">
        <v>30</v>
      </c>
    </row>
    <row r="62" spans="1:14" ht="15.75" x14ac:dyDescent="0.25">
      <c r="A62" s="58"/>
      <c r="B62" s="61"/>
      <c r="C62" s="61"/>
      <c r="D62" s="11">
        <v>2014</v>
      </c>
      <c r="E62" s="15">
        <f>SUM(F62:M62)</f>
        <v>0</v>
      </c>
      <c r="F62" s="55">
        <v>0</v>
      </c>
      <c r="G62" s="56"/>
      <c r="H62" s="55">
        <v>0</v>
      </c>
      <c r="I62" s="56"/>
      <c r="J62" s="55">
        <v>0</v>
      </c>
      <c r="K62" s="56"/>
      <c r="L62" s="55">
        <v>0</v>
      </c>
      <c r="M62" s="56"/>
      <c r="N62" s="53"/>
    </row>
    <row r="63" spans="1:14" ht="15.75" x14ac:dyDescent="0.25">
      <c r="A63" s="58"/>
      <c r="B63" s="61"/>
      <c r="C63" s="61"/>
      <c r="D63" s="11">
        <v>2015</v>
      </c>
      <c r="E63" s="15">
        <f t="shared" ref="E63:E66" si="40">SUM(F63:M63)</f>
        <v>0</v>
      </c>
      <c r="F63" s="55">
        <v>0</v>
      </c>
      <c r="G63" s="56"/>
      <c r="H63" s="55">
        <v>0</v>
      </c>
      <c r="I63" s="56"/>
      <c r="J63" s="55">
        <v>0</v>
      </c>
      <c r="K63" s="56"/>
      <c r="L63" s="55">
        <v>0</v>
      </c>
      <c r="M63" s="56"/>
      <c r="N63" s="53"/>
    </row>
    <row r="64" spans="1:14" ht="15.75" x14ac:dyDescent="0.25">
      <c r="A64" s="58"/>
      <c r="B64" s="61"/>
      <c r="C64" s="61"/>
      <c r="D64" s="11">
        <v>2016</v>
      </c>
      <c r="E64" s="15">
        <f t="shared" si="40"/>
        <v>0</v>
      </c>
      <c r="F64" s="55">
        <v>0</v>
      </c>
      <c r="G64" s="56"/>
      <c r="H64" s="55">
        <v>0</v>
      </c>
      <c r="I64" s="56"/>
      <c r="J64" s="55">
        <v>0</v>
      </c>
      <c r="K64" s="56"/>
      <c r="L64" s="55">
        <v>0</v>
      </c>
      <c r="M64" s="56"/>
      <c r="N64" s="53"/>
    </row>
    <row r="65" spans="1:14" ht="15.75" x14ac:dyDescent="0.25">
      <c r="A65" s="58"/>
      <c r="B65" s="61"/>
      <c r="C65" s="61"/>
      <c r="D65" s="11">
        <v>2017</v>
      </c>
      <c r="E65" s="15">
        <f t="shared" si="40"/>
        <v>0</v>
      </c>
      <c r="F65" s="55">
        <v>0</v>
      </c>
      <c r="G65" s="56"/>
      <c r="H65" s="55">
        <v>0</v>
      </c>
      <c r="I65" s="56"/>
      <c r="J65" s="55">
        <v>0</v>
      </c>
      <c r="K65" s="56"/>
      <c r="L65" s="55">
        <v>0</v>
      </c>
      <c r="M65" s="56"/>
      <c r="N65" s="53"/>
    </row>
    <row r="66" spans="1:14" ht="24" customHeight="1" thickBot="1" x14ac:dyDescent="0.3">
      <c r="A66" s="59"/>
      <c r="B66" s="62"/>
      <c r="C66" s="62"/>
      <c r="D66" s="13">
        <v>2018</v>
      </c>
      <c r="E66" s="16">
        <f t="shared" si="40"/>
        <v>14385.61</v>
      </c>
      <c r="F66" s="65">
        <v>0</v>
      </c>
      <c r="G66" s="66"/>
      <c r="H66" s="94">
        <f>6020+8221.75</f>
        <v>14241.75</v>
      </c>
      <c r="I66" s="95"/>
      <c r="J66" s="65">
        <f>60.81+83.05</f>
        <v>143.86000000000001</v>
      </c>
      <c r="K66" s="66"/>
      <c r="L66" s="65">
        <v>0</v>
      </c>
      <c r="M66" s="66"/>
      <c r="N66" s="54"/>
    </row>
    <row r="67" spans="1:14" ht="18.75" x14ac:dyDescent="0.3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 x14ac:dyDescent="0.3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 x14ac:dyDescent="0.3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 x14ac:dyDescent="0.3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.75" x14ac:dyDescent="0.3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.75" x14ac:dyDescent="0.3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 x14ac:dyDescent="0.3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3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3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.75" x14ac:dyDescent="0.3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3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3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3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3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3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.75" x14ac:dyDescent="0.3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.75" x14ac:dyDescent="0.3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3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.75" x14ac:dyDescent="0.3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.75" x14ac:dyDescent="0.3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3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 x14ac:dyDescent="0.3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.75" x14ac:dyDescent="0.3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3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.75" x14ac:dyDescent="0.3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.75" x14ac:dyDescent="0.3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 x14ac:dyDescent="0.3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.75" x14ac:dyDescent="0.3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.75" x14ac:dyDescent="0.3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.75" x14ac:dyDescent="0.3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.75" x14ac:dyDescent="0.3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 x14ac:dyDescent="0.3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.75" x14ac:dyDescent="0.3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.75" x14ac:dyDescent="0.3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.75" x14ac:dyDescent="0.3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.75" x14ac:dyDescent="0.3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.75" x14ac:dyDescent="0.3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.75" x14ac:dyDescent="0.3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.75" x14ac:dyDescent="0.3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.75" x14ac:dyDescent="0.3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.75" x14ac:dyDescent="0.3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.75" x14ac:dyDescent="0.3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.75" x14ac:dyDescent="0.3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.75" x14ac:dyDescent="0.3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.75" x14ac:dyDescent="0.3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.75" x14ac:dyDescent="0.3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.75" x14ac:dyDescent="0.3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.75" x14ac:dyDescent="0.3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3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.75" x14ac:dyDescent="0.3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.75" x14ac:dyDescent="0.3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.75" x14ac:dyDescent="0.3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.75" x14ac:dyDescent="0.3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.75" x14ac:dyDescent="0.3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.75" x14ac:dyDescent="0.3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.75" x14ac:dyDescent="0.3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.75" x14ac:dyDescent="0.3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.75" x14ac:dyDescent="0.3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.75" x14ac:dyDescent="0.3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.75" x14ac:dyDescent="0.3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.75" x14ac:dyDescent="0.3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.75" x14ac:dyDescent="0.3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.75" x14ac:dyDescent="0.3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.75" x14ac:dyDescent="0.3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.75" x14ac:dyDescent="0.3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.75" x14ac:dyDescent="0.3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.75" x14ac:dyDescent="0.3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.75" x14ac:dyDescent="0.3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.75" x14ac:dyDescent="0.3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.75" x14ac:dyDescent="0.3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.75" x14ac:dyDescent="0.3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.75" x14ac:dyDescent="0.3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.75" x14ac:dyDescent="0.3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.75" x14ac:dyDescent="0.3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.75" x14ac:dyDescent="0.3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.75" x14ac:dyDescent="0.3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.75" x14ac:dyDescent="0.3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.75" x14ac:dyDescent="0.3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.75" x14ac:dyDescent="0.3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.75" x14ac:dyDescent="0.3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.75" x14ac:dyDescent="0.3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.75" x14ac:dyDescent="0.3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.75" x14ac:dyDescent="0.3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.75" x14ac:dyDescent="0.3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.75" x14ac:dyDescent="0.3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.75" x14ac:dyDescent="0.3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.75" x14ac:dyDescent="0.3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.75" x14ac:dyDescent="0.3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.75" x14ac:dyDescent="0.3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.75" x14ac:dyDescent="0.3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.75" x14ac:dyDescent="0.3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.75" x14ac:dyDescent="0.3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.75" x14ac:dyDescent="0.3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.75" x14ac:dyDescent="0.3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.75" x14ac:dyDescent="0.3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.75" x14ac:dyDescent="0.3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.75" x14ac:dyDescent="0.3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.75" x14ac:dyDescent="0.3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.75" x14ac:dyDescent="0.3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.75" x14ac:dyDescent="0.3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.75" x14ac:dyDescent="0.3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.75" x14ac:dyDescent="0.3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.75" x14ac:dyDescent="0.3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.75" x14ac:dyDescent="0.3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.75" x14ac:dyDescent="0.3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.75" x14ac:dyDescent="0.3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.75" x14ac:dyDescent="0.3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.75" x14ac:dyDescent="0.3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.75" x14ac:dyDescent="0.3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.75" x14ac:dyDescent="0.3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.75" x14ac:dyDescent="0.3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.75" x14ac:dyDescent="0.3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.75" x14ac:dyDescent="0.3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.75" x14ac:dyDescent="0.3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.75" x14ac:dyDescent="0.3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.75" x14ac:dyDescent="0.3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.75" x14ac:dyDescent="0.3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.75" x14ac:dyDescent="0.3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.75" x14ac:dyDescent="0.3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.75" x14ac:dyDescent="0.3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.75" x14ac:dyDescent="0.3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.75" x14ac:dyDescent="0.3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.75" x14ac:dyDescent="0.3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.75" x14ac:dyDescent="0.3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.75" x14ac:dyDescent="0.3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.75" x14ac:dyDescent="0.3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.75" x14ac:dyDescent="0.3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.75" x14ac:dyDescent="0.3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.75" x14ac:dyDescent="0.3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.75" x14ac:dyDescent="0.3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.75" x14ac:dyDescent="0.3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.75" x14ac:dyDescent="0.3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.75" x14ac:dyDescent="0.3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.75" x14ac:dyDescent="0.3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.75" x14ac:dyDescent="0.3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.75" x14ac:dyDescent="0.3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.75" x14ac:dyDescent="0.3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.75" x14ac:dyDescent="0.3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.75" x14ac:dyDescent="0.3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.75" x14ac:dyDescent="0.3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.75" x14ac:dyDescent="0.3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.75" x14ac:dyDescent="0.3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.75" x14ac:dyDescent="0.3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.75" x14ac:dyDescent="0.3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.75" x14ac:dyDescent="0.3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.75" x14ac:dyDescent="0.3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.75" x14ac:dyDescent="0.3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.75" x14ac:dyDescent="0.3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.75" x14ac:dyDescent="0.3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.75" x14ac:dyDescent="0.3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.75" x14ac:dyDescent="0.3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.75" x14ac:dyDescent="0.3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.75" x14ac:dyDescent="0.3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.75" x14ac:dyDescent="0.3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.75" x14ac:dyDescent="0.3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.75" x14ac:dyDescent="0.3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.75" x14ac:dyDescent="0.3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.75" x14ac:dyDescent="0.3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.75" x14ac:dyDescent="0.3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.75" x14ac:dyDescent="0.3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.75" x14ac:dyDescent="0.3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.75" x14ac:dyDescent="0.3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.75" x14ac:dyDescent="0.3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.75" x14ac:dyDescent="0.3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.75" x14ac:dyDescent="0.3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.75" x14ac:dyDescent="0.3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.75" x14ac:dyDescent="0.3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.75" x14ac:dyDescent="0.3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.75" x14ac:dyDescent="0.3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.75" x14ac:dyDescent="0.3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.75" x14ac:dyDescent="0.3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.75" x14ac:dyDescent="0.3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.75" x14ac:dyDescent="0.3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.75" x14ac:dyDescent="0.3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.75" x14ac:dyDescent="0.3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.75" x14ac:dyDescent="0.3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.75" x14ac:dyDescent="0.3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.75" x14ac:dyDescent="0.3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.75" x14ac:dyDescent="0.3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.75" x14ac:dyDescent="0.3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.75" x14ac:dyDescent="0.3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.75" x14ac:dyDescent="0.3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.75" x14ac:dyDescent="0.3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.75" x14ac:dyDescent="0.3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.75" x14ac:dyDescent="0.3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.75" x14ac:dyDescent="0.3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.75" x14ac:dyDescent="0.3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.75" x14ac:dyDescent="0.3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.75" x14ac:dyDescent="0.3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.75" x14ac:dyDescent="0.3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.75" x14ac:dyDescent="0.3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.75" x14ac:dyDescent="0.3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.75" x14ac:dyDescent="0.3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.75" x14ac:dyDescent="0.3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.75" x14ac:dyDescent="0.3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.75" x14ac:dyDescent="0.3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.75" x14ac:dyDescent="0.3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.75" x14ac:dyDescent="0.3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.75" x14ac:dyDescent="0.3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.75" x14ac:dyDescent="0.3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.75" x14ac:dyDescent="0.3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.75" x14ac:dyDescent="0.3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.75" x14ac:dyDescent="0.3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.75" x14ac:dyDescent="0.3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.75" x14ac:dyDescent="0.3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.75" x14ac:dyDescent="0.3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.75" x14ac:dyDescent="0.3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.75" x14ac:dyDescent="0.3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.75" x14ac:dyDescent="0.3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.75" x14ac:dyDescent="0.3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.75" x14ac:dyDescent="0.3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.75" x14ac:dyDescent="0.3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.75" x14ac:dyDescent="0.3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</sheetData>
  <mergeCells count="238">
    <mergeCell ref="N61:N66"/>
    <mergeCell ref="F62:G62"/>
    <mergeCell ref="H62:I62"/>
    <mergeCell ref="J62:K62"/>
    <mergeCell ref="L62:M62"/>
    <mergeCell ref="F63:G63"/>
    <mergeCell ref="H63:I63"/>
    <mergeCell ref="J63:K63"/>
    <mergeCell ref="L63:M63"/>
    <mergeCell ref="F64:G64"/>
    <mergeCell ref="H64:I64"/>
    <mergeCell ref="J64:K64"/>
    <mergeCell ref="L64:M64"/>
    <mergeCell ref="F65:G65"/>
    <mergeCell ref="H65:I65"/>
    <mergeCell ref="J65:K65"/>
    <mergeCell ref="L65:M65"/>
    <mergeCell ref="F66:G66"/>
    <mergeCell ref="H66:I66"/>
    <mergeCell ref="J66:K66"/>
    <mergeCell ref="L66:M66"/>
    <mergeCell ref="A55:A60"/>
    <mergeCell ref="B55:C60"/>
    <mergeCell ref="F55:G55"/>
    <mergeCell ref="H55:I55"/>
    <mergeCell ref="J55:K55"/>
    <mergeCell ref="L55:M55"/>
    <mergeCell ref="A61:A66"/>
    <mergeCell ref="B61:C66"/>
    <mergeCell ref="F61:G61"/>
    <mergeCell ref="H61:I61"/>
    <mergeCell ref="J61:K61"/>
    <mergeCell ref="L61:M61"/>
    <mergeCell ref="F60:G60"/>
    <mergeCell ref="H60:I60"/>
    <mergeCell ref="J60:K60"/>
    <mergeCell ref="L60:M60"/>
    <mergeCell ref="J52:K52"/>
    <mergeCell ref="L52:M52"/>
    <mergeCell ref="F53:G53"/>
    <mergeCell ref="H53:I53"/>
    <mergeCell ref="J53:K53"/>
    <mergeCell ref="L53:M53"/>
    <mergeCell ref="H56:I56"/>
    <mergeCell ref="J56:K56"/>
    <mergeCell ref="L56:M56"/>
    <mergeCell ref="A54:N54"/>
    <mergeCell ref="N55:N60"/>
    <mergeCell ref="F56:G56"/>
    <mergeCell ref="F57:G57"/>
    <mergeCell ref="H57:I57"/>
    <mergeCell ref="J57:K57"/>
    <mergeCell ref="L57:M57"/>
    <mergeCell ref="F58:G58"/>
    <mergeCell ref="H58:I58"/>
    <mergeCell ref="J58:K58"/>
    <mergeCell ref="L58:M58"/>
    <mergeCell ref="F59:G59"/>
    <mergeCell ref="H59:I59"/>
    <mergeCell ref="J59:K59"/>
    <mergeCell ref="L59:M59"/>
    <mergeCell ref="I1:N1"/>
    <mergeCell ref="A12:N12"/>
    <mergeCell ref="E13:M13"/>
    <mergeCell ref="A48:A53"/>
    <mergeCell ref="B48:C53"/>
    <mergeCell ref="F48:G48"/>
    <mergeCell ref="H48:I48"/>
    <mergeCell ref="J48:K48"/>
    <mergeCell ref="L48:M48"/>
    <mergeCell ref="N48:N53"/>
    <mergeCell ref="F49:G49"/>
    <mergeCell ref="H49:I49"/>
    <mergeCell ref="J49:K49"/>
    <mergeCell ref="L49:M49"/>
    <mergeCell ref="F50:G50"/>
    <mergeCell ref="H50:I50"/>
    <mergeCell ref="J50:K50"/>
    <mergeCell ref="L50:M50"/>
    <mergeCell ref="F51:G51"/>
    <mergeCell ref="H51:I51"/>
    <mergeCell ref="J51:K51"/>
    <mergeCell ref="L51:M51"/>
    <mergeCell ref="F52:G52"/>
    <mergeCell ref="H52:I52"/>
    <mergeCell ref="N13:N16"/>
    <mergeCell ref="N17:N22"/>
    <mergeCell ref="B17:C22"/>
    <mergeCell ref="A17:A22"/>
    <mergeCell ref="H17:I17"/>
    <mergeCell ref="H18:I18"/>
    <mergeCell ref="F14:M14"/>
    <mergeCell ref="F15:G16"/>
    <mergeCell ref="H15:I16"/>
    <mergeCell ref="J15:K16"/>
    <mergeCell ref="L15:M16"/>
    <mergeCell ref="F18:G18"/>
    <mergeCell ref="F19:G19"/>
    <mergeCell ref="F20:G20"/>
    <mergeCell ref="F21:G21"/>
    <mergeCell ref="F22:G22"/>
    <mergeCell ref="E14:E16"/>
    <mergeCell ref="D13:D16"/>
    <mergeCell ref="B13:C16"/>
    <mergeCell ref="A13:A16"/>
    <mergeCell ref="F27:G27"/>
    <mergeCell ref="F28:G28"/>
    <mergeCell ref="F29:G29"/>
    <mergeCell ref="L17:M17"/>
    <mergeCell ref="L18:M18"/>
    <mergeCell ref="L19:M19"/>
    <mergeCell ref="L20:M20"/>
    <mergeCell ref="L21:M21"/>
    <mergeCell ref="L22:M22"/>
    <mergeCell ref="H19:I19"/>
    <mergeCell ref="H20:I20"/>
    <mergeCell ref="H21:I21"/>
    <mergeCell ref="H22:I22"/>
    <mergeCell ref="J17:K17"/>
    <mergeCell ref="J18:K18"/>
    <mergeCell ref="J19:K19"/>
    <mergeCell ref="J20:K20"/>
    <mergeCell ref="J21:K21"/>
    <mergeCell ref="J22:K22"/>
    <mergeCell ref="A23:N23"/>
    <mergeCell ref="A24:A29"/>
    <mergeCell ref="B24:C29"/>
    <mergeCell ref="N24:N29"/>
    <mergeCell ref="F17:G17"/>
    <mergeCell ref="H24:I24"/>
    <mergeCell ref="J24:K24"/>
    <mergeCell ref="L24:M24"/>
    <mergeCell ref="H25:I25"/>
    <mergeCell ref="J25:K25"/>
    <mergeCell ref="L25:M25"/>
    <mergeCell ref="F24:G24"/>
    <mergeCell ref="F25:G25"/>
    <mergeCell ref="F26:G26"/>
    <mergeCell ref="H28:I28"/>
    <mergeCell ref="J28:K28"/>
    <mergeCell ref="L28:M28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A30:A35"/>
    <mergeCell ref="B30:C35"/>
    <mergeCell ref="F30:G30"/>
    <mergeCell ref="H30:I30"/>
    <mergeCell ref="J30:K30"/>
    <mergeCell ref="L30:M30"/>
    <mergeCell ref="H33:I33"/>
    <mergeCell ref="J33:K33"/>
    <mergeCell ref="L33:M33"/>
    <mergeCell ref="F34:G34"/>
    <mergeCell ref="H34:I34"/>
    <mergeCell ref="J34:K34"/>
    <mergeCell ref="L34:M34"/>
    <mergeCell ref="F35:G35"/>
    <mergeCell ref="H35:I35"/>
    <mergeCell ref="J35:K35"/>
    <mergeCell ref="L35:M35"/>
    <mergeCell ref="N30:N35"/>
    <mergeCell ref="F31:G31"/>
    <mergeCell ref="H31:I31"/>
    <mergeCell ref="J31:K31"/>
    <mergeCell ref="L31:M31"/>
    <mergeCell ref="F32:G32"/>
    <mergeCell ref="H32:I32"/>
    <mergeCell ref="J32:K32"/>
    <mergeCell ref="L32:M32"/>
    <mergeCell ref="F33:G33"/>
    <mergeCell ref="J38:K38"/>
    <mergeCell ref="L38:M38"/>
    <mergeCell ref="F39:G39"/>
    <mergeCell ref="A36:A41"/>
    <mergeCell ref="B36:C41"/>
    <mergeCell ref="F36:G36"/>
    <mergeCell ref="H36:I36"/>
    <mergeCell ref="J36:K36"/>
    <mergeCell ref="L36:M36"/>
    <mergeCell ref="H39:I39"/>
    <mergeCell ref="J39:K39"/>
    <mergeCell ref="L39:M39"/>
    <mergeCell ref="F40:G40"/>
    <mergeCell ref="H40:I40"/>
    <mergeCell ref="J40:K40"/>
    <mergeCell ref="L40:M40"/>
    <mergeCell ref="F41:G41"/>
    <mergeCell ref="H41:I41"/>
    <mergeCell ref="J41:K41"/>
    <mergeCell ref="L41:M41"/>
    <mergeCell ref="A42:A47"/>
    <mergeCell ref="B42:C47"/>
    <mergeCell ref="F42:G42"/>
    <mergeCell ref="H42:I42"/>
    <mergeCell ref="J42:K42"/>
    <mergeCell ref="L42:M42"/>
    <mergeCell ref="H45:I45"/>
    <mergeCell ref="J45:K45"/>
    <mergeCell ref="L45:M45"/>
    <mergeCell ref="F46:G46"/>
    <mergeCell ref="H46:I46"/>
    <mergeCell ref="J46:K46"/>
    <mergeCell ref="L46:M46"/>
    <mergeCell ref="F47:G47"/>
    <mergeCell ref="H47:I47"/>
    <mergeCell ref="J47:K47"/>
    <mergeCell ref="L47:M47"/>
    <mergeCell ref="I2:N2"/>
    <mergeCell ref="I3:N3"/>
    <mergeCell ref="I4:N4"/>
    <mergeCell ref="I6:N6"/>
    <mergeCell ref="I7:N7"/>
    <mergeCell ref="I8:N8"/>
    <mergeCell ref="I9:N9"/>
    <mergeCell ref="N42:N47"/>
    <mergeCell ref="F43:G43"/>
    <mergeCell ref="H43:I43"/>
    <mergeCell ref="J43:K43"/>
    <mergeCell ref="L43:M43"/>
    <mergeCell ref="F44:G44"/>
    <mergeCell ref="H44:I44"/>
    <mergeCell ref="J44:K44"/>
    <mergeCell ref="L44:M44"/>
    <mergeCell ref="F45:G45"/>
    <mergeCell ref="N36:N41"/>
    <mergeCell ref="F37:G37"/>
    <mergeCell ref="H37:I37"/>
    <mergeCell ref="J37:K37"/>
    <mergeCell ref="L37:M37"/>
    <mergeCell ref="F38:G38"/>
    <mergeCell ref="H38:I38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Распоряжение</vt:lpstr>
      <vt:lpstr>Мероприятия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2018-12-18T22:55:58Z</dcterms:modified>
</cp:coreProperties>
</file>